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E303EF-E53A-415B-B271-140A78ACC3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X12" i="1" l="1"/>
  <c r="AD162" i="1" l="1"/>
  <c r="A14" i="1" l="1"/>
  <c r="AC163" i="1" l="1"/>
  <c r="AE163" i="1" s="1"/>
  <c r="S14" i="1"/>
  <c r="AC162" i="1"/>
  <c r="AE162" i="1" s="1"/>
  <c r="AF15" i="1"/>
  <c r="X15" i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T14" i="1" l="1"/>
  <c r="C15" i="1" s="1"/>
  <c r="G15" i="1"/>
  <c r="Z15" i="1"/>
  <c r="N14" i="1"/>
  <c r="P14" i="1" s="1"/>
  <c r="B14" i="1" s="1"/>
  <c r="Y14" i="1"/>
  <c r="J14" i="1"/>
  <c r="J15" i="1" s="1"/>
  <c r="K15" i="1" s="1"/>
  <c r="L15" i="1" s="1"/>
  <c r="M15" i="1" s="1"/>
  <c r="I29" i="1"/>
  <c r="A16" i="1"/>
  <c r="D16" i="1" s="1"/>
  <c r="I30" i="1" l="1"/>
  <c r="A17" i="1"/>
  <c r="D17" i="1" s="1"/>
  <c r="A18" i="1" l="1"/>
  <c r="D18" i="1" s="1"/>
  <c r="I31" i="1"/>
  <c r="A19" i="1" l="1"/>
  <c r="D19" i="1" s="1"/>
  <c r="I32" i="1"/>
  <c r="A20" i="1" l="1"/>
  <c r="D20" i="1" s="1"/>
  <c r="I33" i="1"/>
  <c r="I34" i="1" l="1"/>
  <c r="A21" i="1"/>
  <c r="D21" i="1" s="1"/>
  <c r="A22" i="1" l="1"/>
  <c r="D22" i="1" s="1"/>
  <c r="I35" i="1"/>
  <c r="AH14" i="1" l="1"/>
  <c r="V14" i="1" s="1"/>
  <c r="V15" i="1" s="1"/>
  <c r="AA15" i="1"/>
  <c r="AB15" i="1" s="1"/>
  <c r="AE15" i="1" s="1"/>
  <c r="I36" i="1"/>
  <c r="A23" i="1"/>
  <c r="D23" i="1" s="1"/>
  <c r="I37" i="1" l="1"/>
  <c r="A24" i="1"/>
  <c r="D24" i="1" s="1"/>
  <c r="A25" i="1" l="1"/>
  <c r="D25" i="1" s="1"/>
  <c r="I38" i="1"/>
  <c r="I39" i="1" l="1"/>
  <c r="A26" i="1"/>
  <c r="D26" i="1" s="1"/>
  <c r="A27" i="1" l="1"/>
  <c r="D27" i="1" s="1"/>
  <c r="I40" i="1"/>
  <c r="I41" i="1" l="1"/>
  <c r="A28" i="1"/>
  <c r="D28" i="1" s="1"/>
  <c r="I42" i="1" l="1"/>
  <c r="A29" i="1"/>
  <c r="D29" i="1" s="1"/>
  <c r="I43" i="1" l="1"/>
  <c r="A30" i="1"/>
  <c r="D30" i="1" s="1"/>
  <c r="A31" i="1" l="1"/>
  <c r="D31" i="1" s="1"/>
  <c r="I44" i="1"/>
  <c r="A32" i="1" l="1"/>
  <c r="D32" i="1" s="1"/>
  <c r="I45" i="1"/>
  <c r="A33" i="1" l="1"/>
  <c r="D33" i="1" s="1"/>
  <c r="I46" i="1"/>
  <c r="I47" i="1" l="1"/>
  <c r="A34" i="1"/>
  <c r="D34" i="1" s="1"/>
  <c r="I48" i="1" l="1"/>
  <c r="A35" i="1"/>
  <c r="D35" i="1" s="1"/>
  <c r="A36" i="1" l="1"/>
  <c r="D36" i="1" s="1"/>
  <c r="I49" i="1"/>
  <c r="A37" i="1" l="1"/>
  <c r="D37" i="1" s="1"/>
  <c r="I50" i="1"/>
  <c r="I51" i="1" l="1"/>
  <c r="A38" i="1"/>
  <c r="D38" i="1" s="1"/>
  <c r="E38" i="1" l="1"/>
  <c r="A39" i="1"/>
  <c r="D39" i="1" s="1"/>
  <c r="I52" i="1"/>
  <c r="E39" i="1" l="1"/>
  <c r="I53" i="1"/>
  <c r="A40" i="1"/>
  <c r="D40" i="1" s="1"/>
  <c r="I54" i="1" l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R53" i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R23" i="1"/>
  <c r="S30" i="1"/>
  <c r="T30" i="1" s="1"/>
  <c r="R30" i="1"/>
  <c r="S44" i="1"/>
  <c r="T44" i="1" s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R80" i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R81" i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R82" i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R83" i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R85" i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R86" i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R87" i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R88" i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R98" i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E1192" i="1" l="1"/>
  <c r="S102" i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E1195" i="1" l="1"/>
  <c r="S105" i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E1196" i="1" l="1"/>
  <c r="S106" i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E1197" i="1" l="1"/>
  <c r="S107" i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E1198" i="1" l="1"/>
  <c r="S108" i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E1199" i="1" l="1"/>
  <c r="S109" i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E1202" i="1" l="1"/>
  <c r="S112" i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R114" i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R128" i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R147" i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R161" i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R176" i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R189" i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R206" i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R220" i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R238" i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R252" i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R267" i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R281" i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R298" i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R312" i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R329" i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R340" i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R357" i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R388" i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R401" i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R434" i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R449" i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R462" i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R479" i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R493" i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R511" i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R525" i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R541" i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R554" i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R571" i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R585" i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R602" i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R616" i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R632" i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R646" i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R665" i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R694" i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R707" i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R723" i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R737" i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R756" i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R767" i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R784" i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R798" i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R815" i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R828" i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R847" i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R861" i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R876" i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R890" i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R907" i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O908" i="1"/>
  <c r="S908" i="1" s="1"/>
  <c r="A909" i="1"/>
  <c r="D909" i="1" s="1"/>
  <c r="K850" i="1" l="1"/>
  <c r="L850" i="1" s="1"/>
  <c r="M850" i="1" s="1"/>
  <c r="J851" i="1"/>
  <c r="A910" i="1"/>
  <c r="D910" i="1" s="1"/>
  <c r="O909" i="1"/>
  <c r="V909" i="1"/>
  <c r="U909" i="1"/>
  <c r="S909" i="1" l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S910" i="1" l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S911" i="1" l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S912" i="1" l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S913" i="1" l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S914" i="1" l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S915" i="1" l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S916" i="1" l="1"/>
  <c r="T916" i="1" s="1"/>
  <c r="K858" i="1"/>
  <c r="L858" i="1" s="1"/>
  <c r="M858" i="1" s="1"/>
  <c r="J859" i="1"/>
  <c r="U917" i="1"/>
  <c r="V917" i="1"/>
  <c r="A918" i="1"/>
  <c r="D918" i="1" s="1"/>
  <c r="O917" i="1"/>
  <c r="S917" i="1" l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S918" i="1" l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S919" i="1" l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S920" i="1" l="1"/>
  <c r="T920" i="1" s="1"/>
  <c r="R920" i="1"/>
  <c r="K862" i="1"/>
  <c r="L862" i="1" s="1"/>
  <c r="M862" i="1" s="1"/>
  <c r="J863" i="1"/>
  <c r="A922" i="1"/>
  <c r="D922" i="1" s="1"/>
  <c r="O921" i="1"/>
  <c r="V921" i="1"/>
  <c r="U921" i="1"/>
  <c r="S921" i="1" l="1"/>
  <c r="T921" i="1" s="1"/>
  <c r="A923" i="1"/>
  <c r="D923" i="1" s="1"/>
  <c r="J864" i="1"/>
  <c r="K863" i="1"/>
  <c r="L863" i="1" s="1"/>
  <c r="M863" i="1" s="1"/>
  <c r="O922" i="1"/>
  <c r="V922" i="1"/>
  <c r="U922" i="1"/>
  <c r="S922" i="1" l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S923" i="1" l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S924" i="1" l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S925" i="1" l="1"/>
  <c r="V926" i="1"/>
  <c r="U926" i="1"/>
  <c r="A927" i="1"/>
  <c r="D927" i="1" s="1"/>
  <c r="O926" i="1"/>
  <c r="J868" i="1"/>
  <c r="K867" i="1"/>
  <c r="L867" i="1" s="1"/>
  <c r="M867" i="1" s="1"/>
  <c r="S926" i="1" l="1"/>
  <c r="V927" i="1"/>
  <c r="U927" i="1"/>
  <c r="A928" i="1"/>
  <c r="D928" i="1" s="1"/>
  <c r="O927" i="1"/>
  <c r="K868" i="1"/>
  <c r="L868" i="1" s="1"/>
  <c r="M868" i="1" s="1"/>
  <c r="J869" i="1"/>
  <c r="S927" i="1" l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S928" i="1" l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S929" i="1" l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S930" i="1" l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S931" i="1" l="1"/>
  <c r="A933" i="1"/>
  <c r="D933" i="1" s="1"/>
  <c r="O932" i="1"/>
  <c r="U932" i="1"/>
  <c r="V932" i="1"/>
  <c r="J874" i="1"/>
  <c r="K873" i="1"/>
  <c r="L873" i="1" s="1"/>
  <c r="M873" i="1" s="1"/>
  <c r="S932" i="1" l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S933" i="1" l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S934" i="1" l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S935" i="1" l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S936" i="1" l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V938" i="1" l="1"/>
  <c r="U938" i="1"/>
  <c r="O938" i="1"/>
  <c r="A939" i="1"/>
  <c r="D939" i="1" s="1"/>
  <c r="J880" i="1"/>
  <c r="K879" i="1"/>
  <c r="L879" i="1" s="1"/>
  <c r="M879" i="1" s="1"/>
  <c r="S938" i="1" l="1"/>
  <c r="T938" i="1" s="1"/>
  <c r="R938" i="1"/>
  <c r="A940" i="1"/>
  <c r="D940" i="1" s="1"/>
  <c r="O939" i="1"/>
  <c r="V939" i="1"/>
  <c r="U939" i="1"/>
  <c r="J881" i="1"/>
  <c r="K880" i="1"/>
  <c r="L880" i="1" s="1"/>
  <c r="M880" i="1" s="1"/>
  <c r="S939" i="1" l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S940" i="1" l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S941" i="1" l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S942" i="1" l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S943" i="1" l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S944" i="1" l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S945" i="1" l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S946" i="1" l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S947" i="1" l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S948" i="1" l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S949" i="1" l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S950" i="1" l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S951" i="1" l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S952" i="1" l="1"/>
  <c r="T952" i="1" s="1"/>
  <c r="R952" i="1"/>
  <c r="V953" i="1"/>
  <c r="U953" i="1"/>
  <c r="A954" i="1"/>
  <c r="D954" i="1" s="1"/>
  <c r="O953" i="1"/>
  <c r="K894" i="1"/>
  <c r="L894" i="1" s="1"/>
  <c r="M894" i="1" s="1"/>
  <c r="J895" i="1"/>
  <c r="S953" i="1" l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S954" i="1" l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S955" i="1" l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S956" i="1" l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S957" i="1" l="1"/>
  <c r="V958" i="1"/>
  <c r="U958" i="1"/>
  <c r="A959" i="1"/>
  <c r="D959" i="1" s="1"/>
  <c r="O958" i="1"/>
  <c r="K899" i="1"/>
  <c r="L899" i="1" s="1"/>
  <c r="M899" i="1" s="1"/>
  <c r="J900" i="1"/>
  <c r="S958" i="1" l="1"/>
  <c r="O959" i="1"/>
  <c r="A960" i="1"/>
  <c r="D960" i="1" s="1"/>
  <c r="U959" i="1"/>
  <c r="V959" i="1"/>
  <c r="K900" i="1"/>
  <c r="L900" i="1" s="1"/>
  <c r="M900" i="1" s="1"/>
  <c r="J901" i="1"/>
  <c r="S959" i="1" l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S960" i="1" l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S961" i="1" l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S962" i="1" l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S963" i="1" l="1"/>
  <c r="A965" i="1"/>
  <c r="D965" i="1" s="1"/>
  <c r="O964" i="1"/>
  <c r="V964" i="1"/>
  <c r="U964" i="1"/>
  <c r="K905" i="1"/>
  <c r="L905" i="1" s="1"/>
  <c r="M905" i="1" s="1"/>
  <c r="J906" i="1"/>
  <c r="S964" i="1" l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S965" i="1" l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S966" i="1" l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S967" i="1" l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S968" i="1" l="1"/>
  <c r="T968" i="1" s="1"/>
  <c r="R968" i="1"/>
  <c r="O969" i="1"/>
  <c r="S969" i="1" s="1"/>
  <c r="A970" i="1"/>
  <c r="D970" i="1" s="1"/>
  <c r="U969" i="1"/>
  <c r="V969" i="1"/>
  <c r="K910" i="1"/>
  <c r="L910" i="1" s="1"/>
  <c r="M910" i="1" s="1"/>
  <c r="J911" i="1"/>
  <c r="U970" i="1" l="1"/>
  <c r="V970" i="1"/>
  <c r="A971" i="1"/>
  <c r="D971" i="1" s="1"/>
  <c r="O970" i="1"/>
  <c r="J912" i="1"/>
  <c r="K911" i="1"/>
  <c r="L911" i="1" s="1"/>
  <c r="M911" i="1" s="1"/>
  <c r="S970" i="1" l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S971" i="1" l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S972" i="1" l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S973" i="1" l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S974" i="1" l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S975" i="1" l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S976" i="1" l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S977" i="1" l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S978" i="1" l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S979" i="1" l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S980" i="1" l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S981" i="1" l="1"/>
  <c r="T981" i="1" s="1"/>
  <c r="R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S982" i="1" l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S983" i="1" l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S984" i="1" l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S985" i="1" l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S986" i="1" l="1"/>
  <c r="O987" i="1"/>
  <c r="A988" i="1"/>
  <c r="D988" i="1" s="1"/>
  <c r="U987" i="1"/>
  <c r="V987" i="1"/>
  <c r="K929" i="1"/>
  <c r="L929" i="1" s="1"/>
  <c r="M929" i="1" s="1"/>
  <c r="J930" i="1"/>
  <c r="S987" i="1" l="1"/>
  <c r="K930" i="1"/>
  <c r="L930" i="1" s="1"/>
  <c r="M930" i="1" s="1"/>
  <c r="J931" i="1"/>
  <c r="O988" i="1"/>
  <c r="A989" i="1"/>
  <c r="D989" i="1" s="1"/>
  <c r="U988" i="1"/>
  <c r="V988" i="1"/>
  <c r="S988" i="1" l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S989" i="1" l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S990" i="1" l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S991" i="1" l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S992" i="1" l="1"/>
  <c r="T992" i="1" s="1"/>
  <c r="V993" i="1"/>
  <c r="U993" i="1"/>
  <c r="K935" i="1"/>
  <c r="L935" i="1" s="1"/>
  <c r="M935" i="1" s="1"/>
  <c r="J936" i="1"/>
  <c r="A994" i="1"/>
  <c r="D994" i="1" s="1"/>
  <c r="O993" i="1"/>
  <c r="S993" i="1" l="1"/>
  <c r="O994" i="1"/>
  <c r="A995" i="1"/>
  <c r="D995" i="1" s="1"/>
  <c r="U994" i="1"/>
  <c r="V994" i="1"/>
  <c r="K936" i="1"/>
  <c r="L936" i="1" s="1"/>
  <c r="M936" i="1" s="1"/>
  <c r="J937" i="1"/>
  <c r="S994" i="1" l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S995" i="1" l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S996" i="1" l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S997" i="1" l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S998" i="1" l="1"/>
  <c r="T998" i="1" s="1"/>
  <c r="R998" i="1"/>
  <c r="K941" i="1"/>
  <c r="L941" i="1" s="1"/>
  <c r="M941" i="1" s="1"/>
  <c r="J942" i="1"/>
  <c r="A1000" i="1"/>
  <c r="D1000" i="1" s="1"/>
  <c r="O999" i="1"/>
  <c r="S999" i="1" s="1"/>
  <c r="V999" i="1"/>
  <c r="U999" i="1"/>
  <c r="A1001" i="1" l="1"/>
  <c r="D1001" i="1" s="1"/>
  <c r="O1000" i="1"/>
  <c r="V1000" i="1"/>
  <c r="U1000" i="1"/>
  <c r="K942" i="1"/>
  <c r="L942" i="1" s="1"/>
  <c r="M942" i="1" s="1"/>
  <c r="J943" i="1"/>
  <c r="S1000" i="1" l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S1001" i="1" l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S1002" i="1" l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S1003" i="1" l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S1004" i="1" l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S1005" i="1" l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S1006" i="1" l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S1007" i="1" l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S1008" i="1" l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S1009" i="1" l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S1010" i="1" l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S1011" i="1" l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S1012" i="1" l="1"/>
  <c r="T1012" i="1" s="1"/>
  <c r="R1012" i="1"/>
  <c r="K955" i="1"/>
  <c r="L955" i="1" s="1"/>
  <c r="M955" i="1" s="1"/>
  <c r="J956" i="1"/>
  <c r="V1013" i="1"/>
  <c r="U1013" i="1"/>
  <c r="A1014" i="1"/>
  <c r="D1014" i="1" s="1"/>
  <c r="O1013" i="1"/>
  <c r="S1013" i="1" l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S1014" i="1" l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S1015" i="1" l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S1016" i="1" l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S1017" i="1" l="1"/>
  <c r="K960" i="1"/>
  <c r="L960" i="1" s="1"/>
  <c r="M960" i="1" s="1"/>
  <c r="J961" i="1"/>
  <c r="A1019" i="1"/>
  <c r="D1019" i="1" s="1"/>
  <c r="O1018" i="1"/>
  <c r="U1018" i="1"/>
  <c r="V1018" i="1"/>
  <c r="S1018" i="1" l="1"/>
  <c r="K961" i="1"/>
  <c r="L961" i="1" s="1"/>
  <c r="M961" i="1" s="1"/>
  <c r="J962" i="1"/>
  <c r="U1019" i="1"/>
  <c r="V1019" i="1"/>
  <c r="A1020" i="1"/>
  <c r="D1020" i="1" s="1"/>
  <c r="O1019" i="1"/>
  <c r="S1019" i="1" l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S1020" i="1" l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S1021" i="1" l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S1022" i="1" l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S1023" i="1" l="1"/>
  <c r="K966" i="1"/>
  <c r="L966" i="1" s="1"/>
  <c r="M966" i="1" s="1"/>
  <c r="J967" i="1"/>
  <c r="U1024" i="1"/>
  <c r="V1024" i="1"/>
  <c r="A1025" i="1"/>
  <c r="D1025" i="1" s="1"/>
  <c r="O1024" i="1"/>
  <c r="S1024" i="1" l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S1025" i="1" l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S1026" i="1" l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S1027" i="1" l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S1028" i="1" l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K972" i="1" l="1"/>
  <c r="L972" i="1" s="1"/>
  <c r="M972" i="1" s="1"/>
  <c r="J973" i="1"/>
  <c r="O1030" i="1"/>
  <c r="A1031" i="1"/>
  <c r="D1031" i="1" s="1"/>
  <c r="U1030" i="1"/>
  <c r="V1030" i="1"/>
  <c r="S1030" i="1" l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S1031" i="1" l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S1032" i="1" l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S1033" i="1" l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S1034" i="1" l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S1035" i="1" l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S1036" i="1" l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S1037" i="1" l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S1038" i="1" l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S1039" i="1" l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S1040" i="1" l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S1041" i="1" l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S1042" i="1" l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S1043" i="1" l="1"/>
  <c r="T1043" i="1" s="1"/>
  <c r="R1043" i="1"/>
  <c r="K986" i="1"/>
  <c r="L986" i="1" s="1"/>
  <c r="M986" i="1" s="1"/>
  <c r="J987" i="1"/>
  <c r="U1044" i="1"/>
  <c r="V1044" i="1"/>
  <c r="A1045" i="1"/>
  <c r="D1045" i="1" s="1"/>
  <c r="O1044" i="1"/>
  <c r="S1044" i="1" l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S1045" i="1" l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S1046" i="1" l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S1047" i="1" l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S1048" i="1" l="1"/>
  <c r="K991" i="1"/>
  <c r="L991" i="1" s="1"/>
  <c r="M991" i="1" s="1"/>
  <c r="J992" i="1"/>
  <c r="A1050" i="1"/>
  <c r="D1050" i="1" s="1"/>
  <c r="O1049" i="1"/>
  <c r="U1049" i="1"/>
  <c r="V1049" i="1"/>
  <c r="S1049" i="1" l="1"/>
  <c r="K992" i="1"/>
  <c r="L992" i="1" s="1"/>
  <c r="M992" i="1" s="1"/>
  <c r="J993" i="1"/>
  <c r="V1050" i="1"/>
  <c r="U1050" i="1"/>
  <c r="O1050" i="1"/>
  <c r="A1051" i="1"/>
  <c r="D1051" i="1" s="1"/>
  <c r="S1050" i="1" l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S1051" i="1" l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S1052" i="1" l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S1053" i="1" l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S1054" i="1" l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S1055" i="1" l="1"/>
  <c r="K998" i="1"/>
  <c r="L998" i="1" s="1"/>
  <c r="M998" i="1" s="1"/>
  <c r="J999" i="1"/>
  <c r="U1056" i="1"/>
  <c r="V1056" i="1"/>
  <c r="A1057" i="1"/>
  <c r="D1057" i="1" s="1"/>
  <c r="O1056" i="1"/>
  <c r="S1056" i="1" l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S1057" i="1" l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S1058" i="1" l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S1059" i="1" l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S1060" i="1" l="1"/>
  <c r="T1060" i="1" s="1"/>
  <c r="R1060" i="1"/>
  <c r="K1003" i="1"/>
  <c r="L1003" i="1" s="1"/>
  <c r="M1003" i="1" s="1"/>
  <c r="J1004" i="1"/>
  <c r="V1061" i="1"/>
  <c r="U1061" i="1"/>
  <c r="A1062" i="1"/>
  <c r="D1062" i="1" s="1"/>
  <c r="O1061" i="1"/>
  <c r="S1061" i="1" s="1"/>
  <c r="K1004" i="1" l="1"/>
  <c r="L1004" i="1" s="1"/>
  <c r="M1004" i="1" s="1"/>
  <c r="J1005" i="1"/>
  <c r="O1062" i="1"/>
  <c r="A1063" i="1"/>
  <c r="D1063" i="1" s="1"/>
  <c r="V1062" i="1"/>
  <c r="U1062" i="1"/>
  <c r="S1062" i="1" l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S1063" i="1" l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S1064" i="1" l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S1065" i="1" l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S1066" i="1" l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S1067" i="1" l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S1068" i="1" l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S1069" i="1" l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S1070" i="1" l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S1071" i="1" l="1"/>
  <c r="T1071" i="1" s="1"/>
  <c r="R1071" i="1"/>
  <c r="K1014" i="1"/>
  <c r="L1014" i="1" s="1"/>
  <c r="M1014" i="1" s="1"/>
  <c r="J1015" i="1"/>
  <c r="V1072" i="1"/>
  <c r="U1072" i="1"/>
  <c r="O1072" i="1"/>
  <c r="A1073" i="1"/>
  <c r="D1073" i="1" s="1"/>
  <c r="S1072" i="1" l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S1073" i="1" l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S1074" i="1" l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S1075" i="1" l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S1076" i="1" l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S1077" i="1" l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S1078" i="1" l="1"/>
  <c r="K1021" i="1"/>
  <c r="L1021" i="1" s="1"/>
  <c r="M1021" i="1" s="1"/>
  <c r="J1022" i="1"/>
  <c r="V1079" i="1"/>
  <c r="U1079" i="1"/>
  <c r="O1079" i="1"/>
  <c r="A1080" i="1"/>
  <c r="D1080" i="1" s="1"/>
  <c r="S1079" i="1" l="1"/>
  <c r="K1022" i="1"/>
  <c r="L1022" i="1" s="1"/>
  <c r="M1022" i="1" s="1"/>
  <c r="J1023" i="1"/>
  <c r="O1080" i="1"/>
  <c r="A1081" i="1"/>
  <c r="D1081" i="1" s="1"/>
  <c r="V1080" i="1"/>
  <c r="U1080" i="1"/>
  <c r="S1080" i="1" l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S1081" i="1" l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S1082" i="1" l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S1083" i="1" l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S1084" i="1" l="1"/>
  <c r="K1027" i="1"/>
  <c r="L1027" i="1" s="1"/>
  <c r="M1027" i="1" s="1"/>
  <c r="J1028" i="1"/>
  <c r="V1085" i="1"/>
  <c r="U1085" i="1"/>
  <c r="A1086" i="1"/>
  <c r="D1086" i="1" s="1"/>
  <c r="O1085" i="1"/>
  <c r="S1085" i="1" l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S1086" i="1" l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S1087" i="1" l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S1088" i="1" l="1"/>
  <c r="T1088" i="1" s="1"/>
  <c r="R1088" i="1"/>
  <c r="K1031" i="1"/>
  <c r="L1031" i="1" s="1"/>
  <c r="M1031" i="1" s="1"/>
  <c r="J1032" i="1"/>
  <c r="A1090" i="1"/>
  <c r="D1090" i="1" s="1"/>
  <c r="O1089" i="1"/>
  <c r="U1089" i="1"/>
  <c r="V1089" i="1"/>
  <c r="S1089" i="1" l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K1033" i="1" l="1"/>
  <c r="L1033" i="1" s="1"/>
  <c r="M1033" i="1" s="1"/>
  <c r="J1034" i="1"/>
  <c r="O1091" i="1"/>
  <c r="A1092" i="1"/>
  <c r="D1092" i="1" s="1"/>
  <c r="U1091" i="1"/>
  <c r="V1091" i="1"/>
  <c r="S1091" i="1" l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S1092" i="1" l="1"/>
  <c r="T1092" i="1" s="1"/>
  <c r="R1092" i="1"/>
  <c r="K1035" i="1"/>
  <c r="L1035" i="1" s="1"/>
  <c r="M1035" i="1" s="1"/>
  <c r="J1036" i="1"/>
  <c r="O1093" i="1"/>
  <c r="A1094" i="1"/>
  <c r="V1093" i="1"/>
  <c r="U1093" i="1"/>
  <c r="D1094" i="1" l="1"/>
  <c r="A1095" i="1"/>
  <c r="S1093" i="1"/>
  <c r="T1093" i="1" s="1"/>
  <c r="R1093" i="1"/>
  <c r="K1036" i="1"/>
  <c r="L1036" i="1" s="1"/>
  <c r="M1036" i="1" s="1"/>
  <c r="J1037" i="1"/>
  <c r="O1094" i="1"/>
  <c r="V1094" i="1"/>
  <c r="U1094" i="1"/>
  <c r="A1096" i="1" l="1"/>
  <c r="D1095" i="1"/>
  <c r="E1095" i="1" s="1"/>
  <c r="O1095" i="1"/>
  <c r="V1095" i="1"/>
  <c r="V1096" i="1" s="1"/>
  <c r="U1095" i="1"/>
  <c r="U1096" i="1" s="1"/>
  <c r="S1094" i="1"/>
  <c r="T1094" i="1" s="1"/>
  <c r="R1094" i="1"/>
  <c r="K1037" i="1"/>
  <c r="L1037" i="1" s="1"/>
  <c r="M1037" i="1" s="1"/>
  <c r="J1038" i="1"/>
  <c r="S1095" i="1" l="1"/>
  <c r="T1095" i="1" s="1"/>
  <c r="R1095" i="1"/>
  <c r="A1097" i="1"/>
  <c r="D1096" i="1"/>
  <c r="E1096" i="1" s="1"/>
  <c r="O1096" i="1"/>
  <c r="K1038" i="1"/>
  <c r="L1038" i="1" s="1"/>
  <c r="M1038" i="1" s="1"/>
  <c r="J1039" i="1"/>
  <c r="R1096" i="1" l="1"/>
  <c r="S1096" i="1"/>
  <c r="T1096" i="1" s="1"/>
  <c r="A1098" i="1"/>
  <c r="D1097" i="1"/>
  <c r="E1097" i="1" s="1"/>
  <c r="O1097" i="1"/>
  <c r="U1097" i="1"/>
  <c r="V1097" i="1"/>
  <c r="K1039" i="1"/>
  <c r="L1039" i="1" s="1"/>
  <c r="M1039" i="1" s="1"/>
  <c r="J1040" i="1"/>
  <c r="V1098" i="1" l="1"/>
  <c r="U1098" i="1"/>
  <c r="S1097" i="1"/>
  <c r="T1097" i="1" s="1"/>
  <c r="R1097" i="1"/>
  <c r="A1099" i="1"/>
  <c r="D1098" i="1"/>
  <c r="E1098" i="1" s="1"/>
  <c r="O1098" i="1"/>
  <c r="K1040" i="1"/>
  <c r="L1040" i="1" s="1"/>
  <c r="M1040" i="1" s="1"/>
  <c r="J1041" i="1"/>
  <c r="R1098" i="1" l="1"/>
  <c r="S1098" i="1"/>
  <c r="T1098" i="1" s="1"/>
  <c r="D1099" i="1"/>
  <c r="E1099" i="1" s="1"/>
  <c r="A1100" i="1"/>
  <c r="O1099" i="1"/>
  <c r="U1099" i="1"/>
  <c r="V1099" i="1"/>
  <c r="K1041" i="1"/>
  <c r="L1041" i="1" s="1"/>
  <c r="M1041" i="1" s="1"/>
  <c r="J1042" i="1"/>
  <c r="V1100" i="1" l="1"/>
  <c r="U1100" i="1"/>
  <c r="S1099" i="1"/>
  <c r="T1099" i="1" s="1"/>
  <c r="R1099" i="1"/>
  <c r="A1101" i="1"/>
  <c r="D1100" i="1"/>
  <c r="E1100" i="1" s="1"/>
  <c r="O1100" i="1"/>
  <c r="K1042" i="1"/>
  <c r="L1042" i="1" s="1"/>
  <c r="M1042" i="1" s="1"/>
  <c r="J1043" i="1"/>
  <c r="S1100" i="1" l="1"/>
  <c r="T1100" i="1" s="1"/>
  <c r="R1100" i="1"/>
  <c r="D1101" i="1"/>
  <c r="E1101" i="1" s="1"/>
  <c r="A1102" i="1"/>
  <c r="O1101" i="1"/>
  <c r="U1101" i="1"/>
  <c r="V1101" i="1"/>
  <c r="K1043" i="1"/>
  <c r="L1043" i="1" s="1"/>
  <c r="M1043" i="1" s="1"/>
  <c r="J1044" i="1"/>
  <c r="V1102" i="1" l="1"/>
  <c r="S1101" i="1"/>
  <c r="T1101" i="1" s="1"/>
  <c r="R1101" i="1"/>
  <c r="D1102" i="1"/>
  <c r="E1102" i="1" s="1"/>
  <c r="A1103" i="1"/>
  <c r="O1102" i="1"/>
  <c r="U1102" i="1"/>
  <c r="K1044" i="1"/>
  <c r="L1044" i="1" s="1"/>
  <c r="M1044" i="1" s="1"/>
  <c r="J1045" i="1"/>
  <c r="U1103" i="1" l="1"/>
  <c r="S1102" i="1"/>
  <c r="T1102" i="1" s="1"/>
  <c r="R1102" i="1"/>
  <c r="A1104" i="1"/>
  <c r="D1103" i="1"/>
  <c r="E1103" i="1" s="1"/>
  <c r="O1103" i="1"/>
  <c r="V1103" i="1"/>
  <c r="V1104" i="1" s="1"/>
  <c r="K1045" i="1"/>
  <c r="L1045" i="1" s="1"/>
  <c r="M1045" i="1" s="1"/>
  <c r="J1046" i="1"/>
  <c r="R1103" i="1" l="1"/>
  <c r="S1103" i="1"/>
  <c r="T1103" i="1" s="1"/>
  <c r="A1105" i="1"/>
  <c r="D1104" i="1"/>
  <c r="E1104" i="1" s="1"/>
  <c r="O1104" i="1"/>
  <c r="U1104" i="1"/>
  <c r="U1105" i="1" s="1"/>
  <c r="K1046" i="1"/>
  <c r="L1046" i="1" s="1"/>
  <c r="M1046" i="1" s="1"/>
  <c r="J1047" i="1"/>
  <c r="S1104" i="1" l="1"/>
  <c r="T1104" i="1" s="1"/>
  <c r="R1104" i="1"/>
  <c r="O1105" i="1"/>
  <c r="D1105" i="1"/>
  <c r="E1105" i="1" s="1"/>
  <c r="A1106" i="1"/>
  <c r="V1105" i="1"/>
  <c r="K1047" i="1"/>
  <c r="L1047" i="1" s="1"/>
  <c r="M1047" i="1" s="1"/>
  <c r="J1048" i="1"/>
  <c r="V1106" i="1" l="1"/>
  <c r="D1106" i="1"/>
  <c r="E1106" i="1" s="1"/>
  <c r="O1106" i="1"/>
  <c r="A1107" i="1"/>
  <c r="S1105" i="1"/>
  <c r="T1105" i="1" s="1"/>
  <c r="R1105" i="1"/>
  <c r="U1106" i="1"/>
  <c r="K1048" i="1"/>
  <c r="L1048" i="1" s="1"/>
  <c r="M1048" i="1" s="1"/>
  <c r="J1049" i="1"/>
  <c r="U1107" i="1" l="1"/>
  <c r="S1106" i="1"/>
  <c r="T1106" i="1" s="1"/>
  <c r="R1106" i="1"/>
  <c r="A1108" i="1"/>
  <c r="D1107" i="1"/>
  <c r="E1107" i="1" s="1"/>
  <c r="O1107" i="1"/>
  <c r="V1107" i="1"/>
  <c r="K1049" i="1"/>
  <c r="L1049" i="1" s="1"/>
  <c r="M1049" i="1" s="1"/>
  <c r="J1050" i="1"/>
  <c r="V1108" i="1" l="1"/>
  <c r="S1107" i="1"/>
  <c r="T1107" i="1" s="1"/>
  <c r="R1107" i="1"/>
  <c r="O1108" i="1"/>
  <c r="A1109" i="1"/>
  <c r="D1108" i="1"/>
  <c r="E1108" i="1" s="1"/>
  <c r="U1108" i="1"/>
  <c r="U1109" i="1" s="1"/>
  <c r="K1050" i="1"/>
  <c r="L1050" i="1" s="1"/>
  <c r="M1050" i="1" s="1"/>
  <c r="J1051" i="1"/>
  <c r="O1109" i="1" l="1"/>
  <c r="A1110" i="1"/>
  <c r="D1109" i="1"/>
  <c r="E1109" i="1" s="1"/>
  <c r="U1110" i="1"/>
  <c r="S1108" i="1"/>
  <c r="T1108" i="1" s="1"/>
  <c r="R1108" i="1"/>
  <c r="V1109" i="1"/>
  <c r="V1110" i="1" s="1"/>
  <c r="K1051" i="1"/>
  <c r="L1051" i="1" s="1"/>
  <c r="M1051" i="1" s="1"/>
  <c r="J1052" i="1"/>
  <c r="D1110" i="1" l="1"/>
  <c r="E1110" i="1" s="1"/>
  <c r="A1111" i="1"/>
  <c r="O1110" i="1"/>
  <c r="V1111" i="1" s="1"/>
  <c r="R1109" i="1"/>
  <c r="S1109" i="1"/>
  <c r="T1109" i="1" s="1"/>
  <c r="K1052" i="1"/>
  <c r="L1052" i="1" s="1"/>
  <c r="M1052" i="1" s="1"/>
  <c r="J1053" i="1"/>
  <c r="U1111" i="1" l="1"/>
  <c r="S1110" i="1"/>
  <c r="T1110" i="1" s="1"/>
  <c r="R1110" i="1"/>
  <c r="O1111" i="1"/>
  <c r="A1112" i="1"/>
  <c r="D1111" i="1"/>
  <c r="E1111" i="1" s="1"/>
  <c r="K1053" i="1"/>
  <c r="L1053" i="1" s="1"/>
  <c r="M1053" i="1" s="1"/>
  <c r="J1054" i="1"/>
  <c r="O1112" i="1" l="1"/>
  <c r="A1113" i="1"/>
  <c r="D1112" i="1"/>
  <c r="E1112" i="1" s="1"/>
  <c r="S1111" i="1"/>
  <c r="T1111" i="1" s="1"/>
  <c r="R1111" i="1"/>
  <c r="U1112" i="1"/>
  <c r="U1113" i="1" s="1"/>
  <c r="V1112" i="1"/>
  <c r="V1113" i="1" s="1"/>
  <c r="K1054" i="1"/>
  <c r="L1054" i="1" s="1"/>
  <c r="M1054" i="1" s="1"/>
  <c r="J1055" i="1"/>
  <c r="D1113" i="1" l="1"/>
  <c r="E1113" i="1" s="1"/>
  <c r="A1114" i="1"/>
  <c r="O1113" i="1"/>
  <c r="U1114" i="1" s="1"/>
  <c r="S1112" i="1"/>
  <c r="T1112" i="1" s="1"/>
  <c r="R1112" i="1"/>
  <c r="K1055" i="1"/>
  <c r="L1055" i="1" s="1"/>
  <c r="M1055" i="1" s="1"/>
  <c r="J1056" i="1"/>
  <c r="S1113" i="1" l="1"/>
  <c r="T1113" i="1" s="1"/>
  <c r="R1113" i="1"/>
  <c r="O1114" i="1"/>
  <c r="A1115" i="1"/>
  <c r="D1114" i="1"/>
  <c r="E1114" i="1" s="1"/>
  <c r="V1114" i="1"/>
  <c r="V1115" i="1" s="1"/>
  <c r="K1056" i="1"/>
  <c r="L1056" i="1" s="1"/>
  <c r="M1056" i="1" s="1"/>
  <c r="J1057" i="1"/>
  <c r="O1115" i="1" l="1"/>
  <c r="D1115" i="1"/>
  <c r="E1115" i="1" s="1"/>
  <c r="A1116" i="1"/>
  <c r="S1114" i="1"/>
  <c r="T1114" i="1" s="1"/>
  <c r="R1114" i="1"/>
  <c r="U1115" i="1"/>
  <c r="U1116" i="1" s="1"/>
  <c r="K1057" i="1"/>
  <c r="L1057" i="1" s="1"/>
  <c r="M1057" i="1" s="1"/>
  <c r="J1058" i="1"/>
  <c r="A1117" i="1" l="1"/>
  <c r="D1116" i="1"/>
  <c r="E1116" i="1" s="1"/>
  <c r="O1116" i="1"/>
  <c r="S1115" i="1"/>
  <c r="T1115" i="1" s="1"/>
  <c r="R1115" i="1"/>
  <c r="V1116" i="1"/>
  <c r="K1058" i="1"/>
  <c r="L1058" i="1" s="1"/>
  <c r="M1058" i="1" s="1"/>
  <c r="J1059" i="1"/>
  <c r="V1117" i="1" l="1"/>
  <c r="S1116" i="1"/>
  <c r="T1116" i="1" s="1"/>
  <c r="R1116" i="1"/>
  <c r="O1117" i="1"/>
  <c r="A1118" i="1"/>
  <c r="D1117" i="1"/>
  <c r="E1117" i="1" s="1"/>
  <c r="U1117" i="1"/>
  <c r="U1118" i="1" s="1"/>
  <c r="K1059" i="1"/>
  <c r="L1059" i="1" s="1"/>
  <c r="M1059" i="1" s="1"/>
  <c r="J1060" i="1"/>
  <c r="D1118" i="1" l="1"/>
  <c r="E1118" i="1" s="1"/>
  <c r="A1119" i="1"/>
  <c r="O1118" i="1"/>
  <c r="R1117" i="1"/>
  <c r="S1117" i="1"/>
  <c r="T1117" i="1" s="1"/>
  <c r="V1118" i="1"/>
  <c r="K1060" i="1"/>
  <c r="L1060" i="1" s="1"/>
  <c r="M1060" i="1" s="1"/>
  <c r="J1061" i="1"/>
  <c r="V1119" i="1" l="1"/>
  <c r="S1118" i="1"/>
  <c r="T1118" i="1" s="1"/>
  <c r="R1118" i="1"/>
  <c r="O1119" i="1"/>
  <c r="A1120" i="1"/>
  <c r="D1119" i="1"/>
  <c r="E1119" i="1" s="1"/>
  <c r="U1119" i="1"/>
  <c r="U1120" i="1" s="1"/>
  <c r="K1061" i="1"/>
  <c r="L1061" i="1" s="1"/>
  <c r="M1061" i="1" s="1"/>
  <c r="J1062" i="1"/>
  <c r="O1120" i="1" l="1"/>
  <c r="A1121" i="1"/>
  <c r="D1120" i="1"/>
  <c r="E1120" i="1" s="1"/>
  <c r="S1119" i="1"/>
  <c r="T1119" i="1" s="1"/>
  <c r="R1119" i="1"/>
  <c r="V1120" i="1"/>
  <c r="V1121" i="1" s="1"/>
  <c r="K1062" i="1"/>
  <c r="L1062" i="1" s="1"/>
  <c r="M1062" i="1" s="1"/>
  <c r="J1063" i="1"/>
  <c r="A1122" i="1" l="1"/>
  <c r="O1121" i="1"/>
  <c r="D1121" i="1"/>
  <c r="E1121" i="1" s="1"/>
  <c r="S1120" i="1"/>
  <c r="T1120" i="1" s="1"/>
  <c r="R1120" i="1"/>
  <c r="U1121" i="1"/>
  <c r="U1122" i="1" s="1"/>
  <c r="K1063" i="1"/>
  <c r="L1063" i="1" s="1"/>
  <c r="M1063" i="1" s="1"/>
  <c r="J1064" i="1"/>
  <c r="R1121" i="1" l="1"/>
  <c r="S1121" i="1"/>
  <c r="T1121" i="1" s="1"/>
  <c r="A1123" i="1"/>
  <c r="D1122" i="1"/>
  <c r="E1122" i="1" s="1"/>
  <c r="O1122" i="1"/>
  <c r="V1122" i="1"/>
  <c r="K1064" i="1"/>
  <c r="L1064" i="1" s="1"/>
  <c r="M1064" i="1" s="1"/>
  <c r="J1065" i="1"/>
  <c r="V1123" i="1" l="1"/>
  <c r="S1122" i="1"/>
  <c r="T1122" i="1" s="1"/>
  <c r="R1122" i="1"/>
  <c r="O1123" i="1"/>
  <c r="A1124" i="1"/>
  <c r="D1123" i="1"/>
  <c r="E1123" i="1" s="1"/>
  <c r="U1123" i="1"/>
  <c r="U1124" i="1" s="1"/>
  <c r="K1065" i="1"/>
  <c r="L1065" i="1" s="1"/>
  <c r="M1065" i="1" s="1"/>
  <c r="J1066" i="1"/>
  <c r="O1124" i="1" l="1"/>
  <c r="A1125" i="1"/>
  <c r="D1124" i="1"/>
  <c r="E1124" i="1" s="1"/>
  <c r="U1125" i="1"/>
  <c r="S1123" i="1"/>
  <c r="T1123" i="1" s="1"/>
  <c r="R1123" i="1"/>
  <c r="V1124" i="1"/>
  <c r="V1125" i="1" s="1"/>
  <c r="K1066" i="1"/>
  <c r="L1066" i="1" s="1"/>
  <c r="M1066" i="1" s="1"/>
  <c r="J1067" i="1"/>
  <c r="O1125" i="1" l="1"/>
  <c r="A1126" i="1"/>
  <c r="D1125" i="1"/>
  <c r="E1125" i="1" s="1"/>
  <c r="U1126" i="1"/>
  <c r="S1124" i="1"/>
  <c r="T1124" i="1" s="1"/>
  <c r="R1124" i="1"/>
  <c r="K1067" i="1"/>
  <c r="L1067" i="1" s="1"/>
  <c r="M1067" i="1" s="1"/>
  <c r="J1068" i="1"/>
  <c r="D1126" i="1" l="1"/>
  <c r="E1126" i="1" s="1"/>
  <c r="O1126" i="1"/>
  <c r="U1127" i="1" s="1"/>
  <c r="A1127" i="1"/>
  <c r="R1125" i="1"/>
  <c r="S1125" i="1"/>
  <c r="T1125" i="1" s="1"/>
  <c r="V1126" i="1"/>
  <c r="K1068" i="1"/>
  <c r="L1068" i="1" s="1"/>
  <c r="M1068" i="1" s="1"/>
  <c r="J1069" i="1"/>
  <c r="V1127" i="1" l="1"/>
  <c r="O1127" i="1"/>
  <c r="A1128" i="1"/>
  <c r="D1127" i="1"/>
  <c r="E1127" i="1" s="1"/>
  <c r="S1126" i="1"/>
  <c r="T1126" i="1" s="1"/>
  <c r="R1126" i="1"/>
  <c r="K1069" i="1"/>
  <c r="L1069" i="1" s="1"/>
  <c r="M1069" i="1" s="1"/>
  <c r="J1070" i="1"/>
  <c r="A1129" i="1" l="1"/>
  <c r="O1128" i="1"/>
  <c r="D1128" i="1"/>
  <c r="E1128" i="1" s="1"/>
  <c r="S1127" i="1"/>
  <c r="T1127" i="1" s="1"/>
  <c r="R1127" i="1"/>
  <c r="V1128" i="1"/>
  <c r="U1128" i="1"/>
  <c r="U1129" i="1" s="1"/>
  <c r="K1070" i="1"/>
  <c r="L1070" i="1" s="1"/>
  <c r="M1070" i="1" s="1"/>
  <c r="J1071" i="1"/>
  <c r="V1129" i="1" l="1"/>
  <c r="S1128" i="1"/>
  <c r="T1128" i="1" s="1"/>
  <c r="R1128" i="1"/>
  <c r="O1129" i="1"/>
  <c r="A1130" i="1"/>
  <c r="D1129" i="1"/>
  <c r="E1129" i="1" s="1"/>
  <c r="K1071" i="1"/>
  <c r="L1071" i="1" s="1"/>
  <c r="M1071" i="1" s="1"/>
  <c r="J1072" i="1"/>
  <c r="O1130" i="1" l="1"/>
  <c r="A1131" i="1"/>
  <c r="D1130" i="1"/>
  <c r="E1130" i="1" s="1"/>
  <c r="S1129" i="1"/>
  <c r="T1129" i="1" s="1"/>
  <c r="R1129" i="1"/>
  <c r="U1130" i="1"/>
  <c r="U1131" i="1" s="1"/>
  <c r="V1130" i="1"/>
  <c r="V1131" i="1" s="1"/>
  <c r="K1072" i="1"/>
  <c r="L1072" i="1" s="1"/>
  <c r="M1072" i="1" s="1"/>
  <c r="J1073" i="1"/>
  <c r="O1131" i="1" l="1"/>
  <c r="A1132" i="1"/>
  <c r="D1131" i="1"/>
  <c r="E1131" i="1" s="1"/>
  <c r="V1132" i="1"/>
  <c r="U1132" i="1"/>
  <c r="S1130" i="1"/>
  <c r="T1130" i="1" s="1"/>
  <c r="R1130" i="1"/>
  <c r="K1073" i="1"/>
  <c r="L1073" i="1" s="1"/>
  <c r="M1073" i="1" s="1"/>
  <c r="J1074" i="1"/>
  <c r="A1133" i="1" l="1"/>
  <c r="O1132" i="1"/>
  <c r="U1133" i="1" s="1"/>
  <c r="D1132" i="1"/>
  <c r="E1132" i="1" s="1"/>
  <c r="S1131" i="1"/>
  <c r="T1131" i="1" s="1"/>
  <c r="R1131" i="1"/>
  <c r="K1074" i="1"/>
  <c r="L1074" i="1" s="1"/>
  <c r="M1074" i="1" s="1"/>
  <c r="J1075" i="1"/>
  <c r="S1132" i="1" l="1"/>
  <c r="T1132" i="1" s="1"/>
  <c r="R1132" i="1"/>
  <c r="O1133" i="1"/>
  <c r="A1134" i="1"/>
  <c r="D1133" i="1"/>
  <c r="E1133" i="1" s="1"/>
  <c r="V1133" i="1"/>
  <c r="V1134" i="1" s="1"/>
  <c r="K1075" i="1"/>
  <c r="L1075" i="1" s="1"/>
  <c r="M1075" i="1" s="1"/>
  <c r="J1076" i="1"/>
  <c r="D1134" i="1" l="1"/>
  <c r="E1134" i="1" s="1"/>
  <c r="O1134" i="1"/>
  <c r="A1135" i="1"/>
  <c r="R1133" i="1"/>
  <c r="S1133" i="1"/>
  <c r="T1133" i="1" s="1"/>
  <c r="U1134" i="1"/>
  <c r="U1135" i="1" s="1"/>
  <c r="K1076" i="1"/>
  <c r="L1076" i="1" s="1"/>
  <c r="M1076" i="1" s="1"/>
  <c r="J1077" i="1"/>
  <c r="O1135" i="1" l="1"/>
  <c r="A1136" i="1"/>
  <c r="D1135" i="1"/>
  <c r="E1135" i="1" s="1"/>
  <c r="S1134" i="1"/>
  <c r="T1134" i="1" s="1"/>
  <c r="R1134" i="1"/>
  <c r="V1135" i="1"/>
  <c r="V1136" i="1" s="1"/>
  <c r="K1077" i="1"/>
  <c r="L1077" i="1" s="1"/>
  <c r="M1077" i="1" s="1"/>
  <c r="J1078" i="1"/>
  <c r="O1136" i="1" l="1"/>
  <c r="A1137" i="1"/>
  <c r="D1136" i="1"/>
  <c r="E1136" i="1" s="1"/>
  <c r="S1135" i="1"/>
  <c r="T1135" i="1" s="1"/>
  <c r="R1135" i="1"/>
  <c r="U1136" i="1"/>
  <c r="U1137" i="1" s="1"/>
  <c r="K1078" i="1"/>
  <c r="L1078" i="1" s="1"/>
  <c r="M1078" i="1" s="1"/>
  <c r="J1079" i="1"/>
  <c r="A1138" i="1" l="1"/>
  <c r="D1137" i="1"/>
  <c r="E1137" i="1" s="1"/>
  <c r="O1137" i="1"/>
  <c r="U1138" i="1" s="1"/>
  <c r="S1136" i="1"/>
  <c r="T1136" i="1" s="1"/>
  <c r="R1136" i="1"/>
  <c r="V1137" i="1"/>
  <c r="K1079" i="1"/>
  <c r="L1079" i="1" s="1"/>
  <c r="M1079" i="1" s="1"/>
  <c r="J1080" i="1"/>
  <c r="V1138" i="1" l="1"/>
  <c r="S1137" i="1"/>
  <c r="T1137" i="1" s="1"/>
  <c r="R1137" i="1"/>
  <c r="D1138" i="1"/>
  <c r="E1138" i="1" s="1"/>
  <c r="O1138" i="1"/>
  <c r="A1139" i="1"/>
  <c r="K1080" i="1"/>
  <c r="L1080" i="1" s="1"/>
  <c r="M1080" i="1" s="1"/>
  <c r="J1081" i="1"/>
  <c r="D1139" i="1" l="1"/>
  <c r="E1139" i="1" s="1"/>
  <c r="O1139" i="1"/>
  <c r="A1140" i="1"/>
  <c r="R1138" i="1"/>
  <c r="S1138" i="1"/>
  <c r="T1138" i="1" s="1"/>
  <c r="V1139" i="1"/>
  <c r="U1139" i="1"/>
  <c r="K1081" i="1"/>
  <c r="L1081" i="1" s="1"/>
  <c r="M1081" i="1" s="1"/>
  <c r="J1082" i="1"/>
  <c r="U1140" i="1" l="1"/>
  <c r="V1140" i="1"/>
  <c r="O1140" i="1"/>
  <c r="V1141" i="1" s="1"/>
  <c r="A1141" i="1"/>
  <c r="D1140" i="1"/>
  <c r="E1140" i="1" s="1"/>
  <c r="R1139" i="1"/>
  <c r="S1139" i="1"/>
  <c r="T1139" i="1" s="1"/>
  <c r="K1082" i="1"/>
  <c r="L1082" i="1" s="1"/>
  <c r="M1082" i="1" s="1"/>
  <c r="J1083" i="1"/>
  <c r="O1141" i="1" l="1"/>
  <c r="D1141" i="1"/>
  <c r="E1141" i="1" s="1"/>
  <c r="A1142" i="1"/>
  <c r="S1140" i="1"/>
  <c r="T1140" i="1" s="1"/>
  <c r="R1140" i="1"/>
  <c r="U1141" i="1"/>
  <c r="U1142" i="1" s="1"/>
  <c r="K1083" i="1"/>
  <c r="L1083" i="1" s="1"/>
  <c r="M1083" i="1" s="1"/>
  <c r="J1084" i="1"/>
  <c r="A1143" i="1" l="1"/>
  <c r="O1142" i="1"/>
  <c r="D1142" i="1"/>
  <c r="E1142" i="1" s="1"/>
  <c r="R1141" i="1"/>
  <c r="S1141" i="1"/>
  <c r="T1141" i="1" s="1"/>
  <c r="V1142" i="1"/>
  <c r="V1143" i="1" s="1"/>
  <c r="K1084" i="1"/>
  <c r="L1084" i="1" s="1"/>
  <c r="M1084" i="1" s="1"/>
  <c r="J1085" i="1"/>
  <c r="S1142" i="1" l="1"/>
  <c r="T1142" i="1" s="1"/>
  <c r="R1142" i="1"/>
  <c r="O1143" i="1"/>
  <c r="A1144" i="1"/>
  <c r="D1143" i="1"/>
  <c r="E1143" i="1" s="1"/>
  <c r="U1143" i="1"/>
  <c r="U1144" i="1" s="1"/>
  <c r="K1085" i="1"/>
  <c r="L1085" i="1" s="1"/>
  <c r="M1085" i="1" s="1"/>
  <c r="J1086" i="1"/>
  <c r="O1144" i="1" l="1"/>
  <c r="D1144" i="1"/>
  <c r="E1144" i="1" s="1"/>
  <c r="A1145" i="1"/>
  <c r="U1145" i="1"/>
  <c r="S1143" i="1"/>
  <c r="T1143" i="1" s="1"/>
  <c r="R1143" i="1"/>
  <c r="V1144" i="1"/>
  <c r="V1145" i="1" s="1"/>
  <c r="K1086" i="1"/>
  <c r="L1086" i="1" s="1"/>
  <c r="M1086" i="1" s="1"/>
  <c r="J1087" i="1"/>
  <c r="A1146" i="1" l="1"/>
  <c r="D1145" i="1"/>
  <c r="E1145" i="1" s="1"/>
  <c r="O1145" i="1"/>
  <c r="S1144" i="1"/>
  <c r="T1144" i="1" s="1"/>
  <c r="R1144" i="1"/>
  <c r="K1087" i="1"/>
  <c r="L1087" i="1" s="1"/>
  <c r="M1087" i="1" s="1"/>
  <c r="J1088" i="1"/>
  <c r="R1145" i="1" l="1"/>
  <c r="S1145" i="1"/>
  <c r="T1145" i="1" s="1"/>
  <c r="A1147" i="1"/>
  <c r="D1146" i="1"/>
  <c r="E1146" i="1" s="1"/>
  <c r="O1146" i="1"/>
  <c r="U1146" i="1"/>
  <c r="V1146" i="1"/>
  <c r="K1088" i="1"/>
  <c r="L1088" i="1" s="1"/>
  <c r="M1088" i="1" s="1"/>
  <c r="J1089" i="1"/>
  <c r="V1147" i="1" l="1"/>
  <c r="U1147" i="1"/>
  <c r="R1146" i="1"/>
  <c r="S1146" i="1"/>
  <c r="T1146" i="1" s="1"/>
  <c r="D1147" i="1"/>
  <c r="E1147" i="1" s="1"/>
  <c r="A1148" i="1"/>
  <c r="O1147" i="1"/>
  <c r="K1089" i="1"/>
  <c r="L1089" i="1" s="1"/>
  <c r="M1089" i="1" s="1"/>
  <c r="J1090" i="1"/>
  <c r="S1147" i="1" l="1"/>
  <c r="T1147" i="1" s="1"/>
  <c r="R1147" i="1"/>
  <c r="O1148" i="1"/>
  <c r="D1148" i="1"/>
  <c r="E1148" i="1" s="1"/>
  <c r="A1149" i="1"/>
  <c r="U1148" i="1"/>
  <c r="U1149" i="1" s="1"/>
  <c r="V1148" i="1"/>
  <c r="V1149" i="1" s="1"/>
  <c r="K1090" i="1"/>
  <c r="L1090" i="1" s="1"/>
  <c r="M1090" i="1" s="1"/>
  <c r="J1091" i="1"/>
  <c r="O1149" i="1" l="1"/>
  <c r="A1150" i="1"/>
  <c r="D1149" i="1"/>
  <c r="E1149" i="1" s="1"/>
  <c r="U1150" i="1"/>
  <c r="S1148" i="1"/>
  <c r="T1148" i="1" s="1"/>
  <c r="R1148" i="1"/>
  <c r="K1091" i="1"/>
  <c r="L1091" i="1" s="1"/>
  <c r="M1091" i="1" s="1"/>
  <c r="J1092" i="1"/>
  <c r="A1151" i="1" l="1"/>
  <c r="D1150" i="1"/>
  <c r="E1150" i="1" s="1"/>
  <c r="O1150" i="1"/>
  <c r="U1151" i="1" s="1"/>
  <c r="S1149" i="1"/>
  <c r="T1149" i="1" s="1"/>
  <c r="R1149" i="1"/>
  <c r="V1150" i="1"/>
  <c r="K1092" i="1"/>
  <c r="L1092" i="1" s="1"/>
  <c r="M1092" i="1" s="1"/>
  <c r="J1093" i="1"/>
  <c r="V1151" i="1" l="1"/>
  <c r="R1150" i="1"/>
  <c r="S1150" i="1"/>
  <c r="T1150" i="1" s="1"/>
  <c r="O1151" i="1"/>
  <c r="A1152" i="1"/>
  <c r="D1151" i="1"/>
  <c r="E1151" i="1" s="1"/>
  <c r="K1093" i="1"/>
  <c r="L1093" i="1" s="1"/>
  <c r="M1093" i="1" s="1"/>
  <c r="J1094" i="1"/>
  <c r="J1095" i="1" s="1"/>
  <c r="O1152" i="1" l="1"/>
  <c r="A1153" i="1"/>
  <c r="D1152" i="1"/>
  <c r="E1152" i="1" s="1"/>
  <c r="R1151" i="1"/>
  <c r="S1151" i="1"/>
  <c r="T1151" i="1" s="1"/>
  <c r="V1152" i="1"/>
  <c r="V1153" i="1" s="1"/>
  <c r="U1152" i="1"/>
  <c r="U1153" i="1" s="1"/>
  <c r="K1095" i="1"/>
  <c r="J1096" i="1"/>
  <c r="J1097" i="1" s="1"/>
  <c r="K1094" i="1"/>
  <c r="L1094" i="1" s="1"/>
  <c r="M1094" i="1" s="1"/>
  <c r="A1154" i="1" l="1"/>
  <c r="O1153" i="1"/>
  <c r="D1153" i="1"/>
  <c r="E1153" i="1" s="1"/>
  <c r="S1152" i="1"/>
  <c r="T1152" i="1" s="1"/>
  <c r="R1152" i="1"/>
  <c r="K1097" i="1"/>
  <c r="J1098" i="1"/>
  <c r="K1096" i="1"/>
  <c r="L1096" i="1" s="1"/>
  <c r="M1096" i="1" s="1"/>
  <c r="L1095" i="1"/>
  <c r="M1095" i="1" s="1"/>
  <c r="A7" i="1"/>
  <c r="S1153" i="1" l="1"/>
  <c r="T1153" i="1" s="1"/>
  <c r="R1153" i="1"/>
  <c r="O1154" i="1"/>
  <c r="D1154" i="1"/>
  <c r="E1154" i="1" s="1"/>
  <c r="A1155" i="1"/>
  <c r="V1154" i="1"/>
  <c r="U1154" i="1"/>
  <c r="K1098" i="1"/>
  <c r="L1098" i="1" s="1"/>
  <c r="M1098" i="1" s="1"/>
  <c r="J1099" i="1"/>
  <c r="L1097" i="1"/>
  <c r="M1097" i="1" s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D14" i="1"/>
  <c r="E14" i="1" s="1"/>
  <c r="D15" i="1"/>
  <c r="E15" i="1" s="1"/>
  <c r="U1155" i="1" l="1"/>
  <c r="V1155" i="1"/>
  <c r="D1155" i="1"/>
  <c r="E1155" i="1" s="1"/>
  <c r="O1155" i="1"/>
  <c r="A1156" i="1"/>
  <c r="R1154" i="1"/>
  <c r="S1154" i="1"/>
  <c r="T1154" i="1" s="1"/>
  <c r="K1099" i="1"/>
  <c r="L1099" i="1" s="1"/>
  <c r="M1099" i="1" s="1"/>
  <c r="J1100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O1156" i="1" l="1"/>
  <c r="A1157" i="1"/>
  <c r="D1156" i="1"/>
  <c r="E1156" i="1" s="1"/>
  <c r="S1155" i="1"/>
  <c r="T1155" i="1" s="1"/>
  <c r="R1155" i="1"/>
  <c r="V1156" i="1"/>
  <c r="V1157" i="1" s="1"/>
  <c r="U1156" i="1"/>
  <c r="U1157" i="1" s="1"/>
  <c r="K1100" i="1"/>
  <c r="L1100" i="1" s="1"/>
  <c r="M1100" i="1" s="1"/>
  <c r="J1101" i="1"/>
  <c r="F1112" i="1"/>
  <c r="F1146" i="1"/>
  <c r="F1139" i="1"/>
  <c r="F1138" i="1"/>
  <c r="F1137" i="1"/>
  <c r="F1120" i="1"/>
  <c r="F1154" i="1"/>
  <c r="F1150" i="1"/>
  <c r="F1116" i="1"/>
  <c r="F1157" i="1"/>
  <c r="F1145" i="1"/>
  <c r="F1133" i="1"/>
  <c r="F1110" i="1"/>
  <c r="F1142" i="1"/>
  <c r="F1115" i="1"/>
  <c r="F1147" i="1"/>
  <c r="F1098" i="1"/>
  <c r="F1155" i="1"/>
  <c r="F1124" i="1"/>
  <c r="F1140" i="1"/>
  <c r="F1153" i="1"/>
  <c r="F1104" i="1"/>
  <c r="F1130" i="1"/>
  <c r="F1105" i="1"/>
  <c r="F1102" i="1"/>
  <c r="F1128" i="1"/>
  <c r="F1108" i="1"/>
  <c r="F1107" i="1"/>
  <c r="F1134" i="1"/>
  <c r="F1126" i="1"/>
  <c r="F1152" i="1"/>
  <c r="F1129" i="1"/>
  <c r="F1106" i="1"/>
  <c r="F1111" i="1"/>
  <c r="F1132" i="1"/>
  <c r="F1148" i="1"/>
  <c r="F1118" i="1"/>
  <c r="F1135" i="1"/>
  <c r="F1101" i="1"/>
  <c r="F1141" i="1"/>
  <c r="F1149" i="1"/>
  <c r="F1109" i="1"/>
  <c r="F1114" i="1"/>
  <c r="F1119" i="1"/>
  <c r="F1136" i="1"/>
  <c r="F1143" i="1"/>
  <c r="F1156" i="1"/>
  <c r="F1125" i="1"/>
  <c r="F1121" i="1"/>
  <c r="F1100" i="1"/>
  <c r="F1123" i="1"/>
  <c r="F1103" i="1"/>
  <c r="F1099" i="1"/>
  <c r="F1131" i="1"/>
  <c r="F1097" i="1"/>
  <c r="F1113" i="1"/>
  <c r="F1144" i="1"/>
  <c r="F1117" i="1"/>
  <c r="F1122" i="1"/>
  <c r="F1127" i="1"/>
  <c r="F1151" i="1"/>
  <c r="F1096" i="1"/>
  <c r="F1095" i="1"/>
  <c r="H20" i="1"/>
  <c r="N20" i="1" s="1"/>
  <c r="P20" i="1" s="1"/>
  <c r="R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090" i="1"/>
  <c r="F345" i="1"/>
  <c r="F406" i="1"/>
  <c r="F272" i="1"/>
  <c r="F357" i="1"/>
  <c r="F283" i="1"/>
  <c r="F372" i="1"/>
  <c r="F265" i="1"/>
  <c r="F326" i="1"/>
  <c r="F364" i="1"/>
  <c r="F507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743" i="1"/>
  <c r="F494" i="1"/>
  <c r="F588" i="1"/>
  <c r="F554" i="1"/>
  <c r="F459" i="1"/>
  <c r="F575" i="1"/>
  <c r="F479" i="1"/>
  <c r="F1053" i="1"/>
  <c r="F995" i="1"/>
  <c r="F1093" i="1"/>
  <c r="F1026" i="1"/>
  <c r="F1050" i="1"/>
  <c r="F1037" i="1"/>
  <c r="F1040" i="1"/>
  <c r="F1043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044" i="1"/>
  <c r="F1088" i="1"/>
  <c r="F1022" i="1"/>
  <c r="F1042" i="1"/>
  <c r="F1091" i="1"/>
  <c r="F1024" i="1"/>
  <c r="F1032" i="1"/>
  <c r="F1094" i="1"/>
  <c r="F1035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689" i="1"/>
  <c r="F622" i="1"/>
  <c r="F592" i="1"/>
  <c r="F517" i="1"/>
  <c r="F456" i="1"/>
  <c r="F735" i="1"/>
  <c r="F547" i="1"/>
  <c r="F503" i="1"/>
  <c r="F452" i="1"/>
  <c r="F1036" i="1"/>
  <c r="F1075" i="1"/>
  <c r="F1013" i="1"/>
  <c r="F1034" i="1"/>
  <c r="F1086" i="1"/>
  <c r="F1019" i="1"/>
  <c r="F1027" i="1"/>
  <c r="F1084" i="1"/>
  <c r="F1021" i="1"/>
  <c r="F1046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085" i="1"/>
  <c r="F1023" i="1"/>
  <c r="F1067" i="1"/>
  <c r="F1005" i="1"/>
  <c r="F1082" i="1"/>
  <c r="F1016" i="1"/>
  <c r="F1081" i="1"/>
  <c r="F1011" i="1"/>
  <c r="F1089" i="1"/>
  <c r="F1014" i="1"/>
  <c r="F1079" i="1"/>
  <c r="F101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080" i="1"/>
  <c r="F101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072" i="1"/>
  <c r="F1010" i="1"/>
  <c r="F1047" i="1"/>
  <c r="F1070" i="1"/>
  <c r="F993" i="1"/>
  <c r="F1065" i="1"/>
  <c r="F1001" i="1"/>
  <c r="F1068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064" i="1"/>
  <c r="F1002" i="1"/>
  <c r="F1039" i="1"/>
  <c r="F1062" i="1"/>
  <c r="F1058" i="1"/>
  <c r="F996" i="1"/>
  <c r="F1052" i="1"/>
  <c r="F1056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550" i="1"/>
  <c r="F501" i="1"/>
  <c r="F793" i="1"/>
  <c r="F531" i="1"/>
  <c r="F564" i="1"/>
  <c r="F513" i="1"/>
  <c r="F464" i="1"/>
  <c r="F647" i="1"/>
  <c r="F529" i="1"/>
  <c r="F455" i="1"/>
  <c r="F612" i="1"/>
  <c r="F537" i="1"/>
  <c r="F460" i="1"/>
  <c r="F458" i="1"/>
  <c r="F393" i="1"/>
  <c r="F1057" i="1"/>
  <c r="F1000" i="1"/>
  <c r="F1031" i="1"/>
  <c r="F1055" i="1"/>
  <c r="F1045" i="1"/>
  <c r="F1048" i="1"/>
  <c r="F1051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293" i="1"/>
  <c r="F500" i="1"/>
  <c r="F388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590" i="1"/>
  <c r="F538" i="1"/>
  <c r="A1158" i="1" l="1"/>
  <c r="O1157" i="1"/>
  <c r="D1157" i="1"/>
  <c r="E1157" i="1" s="1"/>
  <c r="R1156" i="1"/>
  <c r="S1156" i="1"/>
  <c r="T1156" i="1" s="1"/>
  <c r="K1101" i="1"/>
  <c r="L1101" i="1" s="1"/>
  <c r="M1101" i="1" s="1"/>
  <c r="J1102" i="1"/>
  <c r="H23" i="1"/>
  <c r="N23" i="1" s="1"/>
  <c r="P23" i="1" s="1"/>
  <c r="B23" i="1" s="1"/>
  <c r="H22" i="1"/>
  <c r="N22" i="1" s="1"/>
  <c r="P22" i="1" s="1"/>
  <c r="B22" i="1" s="1"/>
  <c r="H21" i="1"/>
  <c r="N21" i="1" s="1"/>
  <c r="P21" i="1" s="1"/>
  <c r="B21" i="1" s="1"/>
  <c r="B20" i="1"/>
  <c r="H24" i="1"/>
  <c r="N24" i="1" s="1"/>
  <c r="P24" i="1" s="1"/>
  <c r="B24" i="1" s="1"/>
  <c r="H25" i="1"/>
  <c r="N25" i="1" s="1"/>
  <c r="P25" i="1" s="1"/>
  <c r="B25" i="1" s="1"/>
  <c r="G27" i="1"/>
  <c r="G28" i="1" s="1"/>
  <c r="G29" i="1" s="1"/>
  <c r="H26" i="1"/>
  <c r="N26" i="1" s="1"/>
  <c r="P26" i="1" s="1"/>
  <c r="B26" i="1" s="1"/>
  <c r="S1157" i="1" l="1"/>
  <c r="T1157" i="1" s="1"/>
  <c r="R1157" i="1"/>
  <c r="F1158" i="1"/>
  <c r="U1158" i="1"/>
  <c r="A1159" i="1"/>
  <c r="O1158" i="1"/>
  <c r="D1158" i="1"/>
  <c r="E1158" i="1" s="1"/>
  <c r="V1158" i="1"/>
  <c r="K1102" i="1"/>
  <c r="L1102" i="1" s="1"/>
  <c r="M1102" i="1" s="1"/>
  <c r="J1103" i="1"/>
  <c r="G30" i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R26" i="1"/>
  <c r="V1159" i="1" l="1"/>
  <c r="U1159" i="1"/>
  <c r="F1159" i="1"/>
  <c r="S1158" i="1"/>
  <c r="T1158" i="1" s="1"/>
  <c r="R1158" i="1"/>
  <c r="O1159" i="1"/>
  <c r="V1160" i="1" s="1"/>
  <c r="D1159" i="1"/>
  <c r="E1159" i="1" s="1"/>
  <c r="A1160" i="1"/>
  <c r="K1103" i="1"/>
  <c r="L1103" i="1" s="1"/>
  <c r="M1103" i="1" s="1"/>
  <c r="J1104" i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O1160" i="1" l="1"/>
  <c r="D1160" i="1"/>
  <c r="E1160" i="1" s="1"/>
  <c r="F1161" i="1" s="1"/>
  <c r="A1161" i="1"/>
  <c r="S1159" i="1"/>
  <c r="T1159" i="1" s="1"/>
  <c r="R1159" i="1"/>
  <c r="F1160" i="1"/>
  <c r="U1160" i="1"/>
  <c r="U1161" i="1" s="1"/>
  <c r="K1104" i="1"/>
  <c r="L1104" i="1" s="1"/>
  <c r="M1104" i="1" s="1"/>
  <c r="J1105" i="1"/>
  <c r="G39" i="1"/>
  <c r="H38" i="1"/>
  <c r="N38" i="1" s="1"/>
  <c r="P28" i="1"/>
  <c r="B28" i="1" s="1"/>
  <c r="A1162" i="1" l="1"/>
  <c r="O1161" i="1"/>
  <c r="D1161" i="1"/>
  <c r="E1161" i="1" s="1"/>
  <c r="R1160" i="1"/>
  <c r="S1160" i="1"/>
  <c r="T1160" i="1" s="1"/>
  <c r="V1161" i="1"/>
  <c r="V1162" i="1" s="1"/>
  <c r="U1162" i="1"/>
  <c r="F1162" i="1"/>
  <c r="K1105" i="1"/>
  <c r="L1105" i="1" s="1"/>
  <c r="M1105" i="1" s="1"/>
  <c r="J1106" i="1"/>
  <c r="G40" i="1"/>
  <c r="H39" i="1"/>
  <c r="N39" i="1" s="1"/>
  <c r="P29" i="1"/>
  <c r="B29" i="1" s="1"/>
  <c r="S1161" i="1" l="1"/>
  <c r="T1161" i="1" s="1"/>
  <c r="R1161" i="1"/>
  <c r="D1162" i="1"/>
  <c r="E1162" i="1" s="1"/>
  <c r="O1162" i="1"/>
  <c r="A1163" i="1"/>
  <c r="K1106" i="1"/>
  <c r="L1106" i="1" s="1"/>
  <c r="M1106" i="1" s="1"/>
  <c r="J1107" i="1"/>
  <c r="G41" i="1"/>
  <c r="H40" i="1"/>
  <c r="N40" i="1" s="1"/>
  <c r="P30" i="1"/>
  <c r="B30" i="1" s="1"/>
  <c r="R1162" i="1" l="1"/>
  <c r="S1162" i="1"/>
  <c r="T1162" i="1" s="1"/>
  <c r="F1163" i="1"/>
  <c r="V1163" i="1"/>
  <c r="D1163" i="1"/>
  <c r="E1163" i="1" s="1"/>
  <c r="O1163" i="1"/>
  <c r="A1164" i="1"/>
  <c r="U1163" i="1"/>
  <c r="K1107" i="1"/>
  <c r="L1107" i="1" s="1"/>
  <c r="M1107" i="1" s="1"/>
  <c r="J1108" i="1"/>
  <c r="G42" i="1"/>
  <c r="H41" i="1"/>
  <c r="N41" i="1" s="1"/>
  <c r="P31" i="1"/>
  <c r="B31" i="1" s="1"/>
  <c r="V1164" i="1" l="1"/>
  <c r="U1164" i="1"/>
  <c r="F1164" i="1"/>
  <c r="O1164" i="1"/>
  <c r="D1164" i="1"/>
  <c r="E1164" i="1" s="1"/>
  <c r="A1165" i="1"/>
  <c r="R1163" i="1"/>
  <c r="S1163" i="1"/>
  <c r="T1163" i="1" s="1"/>
  <c r="K1108" i="1"/>
  <c r="L1108" i="1" s="1"/>
  <c r="M1108" i="1" s="1"/>
  <c r="J1109" i="1"/>
  <c r="G43" i="1"/>
  <c r="H42" i="1"/>
  <c r="N42" i="1" s="1"/>
  <c r="P32" i="1"/>
  <c r="B32" i="1" s="1"/>
  <c r="O1165" i="1" l="1"/>
  <c r="A1166" i="1"/>
  <c r="D1165" i="1"/>
  <c r="E1165" i="1" s="1"/>
  <c r="F1165" i="1"/>
  <c r="U1165" i="1"/>
  <c r="U1166" i="1" s="1"/>
  <c r="S1164" i="1"/>
  <c r="T1164" i="1" s="1"/>
  <c r="R1164" i="1"/>
  <c r="V1165" i="1"/>
  <c r="K1109" i="1"/>
  <c r="L1109" i="1" s="1"/>
  <c r="M1109" i="1" s="1"/>
  <c r="J1110" i="1"/>
  <c r="G44" i="1"/>
  <c r="H43" i="1"/>
  <c r="N43" i="1" s="1"/>
  <c r="P33" i="1"/>
  <c r="B33" i="1" s="1"/>
  <c r="F1166" i="1" l="1"/>
  <c r="V1166" i="1"/>
  <c r="D1166" i="1"/>
  <c r="E1166" i="1" s="1"/>
  <c r="F1167" i="1" s="1"/>
  <c r="O1166" i="1"/>
  <c r="A1167" i="1"/>
  <c r="S1165" i="1"/>
  <c r="T1165" i="1" s="1"/>
  <c r="R1165" i="1"/>
  <c r="K1110" i="1"/>
  <c r="L1110" i="1" s="1"/>
  <c r="M1110" i="1" s="1"/>
  <c r="J1111" i="1"/>
  <c r="G45" i="1"/>
  <c r="H44" i="1"/>
  <c r="N44" i="1" s="1"/>
  <c r="P34" i="1"/>
  <c r="B34" i="1" s="1"/>
  <c r="S1166" i="1" l="1"/>
  <c r="T1166" i="1" s="1"/>
  <c r="R1166" i="1"/>
  <c r="O1167" i="1"/>
  <c r="A1168" i="1"/>
  <c r="D1167" i="1"/>
  <c r="E1167" i="1" s="1"/>
  <c r="F1168" i="1" s="1"/>
  <c r="V1167" i="1"/>
  <c r="V1168" i="1" s="1"/>
  <c r="U1167" i="1"/>
  <c r="U1168" i="1" s="1"/>
  <c r="K1111" i="1"/>
  <c r="L1111" i="1" s="1"/>
  <c r="M1111" i="1" s="1"/>
  <c r="J1112" i="1"/>
  <c r="G46" i="1"/>
  <c r="H45" i="1"/>
  <c r="N45" i="1" s="1"/>
  <c r="P35" i="1"/>
  <c r="B35" i="1" s="1"/>
  <c r="O1168" i="1" l="1"/>
  <c r="A1169" i="1"/>
  <c r="D1168" i="1"/>
  <c r="E1168" i="1" s="1"/>
  <c r="F1169" i="1" s="1"/>
  <c r="U1169" i="1"/>
  <c r="S1167" i="1"/>
  <c r="T1167" i="1" s="1"/>
  <c r="R1167" i="1"/>
  <c r="K1112" i="1"/>
  <c r="L1112" i="1" s="1"/>
  <c r="M1112" i="1" s="1"/>
  <c r="J1113" i="1"/>
  <c r="G47" i="1"/>
  <c r="H46" i="1"/>
  <c r="N46" i="1" s="1"/>
  <c r="P36" i="1"/>
  <c r="B36" i="1" s="1"/>
  <c r="O1169" i="1" l="1"/>
  <c r="A1170" i="1"/>
  <c r="D1169" i="1"/>
  <c r="E1169" i="1" s="1"/>
  <c r="F1170" i="1" s="1"/>
  <c r="S1168" i="1"/>
  <c r="T1168" i="1" s="1"/>
  <c r="R1168" i="1"/>
  <c r="V1169" i="1"/>
  <c r="V1170" i="1" s="1"/>
  <c r="K1113" i="1"/>
  <c r="L1113" i="1" s="1"/>
  <c r="M1113" i="1" s="1"/>
  <c r="J1114" i="1"/>
  <c r="G48" i="1"/>
  <c r="H47" i="1"/>
  <c r="N47" i="1" s="1"/>
  <c r="P37" i="1"/>
  <c r="O1170" i="1" l="1"/>
  <c r="D1170" i="1"/>
  <c r="E1170" i="1" s="1"/>
  <c r="F1171" i="1" s="1"/>
  <c r="A1171" i="1"/>
  <c r="V1171" i="1"/>
  <c r="S1169" i="1"/>
  <c r="T1169" i="1" s="1"/>
  <c r="R1169" i="1"/>
  <c r="U1170" i="1"/>
  <c r="U1171" i="1" s="1"/>
  <c r="K1114" i="1"/>
  <c r="L1114" i="1" s="1"/>
  <c r="M1114" i="1" s="1"/>
  <c r="J1115" i="1"/>
  <c r="B37" i="1"/>
  <c r="G49" i="1"/>
  <c r="H48" i="1"/>
  <c r="N48" i="1" s="1"/>
  <c r="P38" i="1"/>
  <c r="B38" i="1" s="1"/>
  <c r="A1172" i="1" l="1"/>
  <c r="D1171" i="1"/>
  <c r="E1171" i="1" s="1"/>
  <c r="F1172" i="1" s="1"/>
  <c r="O1171" i="1"/>
  <c r="S1170" i="1"/>
  <c r="T1170" i="1" s="1"/>
  <c r="R1170" i="1"/>
  <c r="K1115" i="1"/>
  <c r="L1115" i="1" s="1"/>
  <c r="M1115" i="1" s="1"/>
  <c r="J1116" i="1"/>
  <c r="G50" i="1"/>
  <c r="H49" i="1"/>
  <c r="N49" i="1" s="1"/>
  <c r="P39" i="1"/>
  <c r="B39" i="1" s="1"/>
  <c r="S1171" i="1" l="1"/>
  <c r="T1171" i="1" s="1"/>
  <c r="R1171" i="1"/>
  <c r="O1172" i="1"/>
  <c r="A1173" i="1"/>
  <c r="D1172" i="1"/>
  <c r="E1172" i="1" s="1"/>
  <c r="F1173" i="1" s="1"/>
  <c r="V1172" i="1"/>
  <c r="V1173" i="1" s="1"/>
  <c r="U1172" i="1"/>
  <c r="U1173" i="1" s="1"/>
  <c r="K1116" i="1"/>
  <c r="L1116" i="1" s="1"/>
  <c r="M1116" i="1" s="1"/>
  <c r="J1117" i="1"/>
  <c r="G51" i="1"/>
  <c r="H50" i="1"/>
  <c r="N50" i="1" s="1"/>
  <c r="P40" i="1"/>
  <c r="A1174" i="1" l="1"/>
  <c r="O1173" i="1"/>
  <c r="U1174" i="1" s="1"/>
  <c r="D1173" i="1"/>
  <c r="E1173" i="1" s="1"/>
  <c r="F1174" i="1" s="1"/>
  <c r="S1172" i="1"/>
  <c r="T1172" i="1" s="1"/>
  <c r="R1172" i="1"/>
  <c r="K1117" i="1"/>
  <c r="L1117" i="1" s="1"/>
  <c r="M1117" i="1" s="1"/>
  <c r="J1118" i="1"/>
  <c r="B40" i="1"/>
  <c r="G52" i="1"/>
  <c r="H51" i="1"/>
  <c r="N51" i="1" s="1"/>
  <c r="P41" i="1"/>
  <c r="B41" i="1" s="1"/>
  <c r="R1173" i="1" l="1"/>
  <c r="S1173" i="1"/>
  <c r="T1173" i="1" s="1"/>
  <c r="A1175" i="1"/>
  <c r="D1174" i="1"/>
  <c r="E1174" i="1" s="1"/>
  <c r="F1175" i="1" s="1"/>
  <c r="O1174" i="1"/>
  <c r="V1174" i="1"/>
  <c r="K1118" i="1"/>
  <c r="L1118" i="1" s="1"/>
  <c r="M1118" i="1" s="1"/>
  <c r="J1119" i="1"/>
  <c r="G53" i="1"/>
  <c r="H52" i="1"/>
  <c r="N52" i="1" s="1"/>
  <c r="P42" i="1"/>
  <c r="V1175" i="1" l="1"/>
  <c r="D1175" i="1"/>
  <c r="E1175" i="1" s="1"/>
  <c r="F1176" i="1" s="1"/>
  <c r="A1176" i="1"/>
  <c r="O1175" i="1"/>
  <c r="R1174" i="1"/>
  <c r="S1174" i="1"/>
  <c r="T1174" i="1" s="1"/>
  <c r="U1175" i="1"/>
  <c r="K1119" i="1"/>
  <c r="L1119" i="1" s="1"/>
  <c r="M1119" i="1" s="1"/>
  <c r="J1120" i="1"/>
  <c r="B42" i="1"/>
  <c r="G54" i="1"/>
  <c r="H53" i="1"/>
  <c r="N53" i="1" s="1"/>
  <c r="P43" i="1"/>
  <c r="S1175" i="1" l="1"/>
  <c r="T1175" i="1" s="1"/>
  <c r="R1175" i="1"/>
  <c r="U1176" i="1"/>
  <c r="O1176" i="1"/>
  <c r="A1177" i="1"/>
  <c r="D1176" i="1"/>
  <c r="E1176" i="1" s="1"/>
  <c r="F1177" i="1" s="1"/>
  <c r="V1176" i="1"/>
  <c r="K1120" i="1"/>
  <c r="L1120" i="1" s="1"/>
  <c r="M1120" i="1" s="1"/>
  <c r="J1121" i="1"/>
  <c r="R43" i="1"/>
  <c r="B43" i="1"/>
  <c r="G55" i="1"/>
  <c r="H54" i="1"/>
  <c r="N54" i="1" s="1"/>
  <c r="P44" i="1"/>
  <c r="V1177" i="1" l="1"/>
  <c r="R1176" i="1"/>
  <c r="S1176" i="1"/>
  <c r="T1176" i="1" s="1"/>
  <c r="A1178" i="1"/>
  <c r="O1177" i="1"/>
  <c r="D1177" i="1"/>
  <c r="E1177" i="1" s="1"/>
  <c r="F1178" i="1" s="1"/>
  <c r="U1177" i="1"/>
  <c r="U1178" i="1" s="1"/>
  <c r="K1121" i="1"/>
  <c r="L1121" i="1" s="1"/>
  <c r="M1121" i="1" s="1"/>
  <c r="J1122" i="1"/>
  <c r="R44" i="1"/>
  <c r="B44" i="1"/>
  <c r="H55" i="1"/>
  <c r="N55" i="1" s="1"/>
  <c r="G56" i="1"/>
  <c r="P45" i="1"/>
  <c r="B45" i="1" s="1"/>
  <c r="S1177" i="1" l="1"/>
  <c r="T1177" i="1" s="1"/>
  <c r="R1177" i="1"/>
  <c r="O1178" i="1"/>
  <c r="A1179" i="1"/>
  <c r="D1178" i="1"/>
  <c r="E1178" i="1" s="1"/>
  <c r="F1179" i="1" s="1"/>
  <c r="V1178" i="1"/>
  <c r="K1122" i="1"/>
  <c r="L1122" i="1" s="1"/>
  <c r="M1122" i="1" s="1"/>
  <c r="J1123" i="1"/>
  <c r="G57" i="1"/>
  <c r="H56" i="1"/>
  <c r="N56" i="1" s="1"/>
  <c r="P46" i="1"/>
  <c r="B46" i="1" s="1"/>
  <c r="V1179" i="1" l="1"/>
  <c r="A1180" i="1"/>
  <c r="D1179" i="1"/>
  <c r="E1179" i="1" s="1"/>
  <c r="F1180" i="1" s="1"/>
  <c r="O1179" i="1"/>
  <c r="S1178" i="1"/>
  <c r="T1178" i="1" s="1"/>
  <c r="R1178" i="1"/>
  <c r="U1179" i="1"/>
  <c r="K1123" i="1"/>
  <c r="L1123" i="1" s="1"/>
  <c r="M1123" i="1" s="1"/>
  <c r="J1124" i="1"/>
  <c r="G58" i="1"/>
  <c r="H57" i="1"/>
  <c r="N57" i="1" s="1"/>
  <c r="P47" i="1"/>
  <c r="U1180" i="1" l="1"/>
  <c r="S1179" i="1"/>
  <c r="T1179" i="1" s="1"/>
  <c r="R1179" i="1"/>
  <c r="A1181" i="1"/>
  <c r="O1180" i="1"/>
  <c r="D1180" i="1"/>
  <c r="E1180" i="1" s="1"/>
  <c r="F1181" i="1" s="1"/>
  <c r="V1180" i="1"/>
  <c r="K1124" i="1"/>
  <c r="L1124" i="1" s="1"/>
  <c r="M1124" i="1" s="1"/>
  <c r="J1125" i="1"/>
  <c r="B47" i="1"/>
  <c r="G59" i="1"/>
  <c r="H58" i="1"/>
  <c r="N58" i="1" s="1"/>
  <c r="P48" i="1"/>
  <c r="B48" i="1" s="1"/>
  <c r="V1181" i="1" l="1"/>
  <c r="R1180" i="1"/>
  <c r="S1180" i="1"/>
  <c r="T1180" i="1" s="1"/>
  <c r="A1182" i="1"/>
  <c r="D1181" i="1"/>
  <c r="E1181" i="1" s="1"/>
  <c r="F1182" i="1" s="1"/>
  <c r="O1181" i="1"/>
  <c r="U1181" i="1"/>
  <c r="K1125" i="1"/>
  <c r="L1125" i="1" s="1"/>
  <c r="M1125" i="1" s="1"/>
  <c r="J1126" i="1"/>
  <c r="G60" i="1"/>
  <c r="H59" i="1"/>
  <c r="N59" i="1" s="1"/>
  <c r="P49" i="1"/>
  <c r="U1182" i="1" l="1"/>
  <c r="S1181" i="1"/>
  <c r="T1181" i="1" s="1"/>
  <c r="R1181" i="1"/>
  <c r="O1182" i="1"/>
  <c r="A1183" i="1"/>
  <c r="D1182" i="1"/>
  <c r="E1182" i="1" s="1"/>
  <c r="F1183" i="1" s="1"/>
  <c r="V1182" i="1"/>
  <c r="K1126" i="1"/>
  <c r="L1126" i="1" s="1"/>
  <c r="M1126" i="1" s="1"/>
  <c r="J1127" i="1"/>
  <c r="R49" i="1"/>
  <c r="B49" i="1"/>
  <c r="G61" i="1"/>
  <c r="H60" i="1"/>
  <c r="N60" i="1" s="1"/>
  <c r="P50" i="1"/>
  <c r="B50" i="1" s="1"/>
  <c r="V1183" i="1" l="1"/>
  <c r="R1182" i="1"/>
  <c r="S1182" i="1"/>
  <c r="T1182" i="1" s="1"/>
  <c r="D1183" i="1"/>
  <c r="E1183" i="1" s="1"/>
  <c r="F1184" i="1" s="1"/>
  <c r="A1184" i="1"/>
  <c r="O1183" i="1"/>
  <c r="U1183" i="1"/>
  <c r="K1127" i="1"/>
  <c r="L1127" i="1" s="1"/>
  <c r="M1127" i="1" s="1"/>
  <c r="J1128" i="1"/>
  <c r="G62" i="1"/>
  <c r="H61" i="1"/>
  <c r="N61" i="1" s="1"/>
  <c r="P51" i="1"/>
  <c r="U1184" i="1" l="1"/>
  <c r="O1184" i="1"/>
  <c r="A1185" i="1"/>
  <c r="D1184" i="1"/>
  <c r="E1184" i="1" s="1"/>
  <c r="F1185" i="1" s="1"/>
  <c r="S1183" i="1"/>
  <c r="T1183" i="1" s="1"/>
  <c r="R1183" i="1"/>
  <c r="V1184" i="1"/>
  <c r="V1185" i="1" s="1"/>
  <c r="K1128" i="1"/>
  <c r="L1128" i="1" s="1"/>
  <c r="M1128" i="1" s="1"/>
  <c r="J1129" i="1"/>
  <c r="B51" i="1"/>
  <c r="G63" i="1"/>
  <c r="H62" i="1"/>
  <c r="N62" i="1" s="1"/>
  <c r="P52" i="1"/>
  <c r="B52" i="1" s="1"/>
  <c r="O1185" i="1" l="1"/>
  <c r="A1186" i="1"/>
  <c r="D1185" i="1"/>
  <c r="E1185" i="1" s="1"/>
  <c r="F1186" i="1" s="1"/>
  <c r="V1186" i="1"/>
  <c r="S1184" i="1"/>
  <c r="T1184" i="1" s="1"/>
  <c r="R1184" i="1"/>
  <c r="U1185" i="1"/>
  <c r="U1186" i="1" s="1"/>
  <c r="K1129" i="1"/>
  <c r="L1129" i="1" s="1"/>
  <c r="M1129" i="1" s="1"/>
  <c r="J1130" i="1"/>
  <c r="G64" i="1"/>
  <c r="H63" i="1"/>
  <c r="N63" i="1" s="1"/>
  <c r="P53" i="1"/>
  <c r="B53" i="1" s="1"/>
  <c r="D1186" i="1" l="1"/>
  <c r="E1186" i="1" s="1"/>
  <c r="F1187" i="1" s="1"/>
  <c r="A1187" i="1"/>
  <c r="O1186" i="1"/>
  <c r="U1187" i="1" s="1"/>
  <c r="S1185" i="1"/>
  <c r="T1185" i="1" s="1"/>
  <c r="R1185" i="1"/>
  <c r="K1130" i="1"/>
  <c r="L1130" i="1" s="1"/>
  <c r="M1130" i="1" s="1"/>
  <c r="J1131" i="1"/>
  <c r="G65" i="1"/>
  <c r="H64" i="1"/>
  <c r="N64" i="1" s="1"/>
  <c r="P54" i="1"/>
  <c r="V1187" i="1" l="1"/>
  <c r="R1186" i="1"/>
  <c r="S1186" i="1"/>
  <c r="T1186" i="1" s="1"/>
  <c r="O1187" i="1"/>
  <c r="A1188" i="1"/>
  <c r="D1187" i="1"/>
  <c r="E1187" i="1" s="1"/>
  <c r="F1188" i="1" s="1"/>
  <c r="K1131" i="1"/>
  <c r="L1131" i="1" s="1"/>
  <c r="M1131" i="1" s="1"/>
  <c r="J1132" i="1"/>
  <c r="B54" i="1"/>
  <c r="G66" i="1"/>
  <c r="H65" i="1"/>
  <c r="N65" i="1" s="1"/>
  <c r="P55" i="1"/>
  <c r="S1187" i="1" l="1"/>
  <c r="T1187" i="1" s="1"/>
  <c r="R1187" i="1"/>
  <c r="O1188" i="1"/>
  <c r="A1189" i="1"/>
  <c r="D1188" i="1"/>
  <c r="E1188" i="1" s="1"/>
  <c r="F1189" i="1" s="1"/>
  <c r="V1188" i="1"/>
  <c r="V1189" i="1" s="1"/>
  <c r="U1188" i="1"/>
  <c r="U1189" i="1" s="1"/>
  <c r="K1132" i="1"/>
  <c r="L1132" i="1" s="1"/>
  <c r="M1132" i="1" s="1"/>
  <c r="J1133" i="1"/>
  <c r="R55" i="1"/>
  <c r="P56" i="1" s="1"/>
  <c r="B55" i="1"/>
  <c r="G67" i="1"/>
  <c r="H66" i="1"/>
  <c r="N66" i="1" s="1"/>
  <c r="A1190" i="1" l="1"/>
  <c r="D1189" i="1"/>
  <c r="E1189" i="1" s="1"/>
  <c r="F1190" i="1" s="1"/>
  <c r="O1189" i="1"/>
  <c r="V1190" i="1" s="1"/>
  <c r="S1188" i="1"/>
  <c r="T1188" i="1" s="1"/>
  <c r="R1188" i="1"/>
  <c r="K1133" i="1"/>
  <c r="L1133" i="1" s="1"/>
  <c r="M1133" i="1" s="1"/>
  <c r="J1134" i="1"/>
  <c r="B56" i="1"/>
  <c r="G68" i="1"/>
  <c r="H67" i="1"/>
  <c r="N67" i="1" s="1"/>
  <c r="P57" i="1"/>
  <c r="B57" i="1" s="1"/>
  <c r="S1189" i="1" l="1"/>
  <c r="T1189" i="1" s="1"/>
  <c r="R1189" i="1"/>
  <c r="O1190" i="1"/>
  <c r="A1191" i="1"/>
  <c r="D1190" i="1"/>
  <c r="E1190" i="1" s="1"/>
  <c r="F1191" i="1" s="1"/>
  <c r="U1190" i="1"/>
  <c r="K1134" i="1"/>
  <c r="L1134" i="1" s="1"/>
  <c r="M1134" i="1" s="1"/>
  <c r="J1135" i="1"/>
  <c r="G69" i="1"/>
  <c r="H68" i="1"/>
  <c r="N68" i="1" s="1"/>
  <c r="P58" i="1"/>
  <c r="U1191" i="1" l="1"/>
  <c r="R1190" i="1"/>
  <c r="S1190" i="1"/>
  <c r="T1190" i="1" s="1"/>
  <c r="D1191" i="1"/>
  <c r="E1191" i="1" s="1"/>
  <c r="A1192" i="1"/>
  <c r="O1191" i="1"/>
  <c r="V1191" i="1"/>
  <c r="K1135" i="1"/>
  <c r="L1135" i="1" s="1"/>
  <c r="M1135" i="1" s="1"/>
  <c r="J1136" i="1"/>
  <c r="B58" i="1"/>
  <c r="G70" i="1"/>
  <c r="H69" i="1"/>
  <c r="N69" i="1" s="1"/>
  <c r="P59" i="1"/>
  <c r="B59" i="1" s="1"/>
  <c r="V1192" i="1" l="1"/>
  <c r="S1191" i="1"/>
  <c r="T1191" i="1" s="1"/>
  <c r="R1191" i="1"/>
  <c r="A1193" i="1"/>
  <c r="O1192" i="1"/>
  <c r="F1193" i="1"/>
  <c r="F1192" i="1"/>
  <c r="U1192" i="1"/>
  <c r="U1193" i="1" s="1"/>
  <c r="K1136" i="1"/>
  <c r="L1136" i="1" s="1"/>
  <c r="M1136" i="1" s="1"/>
  <c r="J1137" i="1"/>
  <c r="G71" i="1"/>
  <c r="H70" i="1"/>
  <c r="N70" i="1" s="1"/>
  <c r="P60" i="1"/>
  <c r="B60" i="1" s="1"/>
  <c r="R1192" i="1" l="1"/>
  <c r="S1192" i="1"/>
  <c r="T1192" i="1" s="1"/>
  <c r="O1193" i="1"/>
  <c r="D1193" i="1"/>
  <c r="E1193" i="1" s="1"/>
  <c r="F1194" i="1" s="1"/>
  <c r="A1194" i="1"/>
  <c r="V1193" i="1"/>
  <c r="K1137" i="1"/>
  <c r="L1137" i="1" s="1"/>
  <c r="M1137" i="1" s="1"/>
  <c r="J1138" i="1"/>
  <c r="G72" i="1"/>
  <c r="H71" i="1"/>
  <c r="N71" i="1" s="1"/>
  <c r="P61" i="1"/>
  <c r="V1194" i="1" l="1"/>
  <c r="D1194" i="1"/>
  <c r="E1194" i="1" s="1"/>
  <c r="A1195" i="1"/>
  <c r="O1194" i="1"/>
  <c r="S1193" i="1"/>
  <c r="T1193" i="1" s="1"/>
  <c r="R1193" i="1"/>
  <c r="U1194" i="1"/>
  <c r="K1138" i="1"/>
  <c r="L1138" i="1" s="1"/>
  <c r="M1138" i="1" s="1"/>
  <c r="J1139" i="1"/>
  <c r="B61" i="1"/>
  <c r="G73" i="1"/>
  <c r="H72" i="1"/>
  <c r="N72" i="1" s="1"/>
  <c r="P62" i="1"/>
  <c r="B62" i="1" s="1"/>
  <c r="U1195" i="1" l="1"/>
  <c r="S1194" i="1"/>
  <c r="T1194" i="1" s="1"/>
  <c r="R1194" i="1"/>
  <c r="O1195" i="1"/>
  <c r="A1196" i="1"/>
  <c r="F1195" i="1"/>
  <c r="F1200" i="1"/>
  <c r="F1197" i="1"/>
  <c r="F1198" i="1"/>
  <c r="F1196" i="1"/>
  <c r="F1199" i="1"/>
  <c r="V1195" i="1"/>
  <c r="V1196" i="1" s="1"/>
  <c r="K1139" i="1"/>
  <c r="L1139" i="1" s="1"/>
  <c r="M1139" i="1" s="1"/>
  <c r="J1140" i="1"/>
  <c r="G74" i="1"/>
  <c r="H73" i="1"/>
  <c r="N73" i="1" s="1"/>
  <c r="P63" i="1"/>
  <c r="O1196" i="1" l="1"/>
  <c r="V1197" i="1" s="1"/>
  <c r="A1197" i="1"/>
  <c r="S1195" i="1"/>
  <c r="T1195" i="1" s="1"/>
  <c r="R1195" i="1"/>
  <c r="U1196" i="1"/>
  <c r="U1197" i="1" s="1"/>
  <c r="K1140" i="1"/>
  <c r="L1140" i="1" s="1"/>
  <c r="M1140" i="1" s="1"/>
  <c r="J1141" i="1"/>
  <c r="B63" i="1"/>
  <c r="G75" i="1"/>
  <c r="H74" i="1"/>
  <c r="N74" i="1" s="1"/>
  <c r="P64" i="1"/>
  <c r="B64" i="1" s="1"/>
  <c r="A1198" i="1" l="1"/>
  <c r="O1197" i="1"/>
  <c r="S1196" i="1"/>
  <c r="T1196" i="1" s="1"/>
  <c r="R1196" i="1"/>
  <c r="K1141" i="1"/>
  <c r="L1141" i="1" s="1"/>
  <c r="M1141" i="1" s="1"/>
  <c r="J1142" i="1"/>
  <c r="G76" i="1"/>
  <c r="H75" i="1"/>
  <c r="N75" i="1" s="1"/>
  <c r="P65" i="1"/>
  <c r="S1197" i="1" l="1"/>
  <c r="T1197" i="1" s="1"/>
  <c r="R1197" i="1"/>
  <c r="O1198" i="1"/>
  <c r="A1199" i="1"/>
  <c r="U1198" i="1"/>
  <c r="U1199" i="1" s="1"/>
  <c r="V1198" i="1"/>
  <c r="V1199" i="1" s="1"/>
  <c r="K1142" i="1"/>
  <c r="L1142" i="1" s="1"/>
  <c r="M1142" i="1" s="1"/>
  <c r="J1143" i="1"/>
  <c r="B65" i="1"/>
  <c r="G77" i="1"/>
  <c r="H76" i="1"/>
  <c r="N76" i="1" s="1"/>
  <c r="P66" i="1"/>
  <c r="B66" i="1" s="1"/>
  <c r="A1200" i="1" l="1"/>
  <c r="O1199" i="1"/>
  <c r="V1200" i="1" s="1"/>
  <c r="R1198" i="1"/>
  <c r="S1198" i="1"/>
  <c r="T1198" i="1" s="1"/>
  <c r="K1143" i="1"/>
  <c r="L1143" i="1" s="1"/>
  <c r="M1143" i="1" s="1"/>
  <c r="J1144" i="1"/>
  <c r="G78" i="1"/>
  <c r="H77" i="1"/>
  <c r="N77" i="1" s="1"/>
  <c r="P67" i="1"/>
  <c r="B67" i="1" s="1"/>
  <c r="S1199" i="1" l="1"/>
  <c r="T1199" i="1" s="1"/>
  <c r="R1199" i="1"/>
  <c r="D1200" i="1"/>
  <c r="E1200" i="1" s="1"/>
  <c r="F1201" i="1" s="1"/>
  <c r="O1200" i="1"/>
  <c r="A1201" i="1"/>
  <c r="U1200" i="1"/>
  <c r="K1144" i="1"/>
  <c r="L1144" i="1" s="1"/>
  <c r="M1144" i="1" s="1"/>
  <c r="J1145" i="1"/>
  <c r="G79" i="1"/>
  <c r="H78" i="1"/>
  <c r="N78" i="1" s="1"/>
  <c r="P68" i="1"/>
  <c r="U1201" i="1" l="1"/>
  <c r="O1201" i="1"/>
  <c r="A1202" i="1"/>
  <c r="O1202" i="1" s="1"/>
  <c r="S1202" i="1" s="1"/>
  <c r="T1202" i="1" s="1"/>
  <c r="D1201" i="1"/>
  <c r="E1201" i="1" s="1"/>
  <c r="F1202" i="1" s="1"/>
  <c r="R1200" i="1"/>
  <c r="S1200" i="1"/>
  <c r="T1200" i="1" s="1"/>
  <c r="V1201" i="1"/>
  <c r="V1202" i="1" s="1"/>
  <c r="K1145" i="1"/>
  <c r="L1145" i="1" s="1"/>
  <c r="M1145" i="1" s="1"/>
  <c r="J1146" i="1"/>
  <c r="B68" i="1"/>
  <c r="G80" i="1"/>
  <c r="H79" i="1"/>
  <c r="N79" i="1" s="1"/>
  <c r="P69" i="1"/>
  <c r="B69" i="1" s="1"/>
  <c r="S1201" i="1" l="1"/>
  <c r="T1201" i="1" s="1"/>
  <c r="R1201" i="1"/>
  <c r="U1202" i="1"/>
  <c r="K1146" i="1"/>
  <c r="L1146" i="1" s="1"/>
  <c r="M1146" i="1" s="1"/>
  <c r="J1147" i="1"/>
  <c r="G81" i="1"/>
  <c r="H80" i="1"/>
  <c r="N80" i="1" s="1"/>
  <c r="P70" i="1"/>
  <c r="K1147" i="1" l="1"/>
  <c r="L1147" i="1" s="1"/>
  <c r="M1147" i="1" s="1"/>
  <c r="J1148" i="1"/>
  <c r="B70" i="1"/>
  <c r="G82" i="1"/>
  <c r="H81" i="1"/>
  <c r="N81" i="1" s="1"/>
  <c r="P71" i="1"/>
  <c r="B71" i="1" s="1"/>
  <c r="K1148" i="1" l="1"/>
  <c r="L1148" i="1" s="1"/>
  <c r="M1148" i="1" s="1"/>
  <c r="J1149" i="1"/>
  <c r="G83" i="1"/>
  <c r="H82" i="1"/>
  <c r="N82" i="1" s="1"/>
  <c r="P72" i="1"/>
  <c r="K1149" i="1" l="1"/>
  <c r="L1149" i="1" s="1"/>
  <c r="M1149" i="1" s="1"/>
  <c r="J1150" i="1"/>
  <c r="B72" i="1"/>
  <c r="G84" i="1"/>
  <c r="H83" i="1"/>
  <c r="N83" i="1" s="1"/>
  <c r="P73" i="1"/>
  <c r="B73" i="1" s="1"/>
  <c r="K1150" i="1" l="1"/>
  <c r="L1150" i="1" s="1"/>
  <c r="M1150" i="1" s="1"/>
  <c r="J1151" i="1"/>
  <c r="G85" i="1"/>
  <c r="H84" i="1"/>
  <c r="N84" i="1" s="1"/>
  <c r="P74" i="1"/>
  <c r="B74" i="1" s="1"/>
  <c r="K1151" i="1" l="1"/>
  <c r="L1151" i="1" s="1"/>
  <c r="M1151" i="1" s="1"/>
  <c r="J1152" i="1"/>
  <c r="G86" i="1"/>
  <c r="H85" i="1"/>
  <c r="N85" i="1" s="1"/>
  <c r="P75" i="1"/>
  <c r="B75" i="1" s="1"/>
  <c r="K1152" i="1" l="1"/>
  <c r="L1152" i="1" s="1"/>
  <c r="M1152" i="1" s="1"/>
  <c r="J1153" i="1"/>
  <c r="G87" i="1"/>
  <c r="H86" i="1"/>
  <c r="N86" i="1" s="1"/>
  <c r="P76" i="1"/>
  <c r="B76" i="1" s="1"/>
  <c r="K1153" i="1" l="1"/>
  <c r="L1153" i="1" s="1"/>
  <c r="M1153" i="1" s="1"/>
  <c r="J1154" i="1"/>
  <c r="G88" i="1"/>
  <c r="H87" i="1"/>
  <c r="N87" i="1" s="1"/>
  <c r="P77" i="1"/>
  <c r="K1154" i="1" l="1"/>
  <c r="L1154" i="1" s="1"/>
  <c r="M1154" i="1" s="1"/>
  <c r="J1155" i="1"/>
  <c r="R77" i="1"/>
  <c r="P78" i="1" s="1"/>
  <c r="B77" i="1"/>
  <c r="G89" i="1"/>
  <c r="H88" i="1"/>
  <c r="N88" i="1" s="1"/>
  <c r="K1155" i="1" l="1"/>
  <c r="L1155" i="1" s="1"/>
  <c r="M1155" i="1" s="1"/>
  <c r="J1156" i="1"/>
  <c r="R78" i="1"/>
  <c r="P79" i="1" s="1"/>
  <c r="B78" i="1"/>
  <c r="G90" i="1"/>
  <c r="H89" i="1"/>
  <c r="N89" i="1" s="1"/>
  <c r="K1156" i="1" l="1"/>
  <c r="L1156" i="1" s="1"/>
  <c r="M1156" i="1" s="1"/>
  <c r="J1157" i="1"/>
  <c r="B79" i="1"/>
  <c r="H90" i="1"/>
  <c r="N90" i="1" s="1"/>
  <c r="G91" i="1"/>
  <c r="P80" i="1"/>
  <c r="B80" i="1" s="1"/>
  <c r="K1157" i="1" l="1"/>
  <c r="L1157" i="1" s="1"/>
  <c r="M1157" i="1" s="1"/>
  <c r="J1158" i="1"/>
  <c r="G92" i="1"/>
  <c r="H91" i="1"/>
  <c r="N91" i="1" s="1"/>
  <c r="P81" i="1"/>
  <c r="B81" i="1" s="1"/>
  <c r="K1158" i="1" l="1"/>
  <c r="L1158" i="1" s="1"/>
  <c r="M1158" i="1" s="1"/>
  <c r="J1159" i="1"/>
  <c r="G93" i="1"/>
  <c r="H92" i="1"/>
  <c r="N92" i="1" s="1"/>
  <c r="P82" i="1"/>
  <c r="K1159" i="1" l="1"/>
  <c r="L1159" i="1" s="1"/>
  <c r="M1159" i="1" s="1"/>
  <c r="J1160" i="1"/>
  <c r="B82" i="1"/>
  <c r="G94" i="1"/>
  <c r="H93" i="1"/>
  <c r="N93" i="1" s="1"/>
  <c r="P83" i="1"/>
  <c r="B83" i="1" s="1"/>
  <c r="K1160" i="1" l="1"/>
  <c r="L1160" i="1" s="1"/>
  <c r="M1160" i="1" s="1"/>
  <c r="J1161" i="1"/>
  <c r="G95" i="1"/>
  <c r="H94" i="1"/>
  <c r="N94" i="1" s="1"/>
  <c r="P84" i="1"/>
  <c r="K1161" i="1" l="1"/>
  <c r="L1161" i="1" s="1"/>
  <c r="M1161" i="1" s="1"/>
  <c r="J1162" i="1"/>
  <c r="R84" i="1"/>
  <c r="P85" i="1" s="1"/>
  <c r="B85" i="1" s="1"/>
  <c r="B84" i="1"/>
  <c r="G96" i="1"/>
  <c r="H95" i="1"/>
  <c r="N95" i="1" s="1"/>
  <c r="K1162" i="1" l="1"/>
  <c r="L1162" i="1" s="1"/>
  <c r="M1162" i="1" s="1"/>
  <c r="J1163" i="1"/>
  <c r="G97" i="1"/>
  <c r="H96" i="1"/>
  <c r="N96" i="1" s="1"/>
  <c r="P86" i="1"/>
  <c r="K1163" i="1" l="1"/>
  <c r="L1163" i="1" s="1"/>
  <c r="M1163" i="1" s="1"/>
  <c r="J1164" i="1"/>
  <c r="B86" i="1"/>
  <c r="G98" i="1"/>
  <c r="H97" i="1"/>
  <c r="N97" i="1" s="1"/>
  <c r="P87" i="1"/>
  <c r="B87" i="1" s="1"/>
  <c r="K1164" i="1" l="1"/>
  <c r="L1164" i="1" s="1"/>
  <c r="M1164" i="1" s="1"/>
  <c r="J1165" i="1"/>
  <c r="G99" i="1"/>
  <c r="H98" i="1"/>
  <c r="N98" i="1" s="1"/>
  <c r="P88" i="1"/>
  <c r="B88" i="1" s="1"/>
  <c r="K1165" i="1" l="1"/>
  <c r="L1165" i="1" s="1"/>
  <c r="M1165" i="1" s="1"/>
  <c r="J1166" i="1"/>
  <c r="G100" i="1"/>
  <c r="H99" i="1"/>
  <c r="N99" i="1" s="1"/>
  <c r="P89" i="1"/>
  <c r="K1166" i="1" l="1"/>
  <c r="L1166" i="1" s="1"/>
  <c r="M1166" i="1" s="1"/>
  <c r="J1167" i="1"/>
  <c r="B89" i="1"/>
  <c r="G101" i="1"/>
  <c r="H100" i="1"/>
  <c r="N100" i="1" s="1"/>
  <c r="P90" i="1"/>
  <c r="K1167" i="1" l="1"/>
  <c r="L1167" i="1" s="1"/>
  <c r="M1167" i="1" s="1"/>
  <c r="J1168" i="1"/>
  <c r="R90" i="1"/>
  <c r="P91" i="1" s="1"/>
  <c r="B90" i="1"/>
  <c r="G102" i="1"/>
  <c r="H101" i="1"/>
  <c r="N101" i="1" s="1"/>
  <c r="K1168" i="1" l="1"/>
  <c r="L1168" i="1" s="1"/>
  <c r="M1168" i="1" s="1"/>
  <c r="J1169" i="1"/>
  <c r="B91" i="1"/>
  <c r="G103" i="1"/>
  <c r="H102" i="1"/>
  <c r="N102" i="1" s="1"/>
  <c r="P92" i="1"/>
  <c r="B92" i="1" s="1"/>
  <c r="K1169" i="1" l="1"/>
  <c r="L1169" i="1" s="1"/>
  <c r="M1169" i="1" s="1"/>
  <c r="J1170" i="1"/>
  <c r="G104" i="1"/>
  <c r="H103" i="1"/>
  <c r="N103" i="1" s="1"/>
  <c r="P93" i="1"/>
  <c r="K1170" i="1" l="1"/>
  <c r="L1170" i="1" s="1"/>
  <c r="M1170" i="1" s="1"/>
  <c r="J1171" i="1"/>
  <c r="B93" i="1"/>
  <c r="G105" i="1"/>
  <c r="H104" i="1"/>
  <c r="N104" i="1" s="1"/>
  <c r="P94" i="1"/>
  <c r="B94" i="1" s="1"/>
  <c r="K1171" i="1" l="1"/>
  <c r="L1171" i="1" s="1"/>
  <c r="M1171" i="1" s="1"/>
  <c r="J1172" i="1"/>
  <c r="G106" i="1"/>
  <c r="H105" i="1"/>
  <c r="N105" i="1" s="1"/>
  <c r="P95" i="1"/>
  <c r="B95" i="1" s="1"/>
  <c r="K1172" i="1" l="1"/>
  <c r="L1172" i="1" s="1"/>
  <c r="M1172" i="1" s="1"/>
  <c r="J1173" i="1"/>
  <c r="G107" i="1"/>
  <c r="H106" i="1"/>
  <c r="N106" i="1" s="1"/>
  <c r="P96" i="1"/>
  <c r="K1173" i="1" l="1"/>
  <c r="L1173" i="1" s="1"/>
  <c r="M1173" i="1" s="1"/>
  <c r="J1174" i="1"/>
  <c r="B96" i="1"/>
  <c r="G108" i="1"/>
  <c r="H107" i="1"/>
  <c r="N107" i="1" s="1"/>
  <c r="P97" i="1"/>
  <c r="B97" i="1" s="1"/>
  <c r="K1174" i="1" l="1"/>
  <c r="L1174" i="1" s="1"/>
  <c r="M1174" i="1" s="1"/>
  <c r="J1175" i="1"/>
  <c r="G109" i="1"/>
  <c r="H108" i="1"/>
  <c r="N108" i="1" s="1"/>
  <c r="P98" i="1"/>
  <c r="K1175" i="1" l="1"/>
  <c r="L1175" i="1" s="1"/>
  <c r="M1175" i="1" s="1"/>
  <c r="J1176" i="1"/>
  <c r="B98" i="1"/>
  <c r="G110" i="1"/>
  <c r="H109" i="1"/>
  <c r="N109" i="1" s="1"/>
  <c r="P99" i="1"/>
  <c r="B99" i="1" s="1"/>
  <c r="K1176" i="1" l="1"/>
  <c r="L1176" i="1" s="1"/>
  <c r="M1176" i="1" s="1"/>
  <c r="J1177" i="1"/>
  <c r="G111" i="1"/>
  <c r="H110" i="1"/>
  <c r="N110" i="1" s="1"/>
  <c r="P100" i="1"/>
  <c r="K1177" i="1" l="1"/>
  <c r="L1177" i="1" s="1"/>
  <c r="M1177" i="1" s="1"/>
  <c r="J1178" i="1"/>
  <c r="B100" i="1"/>
  <c r="G112" i="1"/>
  <c r="H111" i="1"/>
  <c r="N111" i="1" s="1"/>
  <c r="P101" i="1"/>
  <c r="B101" i="1" s="1"/>
  <c r="K1178" i="1" l="1"/>
  <c r="L1178" i="1" s="1"/>
  <c r="M1178" i="1" s="1"/>
  <c r="J1179" i="1"/>
  <c r="G113" i="1"/>
  <c r="H112" i="1"/>
  <c r="N112" i="1" s="1"/>
  <c r="P102" i="1"/>
  <c r="B102" i="1" s="1"/>
  <c r="K1179" i="1" l="1"/>
  <c r="L1179" i="1" s="1"/>
  <c r="M1179" i="1" s="1"/>
  <c r="J1180" i="1"/>
  <c r="G114" i="1"/>
  <c r="H113" i="1"/>
  <c r="N113" i="1" s="1"/>
  <c r="P103" i="1"/>
  <c r="K1180" i="1" l="1"/>
  <c r="L1180" i="1" s="1"/>
  <c r="M1180" i="1" s="1"/>
  <c r="J1181" i="1"/>
  <c r="R103" i="1"/>
  <c r="P104" i="1" s="1"/>
  <c r="B103" i="1"/>
  <c r="G115" i="1"/>
  <c r="H114" i="1"/>
  <c r="N114" i="1" s="1"/>
  <c r="K1181" i="1" l="1"/>
  <c r="L1181" i="1" s="1"/>
  <c r="M1181" i="1" s="1"/>
  <c r="J1182" i="1"/>
  <c r="R104" i="1"/>
  <c r="P105" i="1" s="1"/>
  <c r="B104" i="1"/>
  <c r="G116" i="1"/>
  <c r="H115" i="1"/>
  <c r="N115" i="1" s="1"/>
  <c r="K1182" i="1" l="1"/>
  <c r="L1182" i="1" s="1"/>
  <c r="M1182" i="1" s="1"/>
  <c r="J1183" i="1"/>
  <c r="B105" i="1"/>
  <c r="H116" i="1"/>
  <c r="N116" i="1" s="1"/>
  <c r="G117" i="1"/>
  <c r="P106" i="1"/>
  <c r="B106" i="1" s="1"/>
  <c r="K1183" i="1" l="1"/>
  <c r="L1183" i="1" s="1"/>
  <c r="M1183" i="1" s="1"/>
  <c r="J1184" i="1"/>
  <c r="G118" i="1"/>
  <c r="H117" i="1"/>
  <c r="N117" i="1" s="1"/>
  <c r="P107" i="1"/>
  <c r="K1184" i="1" l="1"/>
  <c r="L1184" i="1" s="1"/>
  <c r="M1184" i="1" s="1"/>
  <c r="J1185" i="1"/>
  <c r="B107" i="1"/>
  <c r="G119" i="1"/>
  <c r="H118" i="1"/>
  <c r="N118" i="1" s="1"/>
  <c r="P108" i="1"/>
  <c r="B108" i="1" s="1"/>
  <c r="K1185" i="1" l="1"/>
  <c r="L1185" i="1" s="1"/>
  <c r="M1185" i="1" s="1"/>
  <c r="J1186" i="1"/>
  <c r="G120" i="1"/>
  <c r="H119" i="1"/>
  <c r="N119" i="1" s="1"/>
  <c r="P109" i="1"/>
  <c r="B109" i="1" s="1"/>
  <c r="K1186" i="1" l="1"/>
  <c r="L1186" i="1" s="1"/>
  <c r="M1186" i="1" s="1"/>
  <c r="J1187" i="1"/>
  <c r="G121" i="1"/>
  <c r="H120" i="1"/>
  <c r="N120" i="1" s="1"/>
  <c r="P110" i="1"/>
  <c r="K1187" i="1" l="1"/>
  <c r="L1187" i="1" s="1"/>
  <c r="M1187" i="1" s="1"/>
  <c r="J1188" i="1"/>
  <c r="R110" i="1"/>
  <c r="P111" i="1" s="1"/>
  <c r="B111" i="1" s="1"/>
  <c r="B110" i="1"/>
  <c r="G122" i="1"/>
  <c r="H121" i="1"/>
  <c r="N121" i="1" s="1"/>
  <c r="K1188" i="1" l="1"/>
  <c r="L1188" i="1" s="1"/>
  <c r="M1188" i="1" s="1"/>
  <c r="J1189" i="1"/>
  <c r="G123" i="1"/>
  <c r="H122" i="1"/>
  <c r="N122" i="1" s="1"/>
  <c r="P112" i="1"/>
  <c r="K1189" i="1" l="1"/>
  <c r="L1189" i="1" s="1"/>
  <c r="M1189" i="1" s="1"/>
  <c r="J1190" i="1"/>
  <c r="B112" i="1"/>
  <c r="G124" i="1"/>
  <c r="H123" i="1"/>
  <c r="N123" i="1" s="1"/>
  <c r="P113" i="1"/>
  <c r="B113" i="1" s="1"/>
  <c r="K1190" i="1" l="1"/>
  <c r="L1190" i="1" s="1"/>
  <c r="M1190" i="1" s="1"/>
  <c r="J1191" i="1"/>
  <c r="G125" i="1"/>
  <c r="H124" i="1"/>
  <c r="N124" i="1" s="1"/>
  <c r="P114" i="1"/>
  <c r="K1191" i="1" l="1"/>
  <c r="L1191" i="1" s="1"/>
  <c r="M1191" i="1" s="1"/>
  <c r="J1192" i="1"/>
  <c r="B114" i="1"/>
  <c r="G126" i="1"/>
  <c r="H125" i="1"/>
  <c r="N125" i="1" s="1"/>
  <c r="P115" i="1"/>
  <c r="B115" i="1" s="1"/>
  <c r="K1192" i="1" l="1"/>
  <c r="L1192" i="1" s="1"/>
  <c r="M1192" i="1" s="1"/>
  <c r="J1193" i="1"/>
  <c r="G127" i="1"/>
  <c r="H126" i="1"/>
  <c r="N126" i="1" s="1"/>
  <c r="P116" i="1"/>
  <c r="K1193" i="1" l="1"/>
  <c r="L1193" i="1" s="1"/>
  <c r="M1193" i="1" s="1"/>
  <c r="J1194" i="1"/>
  <c r="R116" i="1"/>
  <c r="P117" i="1" s="1"/>
  <c r="B116" i="1"/>
  <c r="G128" i="1"/>
  <c r="H127" i="1"/>
  <c r="N127" i="1" s="1"/>
  <c r="K1194" i="1" l="1"/>
  <c r="L1194" i="1" s="1"/>
  <c r="M1194" i="1" s="1"/>
  <c r="J1195" i="1"/>
  <c r="B117" i="1"/>
  <c r="G129" i="1"/>
  <c r="H128" i="1"/>
  <c r="N128" i="1" s="1"/>
  <c r="P118" i="1"/>
  <c r="B118" i="1" s="1"/>
  <c r="K1195" i="1" l="1"/>
  <c r="L1195" i="1" s="1"/>
  <c r="M1195" i="1" s="1"/>
  <c r="J1196" i="1"/>
  <c r="G130" i="1"/>
  <c r="H129" i="1"/>
  <c r="N129" i="1" s="1"/>
  <c r="P119" i="1"/>
  <c r="K1196" i="1" l="1"/>
  <c r="L1196" i="1" s="1"/>
  <c r="M1196" i="1" s="1"/>
  <c r="J1197" i="1"/>
  <c r="B119" i="1"/>
  <c r="G131" i="1"/>
  <c r="H130" i="1"/>
  <c r="N130" i="1" s="1"/>
  <c r="P120" i="1"/>
  <c r="B120" i="1" s="1"/>
  <c r="K1197" i="1" l="1"/>
  <c r="L1197" i="1" s="1"/>
  <c r="M1197" i="1" s="1"/>
  <c r="J1198" i="1"/>
  <c r="G132" i="1"/>
  <c r="H131" i="1"/>
  <c r="N131" i="1" s="1"/>
  <c r="P121" i="1"/>
  <c r="B121" i="1" s="1"/>
  <c r="K1198" i="1" l="1"/>
  <c r="L1198" i="1" s="1"/>
  <c r="M1198" i="1" s="1"/>
  <c r="J1199" i="1"/>
  <c r="G133" i="1"/>
  <c r="H132" i="1"/>
  <c r="N132" i="1" s="1"/>
  <c r="P122" i="1"/>
  <c r="B122" i="1" s="1"/>
  <c r="K1199" i="1" l="1"/>
  <c r="L1199" i="1" s="1"/>
  <c r="M1199" i="1" s="1"/>
  <c r="J1200" i="1"/>
  <c r="G134" i="1"/>
  <c r="H133" i="1"/>
  <c r="N133" i="1" s="1"/>
  <c r="P123" i="1"/>
  <c r="B123" i="1" s="1"/>
  <c r="K1200" i="1" l="1"/>
  <c r="L1200" i="1" s="1"/>
  <c r="M1200" i="1" s="1"/>
  <c r="J1201" i="1"/>
  <c r="G135" i="1"/>
  <c r="H134" i="1"/>
  <c r="N134" i="1" s="1"/>
  <c r="P124" i="1"/>
  <c r="K1201" i="1" l="1"/>
  <c r="L1201" i="1" s="1"/>
  <c r="M1201" i="1" s="1"/>
  <c r="J1202" i="1"/>
  <c r="K1202" i="1" s="1"/>
  <c r="B124" i="1"/>
  <c r="G136" i="1"/>
  <c r="H135" i="1"/>
  <c r="N135" i="1" s="1"/>
  <c r="P125" i="1"/>
  <c r="B125" i="1" s="1"/>
  <c r="L1202" i="1" l="1"/>
  <c r="M1202" i="1" s="1"/>
  <c r="G137" i="1"/>
  <c r="H136" i="1"/>
  <c r="N136" i="1" s="1"/>
  <c r="P126" i="1"/>
  <c r="B126" i="1" l="1"/>
  <c r="G138" i="1"/>
  <c r="H137" i="1"/>
  <c r="N137" i="1" s="1"/>
  <c r="P127" i="1"/>
  <c r="B127" i="1" s="1"/>
  <c r="G139" i="1" l="1"/>
  <c r="H138" i="1"/>
  <c r="N138" i="1" s="1"/>
  <c r="P128" i="1"/>
  <c r="B128" i="1" l="1"/>
  <c r="G140" i="1"/>
  <c r="H139" i="1"/>
  <c r="N139" i="1" s="1"/>
  <c r="P129" i="1"/>
  <c r="B129" i="1" s="1"/>
  <c r="G141" i="1" l="1"/>
  <c r="H140" i="1"/>
  <c r="N140" i="1" s="1"/>
  <c r="P130" i="1"/>
  <c r="B130" i="1" s="1"/>
  <c r="G142" i="1" l="1"/>
  <c r="H141" i="1"/>
  <c r="N141" i="1" s="1"/>
  <c r="P131" i="1"/>
  <c r="B131" i="1" l="1"/>
  <c r="G143" i="1"/>
  <c r="H142" i="1"/>
  <c r="N142" i="1" s="1"/>
  <c r="P132" i="1"/>
  <c r="B132" i="1" s="1"/>
  <c r="G144" i="1" l="1"/>
  <c r="H143" i="1"/>
  <c r="N143" i="1" s="1"/>
  <c r="P133" i="1"/>
  <c r="R133" i="1" l="1"/>
  <c r="P134" i="1" s="1"/>
  <c r="B133" i="1"/>
  <c r="G145" i="1"/>
  <c r="H144" i="1"/>
  <c r="N144" i="1" s="1"/>
  <c r="R134" i="1" l="1"/>
  <c r="P135" i="1" s="1"/>
  <c r="B134" i="1"/>
  <c r="H145" i="1"/>
  <c r="N145" i="1" s="1"/>
  <c r="G146" i="1"/>
  <c r="B135" i="1" l="1"/>
  <c r="G147" i="1"/>
  <c r="H146" i="1"/>
  <c r="N146" i="1" s="1"/>
  <c r="P136" i="1"/>
  <c r="B136" i="1" s="1"/>
  <c r="G148" i="1" l="1"/>
  <c r="H147" i="1"/>
  <c r="N147" i="1" s="1"/>
  <c r="P137" i="1"/>
  <c r="B137" i="1" s="1"/>
  <c r="G149" i="1" l="1"/>
  <c r="H148" i="1"/>
  <c r="N148" i="1" s="1"/>
  <c r="P138" i="1"/>
  <c r="B138" i="1" l="1"/>
  <c r="G150" i="1"/>
  <c r="H149" i="1"/>
  <c r="N149" i="1" s="1"/>
  <c r="P139" i="1"/>
  <c r="R139" i="1" l="1"/>
  <c r="P140" i="1" s="1"/>
  <c r="B139" i="1"/>
  <c r="G151" i="1"/>
  <c r="H150" i="1"/>
  <c r="N150" i="1" s="1"/>
  <c r="B140" i="1" l="1"/>
  <c r="G152" i="1"/>
  <c r="H151" i="1"/>
  <c r="N151" i="1" s="1"/>
  <c r="P141" i="1"/>
  <c r="B141" i="1" s="1"/>
  <c r="G153" i="1" l="1"/>
  <c r="H152" i="1"/>
  <c r="N152" i="1" s="1"/>
  <c r="P142" i="1"/>
  <c r="B142" i="1" l="1"/>
  <c r="G154" i="1"/>
  <c r="H153" i="1"/>
  <c r="N153" i="1" s="1"/>
  <c r="P143" i="1"/>
  <c r="B143" i="1" s="1"/>
  <c r="G155" i="1" l="1"/>
  <c r="H154" i="1"/>
  <c r="N154" i="1" s="1"/>
  <c r="P144" i="1"/>
  <c r="B144" i="1" s="1"/>
  <c r="G156" i="1" l="1"/>
  <c r="H155" i="1"/>
  <c r="N155" i="1" s="1"/>
  <c r="P145" i="1"/>
  <c r="R145" i="1" l="1"/>
  <c r="P146" i="1" s="1"/>
  <c r="B146" i="1" s="1"/>
  <c r="B145" i="1"/>
  <c r="G157" i="1"/>
  <c r="H156" i="1"/>
  <c r="N156" i="1" s="1"/>
  <c r="G158" i="1" l="1"/>
  <c r="H157" i="1"/>
  <c r="N157" i="1" s="1"/>
  <c r="P147" i="1"/>
  <c r="B147" i="1" l="1"/>
  <c r="G159" i="1"/>
  <c r="H158" i="1"/>
  <c r="N158" i="1" s="1"/>
  <c r="P148" i="1"/>
  <c r="B148" i="1" s="1"/>
  <c r="G160" i="1" l="1"/>
  <c r="H159" i="1"/>
  <c r="N159" i="1" s="1"/>
  <c r="P149" i="1"/>
  <c r="B149" i="1" l="1"/>
  <c r="G161" i="1"/>
  <c r="H160" i="1"/>
  <c r="N160" i="1" s="1"/>
  <c r="P150" i="1"/>
  <c r="B150" i="1" s="1"/>
  <c r="G162" i="1" l="1"/>
  <c r="H161" i="1"/>
  <c r="N161" i="1" s="1"/>
  <c r="P151" i="1"/>
  <c r="B151" i="1" s="1"/>
  <c r="G163" i="1" l="1"/>
  <c r="H162" i="1"/>
  <c r="N162" i="1" s="1"/>
  <c r="P152" i="1"/>
  <c r="B152" i="1" l="1"/>
  <c r="G164" i="1"/>
  <c r="H163" i="1"/>
  <c r="N163" i="1" s="1"/>
  <c r="P153" i="1"/>
  <c r="B153" i="1" s="1"/>
  <c r="G165" i="1" l="1"/>
  <c r="H164" i="1"/>
  <c r="N164" i="1" s="1"/>
  <c r="P154" i="1"/>
  <c r="B154" i="1" l="1"/>
  <c r="G166" i="1"/>
  <c r="H165" i="1"/>
  <c r="N165" i="1" s="1"/>
  <c r="P155" i="1"/>
  <c r="B155" i="1" s="1"/>
  <c r="G167" i="1" l="1"/>
  <c r="H166" i="1"/>
  <c r="N166" i="1" s="1"/>
  <c r="P156" i="1"/>
  <c r="B156" i="1" l="1"/>
  <c r="G168" i="1"/>
  <c r="H167" i="1"/>
  <c r="N167" i="1" s="1"/>
  <c r="P157" i="1"/>
  <c r="B157" i="1" s="1"/>
  <c r="G169" i="1" l="1"/>
  <c r="H168" i="1"/>
  <c r="N168" i="1" s="1"/>
  <c r="P158" i="1"/>
  <c r="B158" i="1" s="1"/>
  <c r="G170" i="1" l="1"/>
  <c r="H169" i="1"/>
  <c r="N169" i="1" s="1"/>
  <c r="P159" i="1"/>
  <c r="B159" i="1" l="1"/>
  <c r="G171" i="1"/>
  <c r="H170" i="1"/>
  <c r="N170" i="1" s="1"/>
  <c r="P160" i="1"/>
  <c r="B160" i="1" s="1"/>
  <c r="G172" i="1" l="1"/>
  <c r="H171" i="1"/>
  <c r="N171" i="1" s="1"/>
  <c r="P161" i="1"/>
  <c r="B161" i="1" l="1"/>
  <c r="G173" i="1"/>
  <c r="H172" i="1"/>
  <c r="N172" i="1" s="1"/>
  <c r="P162" i="1"/>
  <c r="B162" i="1" s="1"/>
  <c r="G174" i="1" l="1"/>
  <c r="H173" i="1"/>
  <c r="N173" i="1" s="1"/>
  <c r="P163" i="1"/>
  <c r="R163" i="1" l="1"/>
  <c r="P164" i="1" s="1"/>
  <c r="B163" i="1"/>
  <c r="G175" i="1"/>
  <c r="H174" i="1"/>
  <c r="N174" i="1" s="1"/>
  <c r="R164" i="1" l="1"/>
  <c r="P165" i="1" s="1"/>
  <c r="B165" i="1" s="1"/>
  <c r="B164" i="1"/>
  <c r="G176" i="1"/>
  <c r="H175" i="1"/>
  <c r="N175" i="1" s="1"/>
  <c r="G177" i="1" l="1"/>
  <c r="H176" i="1"/>
  <c r="N176" i="1" s="1"/>
  <c r="P166" i="1"/>
  <c r="B166" i="1" l="1"/>
  <c r="G178" i="1"/>
  <c r="H177" i="1"/>
  <c r="N177" i="1" s="1"/>
  <c r="P167" i="1"/>
  <c r="B167" i="1" s="1"/>
  <c r="G179" i="1" l="1"/>
  <c r="H178" i="1"/>
  <c r="N178" i="1" s="1"/>
  <c r="T169" i="1"/>
  <c r="C170" i="1" s="1"/>
  <c r="P168" i="1"/>
  <c r="C171" i="1" l="1"/>
  <c r="B168" i="1"/>
  <c r="G180" i="1"/>
  <c r="H179" i="1"/>
  <c r="N179" i="1" s="1"/>
  <c r="P169" i="1"/>
  <c r="C172" i="1" l="1"/>
  <c r="R169" i="1"/>
  <c r="P170" i="1" s="1"/>
  <c r="B169" i="1"/>
  <c r="G181" i="1"/>
  <c r="H180" i="1"/>
  <c r="N180" i="1" s="1"/>
  <c r="B170" i="1" l="1"/>
  <c r="C173" i="1"/>
  <c r="G182" i="1"/>
  <c r="H181" i="1"/>
  <c r="N181" i="1" s="1"/>
  <c r="P171" i="1"/>
  <c r="B171" i="1" s="1"/>
  <c r="C174" i="1" l="1"/>
  <c r="G183" i="1"/>
  <c r="H182" i="1"/>
  <c r="N182" i="1" s="1"/>
  <c r="P172" i="1"/>
  <c r="B172" i="1" s="1"/>
  <c r="C175" i="1" l="1"/>
  <c r="G184" i="1"/>
  <c r="H183" i="1"/>
  <c r="N183" i="1" s="1"/>
  <c r="P173" i="1"/>
  <c r="B173" i="1" l="1"/>
  <c r="G185" i="1"/>
  <c r="H184" i="1"/>
  <c r="N184" i="1" s="1"/>
  <c r="P174" i="1"/>
  <c r="B174" i="1" s="1"/>
  <c r="G186" i="1" l="1"/>
  <c r="H185" i="1"/>
  <c r="N185" i="1" s="1"/>
  <c r="T175" i="1"/>
  <c r="C176" i="1" s="1"/>
  <c r="P175" i="1"/>
  <c r="C177" i="1" l="1"/>
  <c r="R175" i="1"/>
  <c r="B175" i="1"/>
  <c r="G187" i="1"/>
  <c r="H186" i="1"/>
  <c r="N186" i="1" s="1"/>
  <c r="C178" i="1" l="1"/>
  <c r="P176" i="1"/>
  <c r="G188" i="1"/>
  <c r="H187" i="1"/>
  <c r="N187" i="1" s="1"/>
  <c r="P177" i="1"/>
  <c r="B177" i="1" s="1"/>
  <c r="C179" i="1" l="1"/>
  <c r="B176" i="1"/>
  <c r="G189" i="1"/>
  <c r="H188" i="1"/>
  <c r="N188" i="1" s="1"/>
  <c r="P178" i="1"/>
  <c r="B178" i="1" s="1"/>
  <c r="C180" i="1" l="1"/>
  <c r="G190" i="1"/>
  <c r="H189" i="1"/>
  <c r="N189" i="1" s="1"/>
  <c r="P179" i="1"/>
  <c r="B179" i="1" s="1"/>
  <c r="C181" i="1" l="1"/>
  <c r="G191" i="1"/>
  <c r="H190" i="1"/>
  <c r="N190" i="1" s="1"/>
  <c r="P180" i="1"/>
  <c r="B180" i="1" l="1"/>
  <c r="C182" i="1"/>
  <c r="G192" i="1"/>
  <c r="H191" i="1"/>
  <c r="N191" i="1" s="1"/>
  <c r="P181" i="1"/>
  <c r="B181" i="1" s="1"/>
  <c r="C183" i="1" l="1"/>
  <c r="G193" i="1"/>
  <c r="H192" i="1"/>
  <c r="N192" i="1" s="1"/>
  <c r="P182" i="1"/>
  <c r="B182" i="1" l="1"/>
  <c r="C184" i="1"/>
  <c r="G194" i="1"/>
  <c r="H193" i="1"/>
  <c r="N193" i="1" s="1"/>
  <c r="P183" i="1"/>
  <c r="R183" i="1" s="1"/>
  <c r="B183" i="1" l="1"/>
  <c r="C185" i="1"/>
  <c r="G195" i="1"/>
  <c r="H194" i="1"/>
  <c r="N194" i="1" s="1"/>
  <c r="P184" i="1"/>
  <c r="C186" i="1" l="1"/>
  <c r="B184" i="1"/>
  <c r="G196" i="1"/>
  <c r="H195" i="1"/>
  <c r="N195" i="1" s="1"/>
  <c r="P185" i="1"/>
  <c r="B185" i="1" s="1"/>
  <c r="C187" i="1" l="1"/>
  <c r="G197" i="1"/>
  <c r="H196" i="1"/>
  <c r="N196" i="1" s="1"/>
  <c r="P186" i="1"/>
  <c r="B186" i="1" s="1"/>
  <c r="C188" i="1" l="1"/>
  <c r="G198" i="1"/>
  <c r="H197" i="1"/>
  <c r="N197" i="1" s="1"/>
  <c r="P187" i="1"/>
  <c r="B187" i="1" l="1"/>
  <c r="C189" i="1"/>
  <c r="G199" i="1"/>
  <c r="H198" i="1"/>
  <c r="N198" i="1" s="1"/>
  <c r="P188" i="1"/>
  <c r="B188" i="1" s="1"/>
  <c r="C190" i="1" l="1"/>
  <c r="R188" i="1"/>
  <c r="G200" i="1"/>
  <c r="H199" i="1"/>
  <c r="N199" i="1" s="1"/>
  <c r="C191" i="1" l="1"/>
  <c r="P189" i="1"/>
  <c r="G201" i="1"/>
  <c r="H200" i="1"/>
  <c r="N200" i="1" s="1"/>
  <c r="P190" i="1"/>
  <c r="B190" i="1" s="1"/>
  <c r="C192" i="1" l="1"/>
  <c r="B189" i="1"/>
  <c r="G202" i="1"/>
  <c r="H201" i="1"/>
  <c r="N201" i="1" s="1"/>
  <c r="P191" i="1"/>
  <c r="B191" i="1" s="1"/>
  <c r="C193" i="1" l="1"/>
  <c r="G203" i="1"/>
  <c r="H202" i="1"/>
  <c r="N202" i="1" s="1"/>
  <c r="P192" i="1"/>
  <c r="B192" i="1" s="1"/>
  <c r="C194" i="1" l="1"/>
  <c r="G204" i="1"/>
  <c r="H203" i="1"/>
  <c r="N203" i="1" s="1"/>
  <c r="P193" i="1"/>
  <c r="B193" i="1" s="1"/>
  <c r="C195" i="1" l="1"/>
  <c r="G205" i="1"/>
  <c r="H204" i="1"/>
  <c r="N204" i="1" s="1"/>
  <c r="P194" i="1"/>
  <c r="B194" i="1" s="1"/>
  <c r="R194" i="1" l="1"/>
  <c r="P195" i="1" s="1"/>
  <c r="R195" i="1" s="1"/>
  <c r="C196" i="1"/>
  <c r="G206" i="1"/>
  <c r="H205" i="1"/>
  <c r="N205" i="1" s="1"/>
  <c r="B195" i="1" l="1"/>
  <c r="C197" i="1"/>
  <c r="G207" i="1"/>
  <c r="H206" i="1"/>
  <c r="N206" i="1" s="1"/>
  <c r="P196" i="1"/>
  <c r="B196" i="1" l="1"/>
  <c r="C198" i="1"/>
  <c r="G208" i="1"/>
  <c r="H207" i="1"/>
  <c r="N207" i="1" s="1"/>
  <c r="P197" i="1"/>
  <c r="B197" i="1" s="1"/>
  <c r="C199" i="1" l="1"/>
  <c r="H208" i="1"/>
  <c r="N208" i="1" s="1"/>
  <c r="G209" i="1"/>
  <c r="P198" i="1"/>
  <c r="B198" i="1" l="1"/>
  <c r="C200" i="1"/>
  <c r="G210" i="1"/>
  <c r="H209" i="1"/>
  <c r="N209" i="1" s="1"/>
  <c r="P199" i="1"/>
  <c r="B199" i="1" s="1"/>
  <c r="C201" i="1" l="1"/>
  <c r="G211" i="1"/>
  <c r="H210" i="1"/>
  <c r="N210" i="1" s="1"/>
  <c r="P200" i="1"/>
  <c r="B200" i="1" s="1"/>
  <c r="C202" i="1" l="1"/>
  <c r="G212" i="1"/>
  <c r="H211" i="1"/>
  <c r="N211" i="1" s="1"/>
  <c r="T202" i="1"/>
  <c r="P201" i="1"/>
  <c r="C203" i="1" l="1"/>
  <c r="C204" i="1" s="1"/>
  <c r="B201" i="1"/>
  <c r="G213" i="1"/>
  <c r="H212" i="1"/>
  <c r="N212" i="1" s="1"/>
  <c r="P202" i="1"/>
  <c r="R202" i="1" s="1"/>
  <c r="C205" i="1" l="1"/>
  <c r="B202" i="1"/>
  <c r="G214" i="1"/>
  <c r="H213" i="1"/>
  <c r="N213" i="1" s="1"/>
  <c r="P203" i="1"/>
  <c r="C206" i="1" l="1"/>
  <c r="B203" i="1"/>
  <c r="G215" i="1"/>
  <c r="H214" i="1"/>
  <c r="N214" i="1" s="1"/>
  <c r="P204" i="1"/>
  <c r="B204" i="1" s="1"/>
  <c r="C207" i="1" l="1"/>
  <c r="G216" i="1"/>
  <c r="H215" i="1"/>
  <c r="N215" i="1" s="1"/>
  <c r="P205" i="1"/>
  <c r="B205" i="1" l="1"/>
  <c r="C208" i="1"/>
  <c r="G217" i="1"/>
  <c r="H216" i="1"/>
  <c r="N216" i="1" s="1"/>
  <c r="P206" i="1"/>
  <c r="B206" i="1" s="1"/>
  <c r="G218" i="1" l="1"/>
  <c r="H217" i="1"/>
  <c r="N217" i="1" s="1"/>
  <c r="P207" i="1"/>
  <c r="B207" i="1" s="1"/>
  <c r="G219" i="1" l="1"/>
  <c r="H218" i="1"/>
  <c r="N218" i="1" s="1"/>
  <c r="T208" i="1"/>
  <c r="C209" i="1" s="1"/>
  <c r="P208" i="1"/>
  <c r="C210" i="1" l="1"/>
  <c r="R208" i="1"/>
  <c r="B208" i="1"/>
  <c r="T224" i="1"/>
  <c r="T225" i="1"/>
  <c r="G220" i="1"/>
  <c r="H219" i="1"/>
  <c r="N219" i="1" s="1"/>
  <c r="C211" i="1" l="1"/>
  <c r="P209" i="1"/>
  <c r="G221" i="1"/>
  <c r="H220" i="1"/>
  <c r="N220" i="1" s="1"/>
  <c r="P210" i="1"/>
  <c r="B210" i="1" s="1"/>
  <c r="C212" i="1" l="1"/>
  <c r="B209" i="1"/>
  <c r="G222" i="1"/>
  <c r="H221" i="1"/>
  <c r="N221" i="1" s="1"/>
  <c r="P211" i="1"/>
  <c r="B211" i="1" s="1"/>
  <c r="C213" i="1" l="1"/>
  <c r="G223" i="1"/>
  <c r="H222" i="1"/>
  <c r="N222" i="1" s="1"/>
  <c r="P212" i="1"/>
  <c r="B212" i="1" l="1"/>
  <c r="C214" i="1"/>
  <c r="G224" i="1"/>
  <c r="H223" i="1"/>
  <c r="N223" i="1" s="1"/>
  <c r="P213" i="1"/>
  <c r="B213" i="1" s="1"/>
  <c r="C215" i="1" l="1"/>
  <c r="G225" i="1"/>
  <c r="H224" i="1"/>
  <c r="N224" i="1" s="1"/>
  <c r="P214" i="1"/>
  <c r="B214" i="1" s="1"/>
  <c r="C216" i="1" l="1"/>
  <c r="G226" i="1"/>
  <c r="H225" i="1"/>
  <c r="N225" i="1" s="1"/>
  <c r="P215" i="1"/>
  <c r="C217" i="1" l="1"/>
  <c r="B215" i="1"/>
  <c r="G227" i="1"/>
  <c r="H226" i="1"/>
  <c r="N226" i="1" s="1"/>
  <c r="P216" i="1"/>
  <c r="B216" i="1" s="1"/>
  <c r="C218" i="1" l="1"/>
  <c r="G228" i="1"/>
  <c r="H227" i="1"/>
  <c r="N227" i="1" s="1"/>
  <c r="P217" i="1"/>
  <c r="B217" i="1" l="1"/>
  <c r="C219" i="1"/>
  <c r="G229" i="1"/>
  <c r="H228" i="1"/>
  <c r="N228" i="1" s="1"/>
  <c r="P218" i="1"/>
  <c r="B218" i="1" s="1"/>
  <c r="C220" i="1" l="1"/>
  <c r="G230" i="1"/>
  <c r="H229" i="1"/>
  <c r="N229" i="1" s="1"/>
  <c r="P219" i="1"/>
  <c r="C221" i="1" l="1"/>
  <c r="B219" i="1"/>
  <c r="G231" i="1"/>
  <c r="H230" i="1"/>
  <c r="N230" i="1" s="1"/>
  <c r="P220" i="1"/>
  <c r="B220" i="1" s="1"/>
  <c r="C222" i="1" l="1"/>
  <c r="G232" i="1"/>
  <c r="H231" i="1"/>
  <c r="N231" i="1" s="1"/>
  <c r="P221" i="1"/>
  <c r="B221" i="1" s="1"/>
  <c r="C223" i="1" l="1"/>
  <c r="G233" i="1"/>
  <c r="H232" i="1"/>
  <c r="N232" i="1" s="1"/>
  <c r="P222" i="1"/>
  <c r="B222" i="1" l="1"/>
  <c r="C224" i="1"/>
  <c r="G234" i="1"/>
  <c r="H233" i="1"/>
  <c r="N233" i="1" s="1"/>
  <c r="P223" i="1"/>
  <c r="B223" i="1" s="1"/>
  <c r="C225" i="1" l="1"/>
  <c r="G235" i="1"/>
  <c r="H234" i="1"/>
  <c r="N234" i="1" s="1"/>
  <c r="P224" i="1"/>
  <c r="C226" i="1" l="1"/>
  <c r="R224" i="1"/>
  <c r="P225" i="1" s="1"/>
  <c r="R225" i="1" s="1"/>
  <c r="B224" i="1"/>
  <c r="G236" i="1"/>
  <c r="H235" i="1"/>
  <c r="N235" i="1" s="1"/>
  <c r="B225" i="1" l="1"/>
  <c r="C227" i="1"/>
  <c r="H236" i="1"/>
  <c r="N236" i="1" s="1"/>
  <c r="G237" i="1"/>
  <c r="P226" i="1"/>
  <c r="B226" i="1" l="1"/>
  <c r="C228" i="1"/>
  <c r="G238" i="1"/>
  <c r="H237" i="1"/>
  <c r="N237" i="1" s="1"/>
  <c r="P227" i="1"/>
  <c r="B227" i="1" s="1"/>
  <c r="C229" i="1" l="1"/>
  <c r="G239" i="1"/>
  <c r="H238" i="1"/>
  <c r="N238" i="1" s="1"/>
  <c r="P228" i="1"/>
  <c r="B228" i="1" s="1"/>
  <c r="C230" i="1" l="1"/>
  <c r="G240" i="1"/>
  <c r="H239" i="1"/>
  <c r="N239" i="1" s="1"/>
  <c r="T230" i="1"/>
  <c r="P229" i="1"/>
  <c r="C231" i="1" l="1"/>
  <c r="C232" i="1" s="1"/>
  <c r="B229" i="1"/>
  <c r="G241" i="1"/>
  <c r="H240" i="1"/>
  <c r="N240" i="1" s="1"/>
  <c r="P230" i="1"/>
  <c r="R230" i="1" s="1"/>
  <c r="C233" i="1" l="1"/>
  <c r="B230" i="1"/>
  <c r="G242" i="1"/>
  <c r="H241" i="1"/>
  <c r="N241" i="1" s="1"/>
  <c r="P231" i="1"/>
  <c r="C234" i="1" l="1"/>
  <c r="B231" i="1"/>
  <c r="G243" i="1"/>
  <c r="H242" i="1"/>
  <c r="N242" i="1" s="1"/>
  <c r="P232" i="1"/>
  <c r="B232" i="1" s="1"/>
  <c r="C235" i="1" l="1"/>
  <c r="G244" i="1"/>
  <c r="H243" i="1"/>
  <c r="N243" i="1" s="1"/>
  <c r="P233" i="1"/>
  <c r="B233" i="1" l="1"/>
  <c r="C236" i="1"/>
  <c r="G245" i="1"/>
  <c r="H244" i="1"/>
  <c r="N244" i="1" s="1"/>
  <c r="P234" i="1"/>
  <c r="B234" i="1" s="1"/>
  <c r="G246" i="1" l="1"/>
  <c r="H245" i="1"/>
  <c r="N245" i="1" s="1"/>
  <c r="P235" i="1"/>
  <c r="B235" i="1" s="1"/>
  <c r="G247" i="1" l="1"/>
  <c r="H246" i="1"/>
  <c r="N246" i="1" s="1"/>
  <c r="T236" i="1"/>
  <c r="C237" i="1" s="1"/>
  <c r="P236" i="1"/>
  <c r="C238" i="1" l="1"/>
  <c r="R236" i="1"/>
  <c r="B236" i="1"/>
  <c r="T257" i="1"/>
  <c r="T258" i="1"/>
  <c r="G248" i="1"/>
  <c r="H247" i="1"/>
  <c r="N247" i="1" s="1"/>
  <c r="C239" i="1" l="1"/>
  <c r="P237" i="1"/>
  <c r="G249" i="1"/>
  <c r="H248" i="1"/>
  <c r="N248" i="1" s="1"/>
  <c r="P238" i="1"/>
  <c r="B238" i="1" s="1"/>
  <c r="C240" i="1" l="1"/>
  <c r="B237" i="1"/>
  <c r="G250" i="1"/>
  <c r="H249" i="1"/>
  <c r="N249" i="1" s="1"/>
  <c r="P239" i="1"/>
  <c r="B239" i="1" s="1"/>
  <c r="C241" i="1" l="1"/>
  <c r="G251" i="1"/>
  <c r="H250" i="1"/>
  <c r="N250" i="1" s="1"/>
  <c r="P240" i="1"/>
  <c r="B240" i="1" l="1"/>
  <c r="C242" i="1"/>
  <c r="G252" i="1"/>
  <c r="H251" i="1"/>
  <c r="N251" i="1" s="1"/>
  <c r="P241" i="1"/>
  <c r="B241" i="1" s="1"/>
  <c r="C243" i="1" l="1"/>
  <c r="G253" i="1"/>
  <c r="H252" i="1"/>
  <c r="N252" i="1" s="1"/>
  <c r="P242" i="1"/>
  <c r="B242" i="1" s="1"/>
  <c r="C244" i="1" l="1"/>
  <c r="G254" i="1"/>
  <c r="H253" i="1"/>
  <c r="N253" i="1" s="1"/>
  <c r="P243" i="1"/>
  <c r="B243" i="1" l="1"/>
  <c r="C245" i="1"/>
  <c r="G255" i="1"/>
  <c r="H254" i="1"/>
  <c r="N254" i="1" s="1"/>
  <c r="P244" i="1"/>
  <c r="B244" i="1" s="1"/>
  <c r="C246" i="1" l="1"/>
  <c r="G256" i="1"/>
  <c r="H255" i="1"/>
  <c r="N255" i="1" s="1"/>
  <c r="P245" i="1"/>
  <c r="B245" i="1" l="1"/>
  <c r="C247" i="1"/>
  <c r="G257" i="1"/>
  <c r="H256" i="1"/>
  <c r="N256" i="1" s="1"/>
  <c r="P246" i="1"/>
  <c r="B246" i="1" s="1"/>
  <c r="C248" i="1" l="1"/>
  <c r="G258" i="1"/>
  <c r="H257" i="1"/>
  <c r="N257" i="1" s="1"/>
  <c r="P247" i="1"/>
  <c r="B247" i="1" l="1"/>
  <c r="C249" i="1"/>
  <c r="G259" i="1"/>
  <c r="H258" i="1"/>
  <c r="N258" i="1" s="1"/>
  <c r="P248" i="1"/>
  <c r="B248" i="1" s="1"/>
  <c r="C250" i="1" l="1"/>
  <c r="G260" i="1"/>
  <c r="H259" i="1"/>
  <c r="N259" i="1" s="1"/>
  <c r="P249" i="1"/>
  <c r="B249" i="1" s="1"/>
  <c r="C251" i="1" l="1"/>
  <c r="G261" i="1"/>
  <c r="H260" i="1"/>
  <c r="N260" i="1" s="1"/>
  <c r="P250" i="1"/>
  <c r="B250" i="1" l="1"/>
  <c r="C252" i="1"/>
  <c r="G262" i="1"/>
  <c r="H261" i="1"/>
  <c r="N261" i="1" s="1"/>
  <c r="P251" i="1"/>
  <c r="B251" i="1" s="1"/>
  <c r="C253" i="1" l="1"/>
  <c r="G263" i="1"/>
  <c r="H262" i="1"/>
  <c r="N262" i="1" s="1"/>
  <c r="P252" i="1"/>
  <c r="B252" i="1" l="1"/>
  <c r="C254" i="1"/>
  <c r="G264" i="1"/>
  <c r="H263" i="1"/>
  <c r="N263" i="1" s="1"/>
  <c r="P253" i="1"/>
  <c r="B253" i="1" s="1"/>
  <c r="C255" i="1" l="1"/>
  <c r="G265" i="1"/>
  <c r="H264" i="1"/>
  <c r="N264" i="1" s="1"/>
  <c r="P254" i="1"/>
  <c r="B254" i="1" l="1"/>
  <c r="C256" i="1"/>
  <c r="G266" i="1"/>
  <c r="H265" i="1"/>
  <c r="N265" i="1" s="1"/>
  <c r="P255" i="1"/>
  <c r="B255" i="1" s="1"/>
  <c r="C257" i="1" l="1"/>
  <c r="G267" i="1"/>
  <c r="H266" i="1"/>
  <c r="N266" i="1" s="1"/>
  <c r="P256" i="1"/>
  <c r="B256" i="1" s="1"/>
  <c r="C258" i="1" l="1"/>
  <c r="G268" i="1"/>
  <c r="H267" i="1"/>
  <c r="N267" i="1" s="1"/>
  <c r="P257" i="1"/>
  <c r="R257" i="1" l="1"/>
  <c r="P258" i="1" s="1"/>
  <c r="R258" i="1" s="1"/>
  <c r="B257" i="1"/>
  <c r="C259" i="1"/>
  <c r="G269" i="1"/>
  <c r="H268" i="1"/>
  <c r="N268" i="1" s="1"/>
  <c r="C260" i="1" l="1"/>
  <c r="B258" i="1"/>
  <c r="H269" i="1"/>
  <c r="N269" i="1" s="1"/>
  <c r="G270" i="1"/>
  <c r="P259" i="1"/>
  <c r="B259" i="1" l="1"/>
  <c r="C261" i="1"/>
  <c r="G271" i="1"/>
  <c r="H270" i="1"/>
  <c r="N270" i="1" s="1"/>
  <c r="P260" i="1"/>
  <c r="B260" i="1" s="1"/>
  <c r="C262" i="1" l="1"/>
  <c r="G272" i="1"/>
  <c r="H271" i="1"/>
  <c r="N271" i="1" s="1"/>
  <c r="P261" i="1"/>
  <c r="B261" i="1" l="1"/>
  <c r="C263" i="1"/>
  <c r="G273" i="1"/>
  <c r="H272" i="1"/>
  <c r="N272" i="1" s="1"/>
  <c r="T263" i="1"/>
  <c r="P262" i="1"/>
  <c r="B262" i="1" s="1"/>
  <c r="C264" i="1" l="1"/>
  <c r="C265" i="1" s="1"/>
  <c r="G274" i="1"/>
  <c r="H273" i="1"/>
  <c r="N273" i="1" s="1"/>
  <c r="P263" i="1"/>
  <c r="R263" i="1" s="1"/>
  <c r="B263" i="1" l="1"/>
  <c r="C266" i="1"/>
  <c r="G275" i="1"/>
  <c r="H274" i="1"/>
  <c r="N274" i="1" s="1"/>
  <c r="P264" i="1"/>
  <c r="C267" i="1" l="1"/>
  <c r="B264" i="1"/>
  <c r="G276" i="1"/>
  <c r="H275" i="1"/>
  <c r="N275" i="1" s="1"/>
  <c r="P265" i="1"/>
  <c r="B265" i="1" s="1"/>
  <c r="C268" i="1" l="1"/>
  <c r="G277" i="1"/>
  <c r="H276" i="1"/>
  <c r="N276" i="1" s="1"/>
  <c r="P266" i="1"/>
  <c r="B266" i="1" s="1"/>
  <c r="C269" i="1" l="1"/>
  <c r="G278" i="1"/>
  <c r="H277" i="1"/>
  <c r="N277" i="1" s="1"/>
  <c r="P267" i="1"/>
  <c r="B267" i="1" l="1"/>
  <c r="G279" i="1"/>
  <c r="H278" i="1"/>
  <c r="N278" i="1" s="1"/>
  <c r="P268" i="1"/>
  <c r="B268" i="1" s="1"/>
  <c r="G280" i="1" l="1"/>
  <c r="H279" i="1"/>
  <c r="N279" i="1" s="1"/>
  <c r="T269" i="1"/>
  <c r="C270" i="1" s="1"/>
  <c r="P269" i="1"/>
  <c r="C271" i="1" l="1"/>
  <c r="R269" i="1"/>
  <c r="B269" i="1"/>
  <c r="T286" i="1"/>
  <c r="T287" i="1"/>
  <c r="G281" i="1"/>
  <c r="H280" i="1"/>
  <c r="N280" i="1" s="1"/>
  <c r="C272" i="1" l="1"/>
  <c r="P270" i="1"/>
  <c r="B270" i="1" s="1"/>
  <c r="G282" i="1"/>
  <c r="H281" i="1"/>
  <c r="N281" i="1" s="1"/>
  <c r="P271" i="1"/>
  <c r="B271" i="1" l="1"/>
  <c r="C273" i="1"/>
  <c r="G283" i="1"/>
  <c r="H282" i="1"/>
  <c r="N282" i="1" s="1"/>
  <c r="P272" i="1"/>
  <c r="B272" i="1" s="1"/>
  <c r="C274" i="1" l="1"/>
  <c r="G284" i="1"/>
  <c r="H283" i="1"/>
  <c r="N283" i="1" s="1"/>
  <c r="P273" i="1"/>
  <c r="B273" i="1" l="1"/>
  <c r="C275" i="1"/>
  <c r="G285" i="1"/>
  <c r="H284" i="1"/>
  <c r="N284" i="1" s="1"/>
  <c r="P274" i="1"/>
  <c r="B274" i="1" s="1"/>
  <c r="C276" i="1" l="1"/>
  <c r="G286" i="1"/>
  <c r="H285" i="1"/>
  <c r="N285" i="1" s="1"/>
  <c r="P275" i="1"/>
  <c r="B275" i="1" l="1"/>
  <c r="C277" i="1"/>
  <c r="G287" i="1"/>
  <c r="H286" i="1"/>
  <c r="N286" i="1" s="1"/>
  <c r="P276" i="1"/>
  <c r="B276" i="1" s="1"/>
  <c r="C278" i="1" l="1"/>
  <c r="G288" i="1"/>
  <c r="H287" i="1"/>
  <c r="N287" i="1" s="1"/>
  <c r="P277" i="1"/>
  <c r="B277" i="1" s="1"/>
  <c r="C279" i="1" l="1"/>
  <c r="G289" i="1"/>
  <c r="H288" i="1"/>
  <c r="N288" i="1" s="1"/>
  <c r="P278" i="1"/>
  <c r="C280" i="1" l="1"/>
  <c r="B278" i="1"/>
  <c r="G290" i="1"/>
  <c r="H289" i="1"/>
  <c r="N289" i="1" s="1"/>
  <c r="P279" i="1"/>
  <c r="B279" i="1" s="1"/>
  <c r="C281" i="1" l="1"/>
  <c r="G291" i="1"/>
  <c r="H290" i="1"/>
  <c r="N290" i="1" s="1"/>
  <c r="P280" i="1"/>
  <c r="B280" i="1" l="1"/>
  <c r="C282" i="1"/>
  <c r="G292" i="1"/>
  <c r="H291" i="1"/>
  <c r="N291" i="1" s="1"/>
  <c r="P281" i="1"/>
  <c r="B281" i="1" s="1"/>
  <c r="C283" i="1" l="1"/>
  <c r="G293" i="1"/>
  <c r="H292" i="1"/>
  <c r="N292" i="1" s="1"/>
  <c r="P282" i="1"/>
  <c r="B282" i="1" l="1"/>
  <c r="C284" i="1"/>
  <c r="G294" i="1"/>
  <c r="H293" i="1"/>
  <c r="N293" i="1" s="1"/>
  <c r="P283" i="1"/>
  <c r="B283" i="1" s="1"/>
  <c r="C285" i="1" l="1"/>
  <c r="G295" i="1"/>
  <c r="H294" i="1"/>
  <c r="N294" i="1" s="1"/>
  <c r="P284" i="1"/>
  <c r="B284" i="1" s="1"/>
  <c r="C286" i="1" l="1"/>
  <c r="G296" i="1"/>
  <c r="H295" i="1"/>
  <c r="N295" i="1" s="1"/>
  <c r="P285" i="1"/>
  <c r="B285" i="1" l="1"/>
  <c r="C287" i="1"/>
  <c r="G297" i="1"/>
  <c r="H296" i="1"/>
  <c r="N296" i="1" s="1"/>
  <c r="P286" i="1"/>
  <c r="R286" i="1" s="1"/>
  <c r="B286" i="1" l="1"/>
  <c r="C288" i="1"/>
  <c r="G298" i="1"/>
  <c r="H297" i="1"/>
  <c r="N297" i="1" s="1"/>
  <c r="P287" i="1"/>
  <c r="B287" i="1" s="1"/>
  <c r="R287" i="1" l="1"/>
  <c r="P288" i="1" s="1"/>
  <c r="B288" i="1" s="1"/>
  <c r="C289" i="1"/>
  <c r="G299" i="1"/>
  <c r="H298" i="1"/>
  <c r="N298" i="1" s="1"/>
  <c r="C290" i="1" l="1"/>
  <c r="H299" i="1"/>
  <c r="N299" i="1" s="1"/>
  <c r="G300" i="1"/>
  <c r="P289" i="1"/>
  <c r="B289" i="1" l="1"/>
  <c r="C291" i="1"/>
  <c r="G301" i="1"/>
  <c r="H300" i="1"/>
  <c r="N300" i="1" s="1"/>
  <c r="P290" i="1"/>
  <c r="B290" i="1" s="1"/>
  <c r="C292" i="1" l="1"/>
  <c r="G302" i="1"/>
  <c r="H301" i="1"/>
  <c r="N301" i="1" s="1"/>
  <c r="P291" i="1"/>
  <c r="B291" i="1" s="1"/>
  <c r="C293" i="1" l="1"/>
  <c r="G303" i="1"/>
  <c r="H302" i="1"/>
  <c r="N302" i="1" s="1"/>
  <c r="T293" i="1"/>
  <c r="P292" i="1"/>
  <c r="C294" i="1" l="1"/>
  <c r="C295" i="1" s="1"/>
  <c r="B292" i="1"/>
  <c r="G304" i="1"/>
  <c r="H303" i="1"/>
  <c r="N303" i="1" s="1"/>
  <c r="P293" i="1"/>
  <c r="R293" i="1" s="1"/>
  <c r="C296" i="1" l="1"/>
  <c r="B293" i="1"/>
  <c r="G305" i="1"/>
  <c r="H304" i="1"/>
  <c r="N304" i="1" s="1"/>
  <c r="P294" i="1"/>
  <c r="C297" i="1" l="1"/>
  <c r="B294" i="1"/>
  <c r="G306" i="1"/>
  <c r="H305" i="1"/>
  <c r="N305" i="1" s="1"/>
  <c r="P295" i="1"/>
  <c r="B295" i="1" s="1"/>
  <c r="C298" i="1" l="1"/>
  <c r="G307" i="1"/>
  <c r="H306" i="1"/>
  <c r="N306" i="1" s="1"/>
  <c r="P296" i="1"/>
  <c r="B296" i="1" l="1"/>
  <c r="C299" i="1"/>
  <c r="G308" i="1"/>
  <c r="H307" i="1"/>
  <c r="N307" i="1" s="1"/>
  <c r="P297" i="1"/>
  <c r="B297" i="1" s="1"/>
  <c r="G309" i="1" l="1"/>
  <c r="H308" i="1"/>
  <c r="N308" i="1" s="1"/>
  <c r="P298" i="1"/>
  <c r="B298" i="1" s="1"/>
  <c r="G310" i="1" l="1"/>
  <c r="H309" i="1"/>
  <c r="N309" i="1" s="1"/>
  <c r="T299" i="1"/>
  <c r="C300" i="1" s="1"/>
  <c r="P299" i="1"/>
  <c r="C301" i="1" l="1"/>
  <c r="R299" i="1"/>
  <c r="B299" i="1"/>
  <c r="T316" i="1"/>
  <c r="T317" i="1"/>
  <c r="G311" i="1"/>
  <c r="H310" i="1"/>
  <c r="N310" i="1" s="1"/>
  <c r="C302" i="1" l="1"/>
  <c r="P300" i="1"/>
  <c r="G312" i="1"/>
  <c r="H311" i="1"/>
  <c r="N311" i="1" s="1"/>
  <c r="P301" i="1"/>
  <c r="B301" i="1" s="1"/>
  <c r="B300" i="1" l="1"/>
  <c r="C303" i="1"/>
  <c r="G313" i="1"/>
  <c r="H312" i="1"/>
  <c r="N312" i="1" s="1"/>
  <c r="P302" i="1"/>
  <c r="B302" i="1" s="1"/>
  <c r="C304" i="1" l="1"/>
  <c r="G314" i="1"/>
  <c r="H313" i="1"/>
  <c r="N313" i="1" s="1"/>
  <c r="P303" i="1"/>
  <c r="B303" i="1" l="1"/>
  <c r="C305" i="1"/>
  <c r="G315" i="1"/>
  <c r="H314" i="1"/>
  <c r="N314" i="1" s="1"/>
  <c r="P304" i="1"/>
  <c r="B304" i="1" s="1"/>
  <c r="C306" i="1" l="1"/>
  <c r="G316" i="1"/>
  <c r="H315" i="1"/>
  <c r="N315" i="1" s="1"/>
  <c r="P305" i="1"/>
  <c r="B305" i="1" s="1"/>
  <c r="C307" i="1" l="1"/>
  <c r="G317" i="1"/>
  <c r="H316" i="1"/>
  <c r="N316" i="1" s="1"/>
  <c r="P306" i="1"/>
  <c r="B306" i="1" l="1"/>
  <c r="C308" i="1"/>
  <c r="G318" i="1"/>
  <c r="H317" i="1"/>
  <c r="N317" i="1" s="1"/>
  <c r="P307" i="1"/>
  <c r="B307" i="1" s="1"/>
  <c r="C309" i="1" l="1"/>
  <c r="G319" i="1"/>
  <c r="H318" i="1"/>
  <c r="N318" i="1" s="1"/>
  <c r="P308" i="1"/>
  <c r="B308" i="1" l="1"/>
  <c r="C310" i="1"/>
  <c r="G320" i="1"/>
  <c r="H319" i="1"/>
  <c r="N319" i="1" s="1"/>
  <c r="P309" i="1"/>
  <c r="B309" i="1" s="1"/>
  <c r="C311" i="1" l="1"/>
  <c r="G321" i="1"/>
  <c r="H320" i="1"/>
  <c r="N320" i="1" s="1"/>
  <c r="P310" i="1"/>
  <c r="B310" i="1" l="1"/>
  <c r="C312" i="1"/>
  <c r="G322" i="1"/>
  <c r="H321" i="1"/>
  <c r="N321" i="1" s="1"/>
  <c r="P311" i="1"/>
  <c r="B311" i="1" s="1"/>
  <c r="C313" i="1" l="1"/>
  <c r="G323" i="1"/>
  <c r="H322" i="1"/>
  <c r="N322" i="1" s="1"/>
  <c r="P312" i="1"/>
  <c r="B312" i="1" s="1"/>
  <c r="C314" i="1" l="1"/>
  <c r="G324" i="1"/>
  <c r="H323" i="1"/>
  <c r="N323" i="1" s="1"/>
  <c r="P313" i="1"/>
  <c r="C315" i="1" l="1"/>
  <c r="B313" i="1"/>
  <c r="G325" i="1"/>
  <c r="H324" i="1"/>
  <c r="N324" i="1" s="1"/>
  <c r="P314" i="1"/>
  <c r="B314" i="1" s="1"/>
  <c r="C316" i="1" l="1"/>
  <c r="G326" i="1"/>
  <c r="H325" i="1"/>
  <c r="N325" i="1" s="1"/>
  <c r="P315" i="1"/>
  <c r="C317" i="1" l="1"/>
  <c r="B315" i="1"/>
  <c r="G327" i="1"/>
  <c r="H326" i="1"/>
  <c r="N326" i="1" s="1"/>
  <c r="P316" i="1"/>
  <c r="R316" i="1" s="1"/>
  <c r="B316" i="1" l="1"/>
  <c r="C318" i="1"/>
  <c r="G328" i="1"/>
  <c r="H327" i="1"/>
  <c r="N327" i="1" s="1"/>
  <c r="P317" i="1"/>
  <c r="R317" i="1" l="1"/>
  <c r="P318" i="1" s="1"/>
  <c r="B318" i="1" s="1"/>
  <c r="B317" i="1"/>
  <c r="C319" i="1"/>
  <c r="H328" i="1"/>
  <c r="N328" i="1" s="1"/>
  <c r="G329" i="1"/>
  <c r="C320" i="1" l="1"/>
  <c r="G330" i="1"/>
  <c r="H329" i="1"/>
  <c r="N329" i="1" s="1"/>
  <c r="P319" i="1"/>
  <c r="B319" i="1" s="1"/>
  <c r="C321" i="1" l="1"/>
  <c r="G331" i="1"/>
  <c r="H330" i="1"/>
  <c r="N330" i="1" s="1"/>
  <c r="P320" i="1"/>
  <c r="B320" i="1" l="1"/>
  <c r="C322" i="1"/>
  <c r="G332" i="1"/>
  <c r="H331" i="1"/>
  <c r="N331" i="1" s="1"/>
  <c r="T322" i="1"/>
  <c r="P321" i="1"/>
  <c r="B321" i="1" s="1"/>
  <c r="C323" i="1" l="1"/>
  <c r="C324" i="1" s="1"/>
  <c r="G333" i="1"/>
  <c r="H332" i="1"/>
  <c r="N332" i="1" s="1"/>
  <c r="P322" i="1"/>
  <c r="R322" i="1" s="1"/>
  <c r="B322" i="1" l="1"/>
  <c r="C325" i="1"/>
  <c r="G334" i="1"/>
  <c r="H333" i="1"/>
  <c r="N333" i="1" s="1"/>
  <c r="P323" i="1"/>
  <c r="C326" i="1" l="1"/>
  <c r="B323" i="1"/>
  <c r="G335" i="1"/>
  <c r="H334" i="1"/>
  <c r="N334" i="1" s="1"/>
  <c r="P324" i="1"/>
  <c r="B324" i="1" s="1"/>
  <c r="C327" i="1" l="1"/>
  <c r="G336" i="1"/>
  <c r="H335" i="1"/>
  <c r="N335" i="1" s="1"/>
  <c r="P325" i="1"/>
  <c r="B325" i="1" s="1"/>
  <c r="C328" i="1" l="1"/>
  <c r="G337" i="1"/>
  <c r="H336" i="1"/>
  <c r="N336" i="1" s="1"/>
  <c r="P326" i="1"/>
  <c r="B326" i="1" s="1"/>
  <c r="G338" i="1" l="1"/>
  <c r="H337" i="1"/>
  <c r="N337" i="1" s="1"/>
  <c r="P327" i="1"/>
  <c r="B327" i="1" l="1"/>
  <c r="G339" i="1"/>
  <c r="H338" i="1"/>
  <c r="N338" i="1" s="1"/>
  <c r="T328" i="1"/>
  <c r="C329" i="1" s="1"/>
  <c r="P328" i="1"/>
  <c r="C330" i="1" l="1"/>
  <c r="R328" i="1"/>
  <c r="P329" i="1" s="1"/>
  <c r="B328" i="1"/>
  <c r="T348" i="1"/>
  <c r="T349" i="1"/>
  <c r="G340" i="1"/>
  <c r="H339" i="1"/>
  <c r="N339" i="1" s="1"/>
  <c r="B329" i="1" l="1"/>
  <c r="C331" i="1"/>
  <c r="G341" i="1"/>
  <c r="H340" i="1"/>
  <c r="N340" i="1" s="1"/>
  <c r="P330" i="1"/>
  <c r="B330" i="1" s="1"/>
  <c r="C332" i="1" l="1"/>
  <c r="G342" i="1"/>
  <c r="H341" i="1"/>
  <c r="N341" i="1" s="1"/>
  <c r="P331" i="1"/>
  <c r="B331" i="1" l="1"/>
  <c r="C333" i="1"/>
  <c r="G343" i="1"/>
  <c r="H342" i="1"/>
  <c r="N342" i="1" s="1"/>
  <c r="P332" i="1"/>
  <c r="B332" i="1" s="1"/>
  <c r="C334" i="1" l="1"/>
  <c r="G344" i="1"/>
  <c r="H343" i="1"/>
  <c r="N343" i="1" s="1"/>
  <c r="P333" i="1"/>
  <c r="B333" i="1" s="1"/>
  <c r="C335" i="1" l="1"/>
  <c r="G345" i="1"/>
  <c r="H344" i="1"/>
  <c r="N344" i="1" s="1"/>
  <c r="P334" i="1"/>
  <c r="B334" i="1" l="1"/>
  <c r="C336" i="1"/>
  <c r="G346" i="1"/>
  <c r="H345" i="1"/>
  <c r="N345" i="1" s="1"/>
  <c r="P335" i="1"/>
  <c r="B335" i="1" s="1"/>
  <c r="C337" i="1" l="1"/>
  <c r="G347" i="1"/>
  <c r="H346" i="1"/>
  <c r="N346" i="1" s="1"/>
  <c r="P336" i="1"/>
  <c r="B336" i="1" l="1"/>
  <c r="C338" i="1"/>
  <c r="G348" i="1"/>
  <c r="H347" i="1"/>
  <c r="N347" i="1" s="1"/>
  <c r="P337" i="1"/>
  <c r="B337" i="1" s="1"/>
  <c r="C339" i="1" l="1"/>
  <c r="G349" i="1"/>
  <c r="H348" i="1"/>
  <c r="N348" i="1" s="1"/>
  <c r="P338" i="1"/>
  <c r="C340" i="1" l="1"/>
  <c r="B338" i="1"/>
  <c r="G350" i="1"/>
  <c r="H349" i="1"/>
  <c r="N349" i="1" s="1"/>
  <c r="P339" i="1"/>
  <c r="B339" i="1" s="1"/>
  <c r="C341" i="1" l="1"/>
  <c r="G351" i="1"/>
  <c r="H350" i="1"/>
  <c r="N350" i="1" s="1"/>
  <c r="P340" i="1"/>
  <c r="B340" i="1" s="1"/>
  <c r="C342" i="1" l="1"/>
  <c r="G352" i="1"/>
  <c r="H351" i="1"/>
  <c r="N351" i="1" s="1"/>
  <c r="P341" i="1"/>
  <c r="C343" i="1" l="1"/>
  <c r="B341" i="1"/>
  <c r="G353" i="1"/>
  <c r="H352" i="1"/>
  <c r="N352" i="1" s="1"/>
  <c r="P342" i="1"/>
  <c r="B342" i="1" s="1"/>
  <c r="C344" i="1" l="1"/>
  <c r="G354" i="1"/>
  <c r="H353" i="1"/>
  <c r="N353" i="1" s="1"/>
  <c r="P343" i="1"/>
  <c r="B343" i="1" l="1"/>
  <c r="C345" i="1"/>
  <c r="G355" i="1"/>
  <c r="H354" i="1"/>
  <c r="N354" i="1" s="1"/>
  <c r="P344" i="1"/>
  <c r="B344" i="1" s="1"/>
  <c r="C346" i="1" l="1"/>
  <c r="G356" i="1"/>
  <c r="H355" i="1"/>
  <c r="N355" i="1" s="1"/>
  <c r="P345" i="1"/>
  <c r="B345" i="1" l="1"/>
  <c r="C347" i="1"/>
  <c r="G357" i="1"/>
  <c r="H356" i="1"/>
  <c r="N356" i="1" s="1"/>
  <c r="P346" i="1"/>
  <c r="B346" i="1" s="1"/>
  <c r="C348" i="1" l="1"/>
  <c r="G358" i="1"/>
  <c r="H357" i="1"/>
  <c r="N357" i="1" s="1"/>
  <c r="P347" i="1"/>
  <c r="B347" i="1" s="1"/>
  <c r="C349" i="1" l="1"/>
  <c r="G359" i="1"/>
  <c r="H358" i="1"/>
  <c r="N358" i="1" s="1"/>
  <c r="P348" i="1"/>
  <c r="R348" i="1" l="1"/>
  <c r="P349" i="1" s="1"/>
  <c r="R349" i="1" s="1"/>
  <c r="B348" i="1"/>
  <c r="C350" i="1"/>
  <c r="G360" i="1"/>
  <c r="H359" i="1"/>
  <c r="N359" i="1" s="1"/>
  <c r="C351" i="1" l="1"/>
  <c r="B349" i="1"/>
  <c r="G361" i="1"/>
  <c r="H360" i="1"/>
  <c r="N360" i="1" s="1"/>
  <c r="P350" i="1"/>
  <c r="B350" i="1" l="1"/>
  <c r="C352" i="1"/>
  <c r="H361" i="1"/>
  <c r="N361" i="1" s="1"/>
  <c r="G362" i="1"/>
  <c r="P351" i="1"/>
  <c r="B351" i="1" s="1"/>
  <c r="C353" i="1" l="1"/>
  <c r="G363" i="1"/>
  <c r="H362" i="1"/>
  <c r="N362" i="1" s="1"/>
  <c r="P352" i="1"/>
  <c r="B352" i="1" l="1"/>
  <c r="C354" i="1"/>
  <c r="G364" i="1"/>
  <c r="H363" i="1"/>
  <c r="N363" i="1" s="1"/>
  <c r="P353" i="1"/>
  <c r="B353" i="1" s="1"/>
  <c r="C355" i="1" l="1"/>
  <c r="G365" i="1"/>
  <c r="H364" i="1"/>
  <c r="N364" i="1" s="1"/>
  <c r="T355" i="1"/>
  <c r="P354" i="1"/>
  <c r="B354" i="1" s="1"/>
  <c r="C356" i="1" l="1"/>
  <c r="C357" i="1" s="1"/>
  <c r="G366" i="1"/>
  <c r="H365" i="1"/>
  <c r="N365" i="1" s="1"/>
  <c r="P355" i="1"/>
  <c r="B355" i="1" s="1"/>
  <c r="C358" i="1" l="1"/>
  <c r="R355" i="1"/>
  <c r="P356" i="1" s="1"/>
  <c r="B356" i="1" s="1"/>
  <c r="G367" i="1"/>
  <c r="H366" i="1"/>
  <c r="N366" i="1" s="1"/>
  <c r="C359" i="1" l="1"/>
  <c r="G368" i="1"/>
  <c r="H367" i="1"/>
  <c r="N367" i="1" s="1"/>
  <c r="P357" i="1"/>
  <c r="C360" i="1" l="1"/>
  <c r="B357" i="1"/>
  <c r="G369" i="1"/>
  <c r="H368" i="1"/>
  <c r="N368" i="1" s="1"/>
  <c r="P358" i="1"/>
  <c r="B358" i="1" s="1"/>
  <c r="C361" i="1" l="1"/>
  <c r="G370" i="1"/>
  <c r="H369" i="1"/>
  <c r="N369" i="1" s="1"/>
  <c r="P359" i="1"/>
  <c r="B359" i="1" l="1"/>
  <c r="G371" i="1"/>
  <c r="H370" i="1"/>
  <c r="N370" i="1" s="1"/>
  <c r="P360" i="1"/>
  <c r="B360" i="1" s="1"/>
  <c r="G372" i="1" l="1"/>
  <c r="H371" i="1"/>
  <c r="N371" i="1" s="1"/>
  <c r="T361" i="1"/>
  <c r="C362" i="1" s="1"/>
  <c r="P361" i="1"/>
  <c r="C363" i="1" l="1"/>
  <c r="R361" i="1"/>
  <c r="B361" i="1"/>
  <c r="T377" i="1"/>
  <c r="T378" i="1"/>
  <c r="G373" i="1"/>
  <c r="H372" i="1"/>
  <c r="N372" i="1" s="1"/>
  <c r="C364" i="1" l="1"/>
  <c r="T409" i="1"/>
  <c r="P362" i="1"/>
  <c r="G374" i="1"/>
  <c r="H373" i="1"/>
  <c r="N373" i="1" s="1"/>
  <c r="P363" i="1"/>
  <c r="B363" i="1" s="1"/>
  <c r="C365" i="1" l="1"/>
  <c r="B362" i="1"/>
  <c r="T408" i="1"/>
  <c r="T468" i="1"/>
  <c r="G375" i="1"/>
  <c r="H374" i="1"/>
  <c r="N374" i="1" s="1"/>
  <c r="P364" i="1"/>
  <c r="B364" i="1" s="1"/>
  <c r="C366" i="1" l="1"/>
  <c r="T439" i="1"/>
  <c r="T499" i="1"/>
  <c r="G376" i="1"/>
  <c r="H375" i="1"/>
  <c r="N375" i="1" s="1"/>
  <c r="P365" i="1"/>
  <c r="B365" i="1" l="1"/>
  <c r="C367" i="1"/>
  <c r="T467" i="1"/>
  <c r="T531" i="1"/>
  <c r="G377" i="1"/>
  <c r="H376" i="1"/>
  <c r="N376" i="1" s="1"/>
  <c r="P366" i="1"/>
  <c r="R366" i="1" s="1"/>
  <c r="C368" i="1" l="1"/>
  <c r="B366" i="1"/>
  <c r="T498" i="1"/>
  <c r="G378" i="1"/>
  <c r="H377" i="1"/>
  <c r="N377" i="1" s="1"/>
  <c r="P367" i="1"/>
  <c r="B367" i="1" s="1"/>
  <c r="C369" i="1" l="1"/>
  <c r="T530" i="1"/>
  <c r="G379" i="1"/>
  <c r="H378" i="1"/>
  <c r="N378" i="1" s="1"/>
  <c r="P368" i="1"/>
  <c r="B368" i="1" s="1"/>
  <c r="C370" i="1" l="1"/>
  <c r="G380" i="1"/>
  <c r="H379" i="1"/>
  <c r="N379" i="1" s="1"/>
  <c r="P369" i="1"/>
  <c r="B369" i="1" l="1"/>
  <c r="C371" i="1"/>
  <c r="G381" i="1"/>
  <c r="H380" i="1"/>
  <c r="N380" i="1" s="1"/>
  <c r="P370" i="1"/>
  <c r="B370" i="1" s="1"/>
  <c r="C372" i="1" l="1"/>
  <c r="G382" i="1"/>
  <c r="H381" i="1"/>
  <c r="N381" i="1" s="1"/>
  <c r="P371" i="1"/>
  <c r="C373" i="1" l="1"/>
  <c r="R371" i="1"/>
  <c r="P372" i="1" s="1"/>
  <c r="B372" i="1" s="1"/>
  <c r="B371" i="1"/>
  <c r="G383" i="1"/>
  <c r="H382" i="1"/>
  <c r="N382" i="1" s="1"/>
  <c r="C374" i="1" l="1"/>
  <c r="G384" i="1"/>
  <c r="H383" i="1"/>
  <c r="N383" i="1" s="1"/>
  <c r="P373" i="1"/>
  <c r="B373" i="1" l="1"/>
  <c r="C375" i="1"/>
  <c r="G385" i="1"/>
  <c r="H384" i="1"/>
  <c r="N384" i="1" s="1"/>
  <c r="P374" i="1"/>
  <c r="B374" i="1" s="1"/>
  <c r="C376" i="1" l="1"/>
  <c r="G386" i="1"/>
  <c r="H385" i="1"/>
  <c r="N385" i="1" s="1"/>
  <c r="P375" i="1"/>
  <c r="B375" i="1" s="1"/>
  <c r="C377" i="1" l="1"/>
  <c r="G387" i="1"/>
  <c r="H386" i="1"/>
  <c r="N386" i="1" s="1"/>
  <c r="P376" i="1"/>
  <c r="B376" i="1" l="1"/>
  <c r="C378" i="1"/>
  <c r="G388" i="1"/>
  <c r="H387" i="1"/>
  <c r="N387" i="1" s="1"/>
  <c r="P377" i="1"/>
  <c r="R377" i="1" s="1"/>
  <c r="B377" i="1" l="1"/>
  <c r="C379" i="1"/>
  <c r="G389" i="1"/>
  <c r="H388" i="1"/>
  <c r="N388" i="1" s="1"/>
  <c r="P378" i="1"/>
  <c r="R378" i="1" l="1"/>
  <c r="P379" i="1" s="1"/>
  <c r="B379" i="1" s="1"/>
  <c r="C380" i="1"/>
  <c r="B378" i="1"/>
  <c r="G390" i="1"/>
  <c r="H389" i="1"/>
  <c r="N389" i="1" s="1"/>
  <c r="C381" i="1" l="1"/>
  <c r="H390" i="1"/>
  <c r="N390" i="1" s="1"/>
  <c r="G391" i="1"/>
  <c r="P380" i="1"/>
  <c r="B380" i="1" l="1"/>
  <c r="C382" i="1"/>
  <c r="G392" i="1"/>
  <c r="H391" i="1"/>
  <c r="N391" i="1" s="1"/>
  <c r="P381" i="1"/>
  <c r="B381" i="1" s="1"/>
  <c r="C383" i="1" l="1"/>
  <c r="G393" i="1"/>
  <c r="H392" i="1"/>
  <c r="N392" i="1" s="1"/>
  <c r="P382" i="1"/>
  <c r="B382" i="1" s="1"/>
  <c r="C384" i="1" l="1"/>
  <c r="G394" i="1"/>
  <c r="H393" i="1"/>
  <c r="N393" i="1" s="1"/>
  <c r="P383" i="1"/>
  <c r="B383" i="1" l="1"/>
  <c r="C385" i="1"/>
  <c r="G395" i="1"/>
  <c r="H394" i="1"/>
  <c r="N394" i="1" s="1"/>
  <c r="P384" i="1"/>
  <c r="R384" i="1" s="1"/>
  <c r="C386" i="1" l="1"/>
  <c r="B384" i="1"/>
  <c r="G396" i="1"/>
  <c r="H395" i="1"/>
  <c r="N395" i="1" s="1"/>
  <c r="P385" i="1"/>
  <c r="B385" i="1" l="1"/>
  <c r="C387" i="1"/>
  <c r="G397" i="1"/>
  <c r="H396" i="1"/>
  <c r="N396" i="1" s="1"/>
  <c r="P386" i="1"/>
  <c r="B386" i="1" s="1"/>
  <c r="C388" i="1" l="1"/>
  <c r="G398" i="1"/>
  <c r="H397" i="1"/>
  <c r="N397" i="1" s="1"/>
  <c r="P387" i="1"/>
  <c r="B387" i="1" l="1"/>
  <c r="C389" i="1"/>
  <c r="G399" i="1"/>
  <c r="H398" i="1"/>
  <c r="N398" i="1" s="1"/>
  <c r="P388" i="1"/>
  <c r="B388" i="1" s="1"/>
  <c r="C390" i="1" l="1"/>
  <c r="G400" i="1"/>
  <c r="H399" i="1"/>
  <c r="N399" i="1" s="1"/>
  <c r="P389" i="1"/>
  <c r="B389" i="1" s="1"/>
  <c r="C391" i="1" l="1"/>
  <c r="G401" i="1"/>
  <c r="H400" i="1"/>
  <c r="N400" i="1" s="1"/>
  <c r="P390" i="1"/>
  <c r="R390" i="1" l="1"/>
  <c r="P391" i="1" s="1"/>
  <c r="B391" i="1" s="1"/>
  <c r="B390" i="1"/>
  <c r="C392" i="1"/>
  <c r="G402" i="1"/>
  <c r="H401" i="1"/>
  <c r="N401" i="1" s="1"/>
  <c r="C393" i="1" l="1"/>
  <c r="G403" i="1"/>
  <c r="H402" i="1"/>
  <c r="N402" i="1" s="1"/>
  <c r="P392" i="1"/>
  <c r="B392" i="1" l="1"/>
  <c r="C394" i="1"/>
  <c r="G404" i="1"/>
  <c r="H403" i="1"/>
  <c r="N403" i="1" s="1"/>
  <c r="P393" i="1"/>
  <c r="B393" i="1" s="1"/>
  <c r="C395" i="1" l="1"/>
  <c r="G405" i="1"/>
  <c r="H404" i="1"/>
  <c r="N404" i="1" s="1"/>
  <c r="P394" i="1"/>
  <c r="B394" i="1" l="1"/>
  <c r="C396" i="1"/>
  <c r="G406" i="1"/>
  <c r="H405" i="1"/>
  <c r="N405" i="1" s="1"/>
  <c r="P395" i="1"/>
  <c r="B395" i="1" s="1"/>
  <c r="C397" i="1" l="1"/>
  <c r="G407" i="1"/>
  <c r="H406" i="1"/>
  <c r="N406" i="1" s="1"/>
  <c r="P396" i="1"/>
  <c r="B396" i="1" s="1"/>
  <c r="C398" i="1" l="1"/>
  <c r="G408" i="1"/>
  <c r="H407" i="1"/>
  <c r="N407" i="1" s="1"/>
  <c r="P397" i="1"/>
  <c r="B397" i="1" l="1"/>
  <c r="C399" i="1"/>
  <c r="G409" i="1"/>
  <c r="H408" i="1"/>
  <c r="N408" i="1" s="1"/>
  <c r="P398" i="1"/>
  <c r="B398" i="1" s="1"/>
  <c r="C400" i="1" l="1"/>
  <c r="G410" i="1"/>
  <c r="H409" i="1"/>
  <c r="N409" i="1" s="1"/>
  <c r="P399" i="1"/>
  <c r="B399" i="1" l="1"/>
  <c r="C401" i="1"/>
  <c r="G411" i="1"/>
  <c r="H410" i="1"/>
  <c r="N410" i="1" s="1"/>
  <c r="P400" i="1"/>
  <c r="B400" i="1" s="1"/>
  <c r="C402" i="1" l="1"/>
  <c r="G412" i="1"/>
  <c r="H411" i="1"/>
  <c r="N411" i="1" s="1"/>
  <c r="P401" i="1"/>
  <c r="C403" i="1" l="1"/>
  <c r="B401" i="1"/>
  <c r="G413" i="1"/>
  <c r="H412" i="1"/>
  <c r="N412" i="1" s="1"/>
  <c r="P402" i="1"/>
  <c r="B402" i="1" s="1"/>
  <c r="C404" i="1" l="1"/>
  <c r="G414" i="1"/>
  <c r="H413" i="1"/>
  <c r="N413" i="1" s="1"/>
  <c r="P403" i="1"/>
  <c r="B403" i="1" s="1"/>
  <c r="C405" i="1" l="1"/>
  <c r="G415" i="1"/>
  <c r="H414" i="1"/>
  <c r="N414" i="1" s="1"/>
  <c r="P404" i="1"/>
  <c r="B404" i="1" l="1"/>
  <c r="C406" i="1"/>
  <c r="G416" i="1"/>
  <c r="H415" i="1"/>
  <c r="N415" i="1" s="1"/>
  <c r="P405" i="1"/>
  <c r="B405" i="1" s="1"/>
  <c r="C407" i="1" l="1"/>
  <c r="G417" i="1"/>
  <c r="H416" i="1"/>
  <c r="N416" i="1" s="1"/>
  <c r="P406" i="1"/>
  <c r="B406" i="1" l="1"/>
  <c r="C408" i="1"/>
  <c r="G418" i="1"/>
  <c r="H417" i="1"/>
  <c r="N417" i="1" s="1"/>
  <c r="P407" i="1"/>
  <c r="B407" i="1" s="1"/>
  <c r="C409" i="1" l="1"/>
  <c r="G419" i="1"/>
  <c r="H418" i="1"/>
  <c r="N418" i="1" s="1"/>
  <c r="P408" i="1"/>
  <c r="B408" i="1" s="1"/>
  <c r="C410" i="1" l="1"/>
  <c r="R408" i="1"/>
  <c r="P409" i="1" s="1"/>
  <c r="R409" i="1" s="1"/>
  <c r="G420" i="1"/>
  <c r="H419" i="1"/>
  <c r="N419" i="1" s="1"/>
  <c r="B409" i="1" l="1"/>
  <c r="C411" i="1"/>
  <c r="H420" i="1"/>
  <c r="N420" i="1" s="1"/>
  <c r="G421" i="1"/>
  <c r="P410" i="1"/>
  <c r="B410" i="1" s="1"/>
  <c r="C412" i="1" l="1"/>
  <c r="G422" i="1"/>
  <c r="H421" i="1"/>
  <c r="N421" i="1" s="1"/>
  <c r="P411" i="1"/>
  <c r="B411" i="1" l="1"/>
  <c r="C413" i="1"/>
  <c r="G423" i="1"/>
  <c r="H422" i="1"/>
  <c r="N422" i="1" s="1"/>
  <c r="P412" i="1"/>
  <c r="B412" i="1" s="1"/>
  <c r="C414" i="1" l="1"/>
  <c r="G424" i="1"/>
  <c r="H423" i="1"/>
  <c r="N423" i="1" s="1"/>
  <c r="P413" i="1"/>
  <c r="B413" i="1" l="1"/>
  <c r="C415" i="1"/>
  <c r="G425" i="1"/>
  <c r="H424" i="1"/>
  <c r="N424" i="1" s="1"/>
  <c r="P414" i="1"/>
  <c r="R414" i="1" s="1"/>
  <c r="B414" i="1" l="1"/>
  <c r="C416" i="1"/>
  <c r="G426" i="1"/>
  <c r="H425" i="1"/>
  <c r="N425" i="1" s="1"/>
  <c r="P415" i="1"/>
  <c r="B415" i="1" l="1"/>
  <c r="C417" i="1"/>
  <c r="G427" i="1"/>
  <c r="H426" i="1"/>
  <c r="N426" i="1" s="1"/>
  <c r="P416" i="1"/>
  <c r="B416" i="1" s="1"/>
  <c r="C418" i="1" l="1"/>
  <c r="G428" i="1"/>
  <c r="H427" i="1"/>
  <c r="N427" i="1" s="1"/>
  <c r="P417" i="1"/>
  <c r="B417" i="1" s="1"/>
  <c r="C419" i="1" l="1"/>
  <c r="G429" i="1"/>
  <c r="H428" i="1"/>
  <c r="N428" i="1" s="1"/>
  <c r="P418" i="1"/>
  <c r="B418" i="1" l="1"/>
  <c r="C420" i="1"/>
  <c r="G430" i="1"/>
  <c r="H429" i="1"/>
  <c r="N429" i="1" s="1"/>
  <c r="P419" i="1"/>
  <c r="B419" i="1" s="1"/>
  <c r="C421" i="1" l="1"/>
  <c r="G431" i="1"/>
  <c r="H430" i="1"/>
  <c r="N430" i="1" s="1"/>
  <c r="P420" i="1"/>
  <c r="R420" i="1" l="1"/>
  <c r="P421" i="1" s="1"/>
  <c r="B421" i="1" s="1"/>
  <c r="B420" i="1"/>
  <c r="C422" i="1"/>
  <c r="G432" i="1"/>
  <c r="H431" i="1"/>
  <c r="N431" i="1" s="1"/>
  <c r="C423" i="1" l="1"/>
  <c r="G433" i="1"/>
  <c r="H432" i="1"/>
  <c r="N432" i="1" s="1"/>
  <c r="P422" i="1"/>
  <c r="B422" i="1" l="1"/>
  <c r="C424" i="1"/>
  <c r="G434" i="1"/>
  <c r="H433" i="1"/>
  <c r="N433" i="1" s="1"/>
  <c r="P423" i="1"/>
  <c r="B423" i="1" s="1"/>
  <c r="C425" i="1" l="1"/>
  <c r="G435" i="1"/>
  <c r="H434" i="1"/>
  <c r="N434" i="1" s="1"/>
  <c r="P424" i="1"/>
  <c r="B424" i="1" s="1"/>
  <c r="C426" i="1" l="1"/>
  <c r="G436" i="1"/>
  <c r="H435" i="1"/>
  <c r="N435" i="1" s="1"/>
  <c r="P425" i="1"/>
  <c r="B425" i="1" l="1"/>
  <c r="C427" i="1"/>
  <c r="G437" i="1"/>
  <c r="H436" i="1"/>
  <c r="N436" i="1" s="1"/>
  <c r="P426" i="1"/>
  <c r="B426" i="1" s="1"/>
  <c r="C428" i="1" l="1"/>
  <c r="G438" i="1"/>
  <c r="H437" i="1"/>
  <c r="N437" i="1" s="1"/>
  <c r="P427" i="1"/>
  <c r="B427" i="1" l="1"/>
  <c r="C429" i="1"/>
  <c r="G439" i="1"/>
  <c r="H438" i="1"/>
  <c r="N438" i="1" s="1"/>
  <c r="P428" i="1"/>
  <c r="B428" i="1" s="1"/>
  <c r="C430" i="1" l="1"/>
  <c r="G440" i="1"/>
  <c r="H439" i="1"/>
  <c r="N439" i="1" s="1"/>
  <c r="P429" i="1"/>
  <c r="B429" i="1" l="1"/>
  <c r="C431" i="1"/>
  <c r="G441" i="1"/>
  <c r="H440" i="1"/>
  <c r="N440" i="1" s="1"/>
  <c r="P430" i="1"/>
  <c r="B430" i="1" s="1"/>
  <c r="C432" i="1" l="1"/>
  <c r="G442" i="1"/>
  <c r="H441" i="1"/>
  <c r="N441" i="1" s="1"/>
  <c r="P431" i="1"/>
  <c r="B431" i="1" s="1"/>
  <c r="C433" i="1" l="1"/>
  <c r="G443" i="1"/>
  <c r="H442" i="1"/>
  <c r="N442" i="1" s="1"/>
  <c r="P432" i="1"/>
  <c r="B432" i="1" s="1"/>
  <c r="C434" i="1" l="1"/>
  <c r="G444" i="1"/>
  <c r="H443" i="1"/>
  <c r="N443" i="1" s="1"/>
  <c r="P433" i="1"/>
  <c r="B433" i="1" s="1"/>
  <c r="C435" i="1" l="1"/>
  <c r="G445" i="1"/>
  <c r="H444" i="1"/>
  <c r="N444" i="1" s="1"/>
  <c r="P434" i="1"/>
  <c r="B434" i="1" l="1"/>
  <c r="C436" i="1"/>
  <c r="G446" i="1"/>
  <c r="H445" i="1"/>
  <c r="N445" i="1" s="1"/>
  <c r="P435" i="1"/>
  <c r="B435" i="1" s="1"/>
  <c r="C437" i="1" l="1"/>
  <c r="G447" i="1"/>
  <c r="H446" i="1"/>
  <c r="N446" i="1" s="1"/>
  <c r="P436" i="1"/>
  <c r="B436" i="1" l="1"/>
  <c r="C438" i="1"/>
  <c r="G448" i="1"/>
  <c r="H447" i="1"/>
  <c r="N447" i="1" s="1"/>
  <c r="P437" i="1"/>
  <c r="B437" i="1" s="1"/>
  <c r="C439" i="1" l="1"/>
  <c r="G449" i="1"/>
  <c r="H448" i="1"/>
  <c r="N448" i="1" s="1"/>
  <c r="P438" i="1"/>
  <c r="B438" i="1" s="1"/>
  <c r="C440" i="1" l="1"/>
  <c r="G450" i="1"/>
  <c r="H449" i="1"/>
  <c r="N449" i="1" s="1"/>
  <c r="P439" i="1"/>
  <c r="R439" i="1" l="1"/>
  <c r="P440" i="1" s="1"/>
  <c r="B439" i="1"/>
  <c r="T440" i="1"/>
  <c r="C441" i="1" s="1"/>
  <c r="G451" i="1"/>
  <c r="H450" i="1"/>
  <c r="N450" i="1" s="1"/>
  <c r="C442" i="1" l="1"/>
  <c r="R440" i="1"/>
  <c r="P441" i="1" s="1"/>
  <c r="B440" i="1"/>
  <c r="G452" i="1"/>
  <c r="H451" i="1"/>
  <c r="N451" i="1" s="1"/>
  <c r="B441" i="1" l="1"/>
  <c r="C443" i="1"/>
  <c r="G453" i="1"/>
  <c r="H452" i="1"/>
  <c r="N452" i="1" s="1"/>
  <c r="P442" i="1"/>
  <c r="B442" i="1" s="1"/>
  <c r="C444" i="1" l="1"/>
  <c r="H453" i="1"/>
  <c r="N453" i="1" s="1"/>
  <c r="G454" i="1"/>
  <c r="P443" i="1"/>
  <c r="B443" i="1" l="1"/>
  <c r="C445" i="1"/>
  <c r="G455" i="1"/>
  <c r="H454" i="1"/>
  <c r="N454" i="1" s="1"/>
  <c r="P444" i="1"/>
  <c r="B444" i="1" s="1"/>
  <c r="C446" i="1" l="1"/>
  <c r="G456" i="1"/>
  <c r="H455" i="1"/>
  <c r="N455" i="1" s="1"/>
  <c r="P445" i="1"/>
  <c r="B445" i="1" s="1"/>
  <c r="C447" i="1" l="1"/>
  <c r="G457" i="1"/>
  <c r="H456" i="1"/>
  <c r="N456" i="1" s="1"/>
  <c r="P446" i="1"/>
  <c r="B446" i="1" l="1"/>
  <c r="C448" i="1"/>
  <c r="G458" i="1"/>
  <c r="H457" i="1"/>
  <c r="N457" i="1" s="1"/>
  <c r="P447" i="1"/>
  <c r="R447" i="1" s="1"/>
  <c r="C449" i="1" l="1"/>
  <c r="B447" i="1"/>
  <c r="G459" i="1"/>
  <c r="H458" i="1"/>
  <c r="N458" i="1" s="1"/>
  <c r="P448" i="1"/>
  <c r="B448" i="1" l="1"/>
  <c r="C450" i="1"/>
  <c r="G460" i="1"/>
  <c r="H459" i="1"/>
  <c r="N459" i="1" s="1"/>
  <c r="P449" i="1"/>
  <c r="B449" i="1" s="1"/>
  <c r="C451" i="1" l="1"/>
  <c r="G461" i="1"/>
  <c r="H460" i="1"/>
  <c r="N460" i="1" s="1"/>
  <c r="P450" i="1"/>
  <c r="B450" i="1" l="1"/>
  <c r="C452" i="1"/>
  <c r="G462" i="1"/>
  <c r="H461" i="1"/>
  <c r="N461" i="1" s="1"/>
  <c r="P451" i="1"/>
  <c r="B451" i="1" s="1"/>
  <c r="C453" i="1" l="1"/>
  <c r="G463" i="1"/>
  <c r="H462" i="1"/>
  <c r="N462" i="1" s="1"/>
  <c r="P452" i="1"/>
  <c r="B452" i="1" s="1"/>
  <c r="C454" i="1" l="1"/>
  <c r="G464" i="1"/>
  <c r="H463" i="1"/>
  <c r="N463" i="1" s="1"/>
  <c r="P453" i="1"/>
  <c r="C455" i="1" l="1"/>
  <c r="R453" i="1"/>
  <c r="P454" i="1" s="1"/>
  <c r="B454" i="1" s="1"/>
  <c r="B453" i="1"/>
  <c r="G465" i="1"/>
  <c r="H464" i="1"/>
  <c r="N464" i="1" s="1"/>
  <c r="C456" i="1" l="1"/>
  <c r="G466" i="1"/>
  <c r="H465" i="1"/>
  <c r="N465" i="1" s="1"/>
  <c r="P455" i="1"/>
  <c r="B455" i="1" l="1"/>
  <c r="C457" i="1"/>
  <c r="G467" i="1"/>
  <c r="H466" i="1"/>
  <c r="N466" i="1" s="1"/>
  <c r="P456" i="1"/>
  <c r="B456" i="1" s="1"/>
  <c r="C458" i="1" l="1"/>
  <c r="G468" i="1"/>
  <c r="H467" i="1"/>
  <c r="N467" i="1" s="1"/>
  <c r="P457" i="1"/>
  <c r="B457" i="1" l="1"/>
  <c r="C459" i="1"/>
  <c r="G469" i="1"/>
  <c r="H468" i="1"/>
  <c r="N468" i="1" s="1"/>
  <c r="P458" i="1"/>
  <c r="B458" i="1" s="1"/>
  <c r="C460" i="1" l="1"/>
  <c r="G470" i="1"/>
  <c r="H469" i="1"/>
  <c r="N469" i="1" s="1"/>
  <c r="P459" i="1"/>
  <c r="B459" i="1" s="1"/>
  <c r="C461" i="1" l="1"/>
  <c r="G471" i="1"/>
  <c r="H470" i="1"/>
  <c r="N470" i="1" s="1"/>
  <c r="P460" i="1"/>
  <c r="B460" i="1" l="1"/>
  <c r="C462" i="1"/>
  <c r="G472" i="1"/>
  <c r="H471" i="1"/>
  <c r="N471" i="1" s="1"/>
  <c r="P461" i="1"/>
  <c r="B461" i="1" s="1"/>
  <c r="C463" i="1" l="1"/>
  <c r="G473" i="1"/>
  <c r="H472" i="1"/>
  <c r="N472" i="1" s="1"/>
  <c r="P462" i="1"/>
  <c r="B462" i="1" l="1"/>
  <c r="C464" i="1"/>
  <c r="G474" i="1"/>
  <c r="H473" i="1"/>
  <c r="N473" i="1" s="1"/>
  <c r="P463" i="1"/>
  <c r="B463" i="1" s="1"/>
  <c r="C465" i="1" l="1"/>
  <c r="G475" i="1"/>
  <c r="H474" i="1"/>
  <c r="N474" i="1" s="1"/>
  <c r="P464" i="1"/>
  <c r="B464" i="1" l="1"/>
  <c r="C466" i="1"/>
  <c r="G476" i="1"/>
  <c r="H475" i="1"/>
  <c r="N475" i="1" s="1"/>
  <c r="P465" i="1"/>
  <c r="B465" i="1" s="1"/>
  <c r="C467" i="1" l="1"/>
  <c r="G477" i="1"/>
  <c r="H476" i="1"/>
  <c r="N476" i="1" s="1"/>
  <c r="P466" i="1"/>
  <c r="B466" i="1" s="1"/>
  <c r="C468" i="1" l="1"/>
  <c r="G478" i="1"/>
  <c r="H477" i="1"/>
  <c r="N477" i="1" s="1"/>
  <c r="P467" i="1"/>
  <c r="C469" i="1" l="1"/>
  <c r="R467" i="1"/>
  <c r="P468" i="1" s="1"/>
  <c r="B467" i="1"/>
  <c r="G479" i="1"/>
  <c r="H478" i="1"/>
  <c r="N478" i="1" s="1"/>
  <c r="C470" i="1" l="1"/>
  <c r="R468" i="1"/>
  <c r="P469" i="1" s="1"/>
  <c r="B468" i="1"/>
  <c r="G480" i="1"/>
  <c r="H479" i="1"/>
  <c r="N479" i="1" s="1"/>
  <c r="B469" i="1" l="1"/>
  <c r="C471" i="1"/>
  <c r="G481" i="1"/>
  <c r="H480" i="1"/>
  <c r="N480" i="1" s="1"/>
  <c r="P470" i="1"/>
  <c r="B470" i="1" s="1"/>
  <c r="C472" i="1" l="1"/>
  <c r="H481" i="1"/>
  <c r="N481" i="1" s="1"/>
  <c r="G482" i="1"/>
  <c r="P471" i="1"/>
  <c r="B471" i="1" l="1"/>
  <c r="C473" i="1"/>
  <c r="G483" i="1"/>
  <c r="H482" i="1"/>
  <c r="N482" i="1" s="1"/>
  <c r="P472" i="1"/>
  <c r="B472" i="1" s="1"/>
  <c r="C474" i="1" l="1"/>
  <c r="G484" i="1"/>
  <c r="H483" i="1"/>
  <c r="N483" i="1" s="1"/>
  <c r="P473" i="1"/>
  <c r="B473" i="1" s="1"/>
  <c r="C475" i="1" l="1"/>
  <c r="G485" i="1"/>
  <c r="H484" i="1"/>
  <c r="N484" i="1" s="1"/>
  <c r="P474" i="1"/>
  <c r="B474" i="1" l="1"/>
  <c r="C476" i="1"/>
  <c r="G486" i="1"/>
  <c r="H485" i="1"/>
  <c r="N485" i="1" s="1"/>
  <c r="P475" i="1"/>
  <c r="R475" i="1" s="1"/>
  <c r="C477" i="1" l="1"/>
  <c r="B475" i="1"/>
  <c r="G487" i="1"/>
  <c r="H486" i="1"/>
  <c r="N486" i="1" s="1"/>
  <c r="P476" i="1"/>
  <c r="B476" i="1" l="1"/>
  <c r="C478" i="1"/>
  <c r="G488" i="1"/>
  <c r="H487" i="1"/>
  <c r="N487" i="1" s="1"/>
  <c r="P477" i="1"/>
  <c r="B477" i="1" s="1"/>
  <c r="C479" i="1" l="1"/>
  <c r="G489" i="1"/>
  <c r="H488" i="1"/>
  <c r="N488" i="1" s="1"/>
  <c r="P478" i="1"/>
  <c r="B478" i="1" s="1"/>
  <c r="C480" i="1" l="1"/>
  <c r="G490" i="1"/>
  <c r="H489" i="1"/>
  <c r="N489" i="1" s="1"/>
  <c r="P479" i="1"/>
  <c r="B479" i="1" s="1"/>
  <c r="C481" i="1" l="1"/>
  <c r="G491" i="1"/>
  <c r="H490" i="1"/>
  <c r="N490" i="1" s="1"/>
  <c r="P480" i="1"/>
  <c r="B480" i="1" s="1"/>
  <c r="C482" i="1" l="1"/>
  <c r="G492" i="1"/>
  <c r="H491" i="1"/>
  <c r="N491" i="1" s="1"/>
  <c r="P481" i="1"/>
  <c r="R481" i="1" l="1"/>
  <c r="P482" i="1" s="1"/>
  <c r="B482" i="1" s="1"/>
  <c r="B481" i="1"/>
  <c r="C483" i="1"/>
  <c r="G493" i="1"/>
  <c r="H492" i="1"/>
  <c r="N492" i="1" s="1"/>
  <c r="C484" i="1" l="1"/>
  <c r="G494" i="1"/>
  <c r="H493" i="1"/>
  <c r="N493" i="1" s="1"/>
  <c r="P483" i="1"/>
  <c r="B483" i="1" l="1"/>
  <c r="C485" i="1"/>
  <c r="G495" i="1"/>
  <c r="H494" i="1"/>
  <c r="N494" i="1" s="1"/>
  <c r="P484" i="1"/>
  <c r="B484" i="1" s="1"/>
  <c r="C486" i="1" l="1"/>
  <c r="G496" i="1"/>
  <c r="H495" i="1"/>
  <c r="N495" i="1" s="1"/>
  <c r="P485" i="1"/>
  <c r="B485" i="1" l="1"/>
  <c r="C487" i="1"/>
  <c r="G497" i="1"/>
  <c r="H496" i="1"/>
  <c r="N496" i="1" s="1"/>
  <c r="P486" i="1"/>
  <c r="B486" i="1" s="1"/>
  <c r="C488" i="1" l="1"/>
  <c r="G498" i="1"/>
  <c r="H497" i="1"/>
  <c r="N497" i="1" s="1"/>
  <c r="P487" i="1"/>
  <c r="B487" i="1" s="1"/>
  <c r="C489" i="1" l="1"/>
  <c r="G499" i="1"/>
  <c r="H498" i="1"/>
  <c r="N498" i="1" s="1"/>
  <c r="P488" i="1"/>
  <c r="B488" i="1" l="1"/>
  <c r="C490" i="1"/>
  <c r="G500" i="1"/>
  <c r="H499" i="1"/>
  <c r="N499" i="1" s="1"/>
  <c r="P489" i="1"/>
  <c r="B489" i="1" s="1"/>
  <c r="C491" i="1" l="1"/>
  <c r="G501" i="1"/>
  <c r="H500" i="1"/>
  <c r="N500" i="1" s="1"/>
  <c r="P490" i="1"/>
  <c r="B490" i="1" l="1"/>
  <c r="C492" i="1"/>
  <c r="G502" i="1"/>
  <c r="H501" i="1"/>
  <c r="N501" i="1" s="1"/>
  <c r="P491" i="1"/>
  <c r="B491" i="1" s="1"/>
  <c r="C493" i="1" l="1"/>
  <c r="G503" i="1"/>
  <c r="H502" i="1"/>
  <c r="N502" i="1" s="1"/>
  <c r="P492" i="1"/>
  <c r="B492" i="1" s="1"/>
  <c r="C494" i="1" l="1"/>
  <c r="G504" i="1"/>
  <c r="H503" i="1"/>
  <c r="N503" i="1" s="1"/>
  <c r="P493" i="1"/>
  <c r="B493" i="1" s="1"/>
  <c r="C495" i="1" l="1"/>
  <c r="G505" i="1"/>
  <c r="H504" i="1"/>
  <c r="N504" i="1" s="1"/>
  <c r="P494" i="1"/>
  <c r="B494" i="1" s="1"/>
  <c r="C496" i="1" l="1"/>
  <c r="G506" i="1"/>
  <c r="H505" i="1"/>
  <c r="N505" i="1" s="1"/>
  <c r="P495" i="1"/>
  <c r="B495" i="1" l="1"/>
  <c r="C497" i="1"/>
  <c r="G507" i="1"/>
  <c r="H506" i="1"/>
  <c r="N506" i="1" s="1"/>
  <c r="P496" i="1"/>
  <c r="B496" i="1" s="1"/>
  <c r="C498" i="1" l="1"/>
  <c r="G508" i="1"/>
  <c r="H507" i="1"/>
  <c r="N507" i="1" s="1"/>
  <c r="P497" i="1"/>
  <c r="B497" i="1" l="1"/>
  <c r="C499" i="1"/>
  <c r="G509" i="1"/>
  <c r="H508" i="1"/>
  <c r="N508" i="1" s="1"/>
  <c r="P498" i="1"/>
  <c r="R498" i="1" s="1"/>
  <c r="C500" i="1" l="1"/>
  <c r="B498" i="1"/>
  <c r="G510" i="1"/>
  <c r="H509" i="1"/>
  <c r="N509" i="1" s="1"/>
  <c r="P499" i="1"/>
  <c r="R499" i="1" l="1"/>
  <c r="P500" i="1" s="1"/>
  <c r="B500" i="1" s="1"/>
  <c r="B499" i="1"/>
  <c r="C501" i="1"/>
  <c r="G511" i="1"/>
  <c r="H510" i="1"/>
  <c r="N510" i="1" s="1"/>
  <c r="C502" i="1" l="1"/>
  <c r="G512" i="1"/>
  <c r="H511" i="1"/>
  <c r="N511" i="1" s="1"/>
  <c r="P501" i="1"/>
  <c r="B501" i="1" s="1"/>
  <c r="C503" i="1" l="1"/>
  <c r="G513" i="1"/>
  <c r="H512" i="1"/>
  <c r="N512" i="1" s="1"/>
  <c r="P502" i="1"/>
  <c r="B502" i="1" s="1"/>
  <c r="C504" i="1" l="1"/>
  <c r="G514" i="1"/>
  <c r="H513" i="1"/>
  <c r="N513" i="1" s="1"/>
  <c r="P503" i="1"/>
  <c r="B503" i="1" l="1"/>
  <c r="C505" i="1"/>
  <c r="G515" i="1"/>
  <c r="H514" i="1"/>
  <c r="N514" i="1" s="1"/>
  <c r="P504" i="1"/>
  <c r="R504" i="1" s="1"/>
  <c r="B504" i="1" l="1"/>
  <c r="C506" i="1"/>
  <c r="G516" i="1"/>
  <c r="H515" i="1"/>
  <c r="N515" i="1" s="1"/>
  <c r="P505" i="1"/>
  <c r="C507" i="1" l="1"/>
  <c r="B505" i="1"/>
  <c r="G517" i="1"/>
  <c r="H516" i="1"/>
  <c r="N516" i="1" s="1"/>
  <c r="P506" i="1"/>
  <c r="B506" i="1" s="1"/>
  <c r="C508" i="1" l="1"/>
  <c r="G518" i="1"/>
  <c r="H517" i="1"/>
  <c r="N517" i="1" s="1"/>
  <c r="P507" i="1"/>
  <c r="B507" i="1" s="1"/>
  <c r="C509" i="1" l="1"/>
  <c r="G519" i="1"/>
  <c r="H518" i="1"/>
  <c r="N518" i="1" s="1"/>
  <c r="P508" i="1"/>
  <c r="B508" i="1" s="1"/>
  <c r="C510" i="1" l="1"/>
  <c r="G520" i="1"/>
  <c r="H519" i="1"/>
  <c r="N519" i="1" s="1"/>
  <c r="P509" i="1"/>
  <c r="B509" i="1" l="1"/>
  <c r="C511" i="1"/>
  <c r="G521" i="1"/>
  <c r="H520" i="1"/>
  <c r="N520" i="1" s="1"/>
  <c r="P510" i="1"/>
  <c r="R510" i="1" s="1"/>
  <c r="B510" i="1" l="1"/>
  <c r="C512" i="1"/>
  <c r="G522" i="1"/>
  <c r="H521" i="1"/>
  <c r="N521" i="1" s="1"/>
  <c r="P511" i="1"/>
  <c r="C513" i="1" l="1"/>
  <c r="B511" i="1"/>
  <c r="G523" i="1"/>
  <c r="H522" i="1"/>
  <c r="N522" i="1" s="1"/>
  <c r="P512" i="1"/>
  <c r="B512" i="1" s="1"/>
  <c r="C514" i="1" l="1"/>
  <c r="G524" i="1"/>
  <c r="H523" i="1"/>
  <c r="N523" i="1" s="1"/>
  <c r="P513" i="1"/>
  <c r="B513" i="1" l="1"/>
  <c r="C515" i="1"/>
  <c r="G525" i="1"/>
  <c r="H524" i="1"/>
  <c r="N524" i="1" s="1"/>
  <c r="P514" i="1"/>
  <c r="B514" i="1" s="1"/>
  <c r="C516" i="1" l="1"/>
  <c r="G526" i="1"/>
  <c r="H525" i="1"/>
  <c r="N525" i="1" s="1"/>
  <c r="P515" i="1"/>
  <c r="B515" i="1" s="1"/>
  <c r="C517" i="1" l="1"/>
  <c r="G527" i="1"/>
  <c r="H526" i="1"/>
  <c r="N526" i="1" s="1"/>
  <c r="P516" i="1"/>
  <c r="B516" i="1" l="1"/>
  <c r="C518" i="1"/>
  <c r="G528" i="1"/>
  <c r="H527" i="1"/>
  <c r="N527" i="1" s="1"/>
  <c r="P517" i="1"/>
  <c r="B517" i="1" s="1"/>
  <c r="C519" i="1" l="1"/>
  <c r="G529" i="1"/>
  <c r="H528" i="1"/>
  <c r="N528" i="1" s="1"/>
  <c r="P518" i="1"/>
  <c r="B518" i="1" l="1"/>
  <c r="C520" i="1"/>
  <c r="G530" i="1"/>
  <c r="H529" i="1"/>
  <c r="N529" i="1" s="1"/>
  <c r="P519" i="1"/>
  <c r="B519" i="1" s="1"/>
  <c r="C521" i="1" l="1"/>
  <c r="G531" i="1"/>
  <c r="H530" i="1"/>
  <c r="N530" i="1" s="1"/>
  <c r="P520" i="1"/>
  <c r="B520" i="1" l="1"/>
  <c r="C522" i="1"/>
  <c r="G532" i="1"/>
  <c r="H531" i="1"/>
  <c r="N531" i="1" s="1"/>
  <c r="P521" i="1"/>
  <c r="B521" i="1" s="1"/>
  <c r="C523" i="1" l="1"/>
  <c r="G533" i="1"/>
  <c r="H532" i="1"/>
  <c r="N532" i="1" s="1"/>
  <c r="P522" i="1"/>
  <c r="B522" i="1" s="1"/>
  <c r="C524" i="1" l="1"/>
  <c r="G534" i="1"/>
  <c r="H533" i="1"/>
  <c r="N533" i="1" s="1"/>
  <c r="P523" i="1"/>
  <c r="B523" i="1" l="1"/>
  <c r="C525" i="1"/>
  <c r="G535" i="1"/>
  <c r="H534" i="1"/>
  <c r="N534" i="1" s="1"/>
  <c r="P524" i="1"/>
  <c r="B524" i="1" s="1"/>
  <c r="C526" i="1" l="1"/>
  <c r="G536" i="1"/>
  <c r="H535" i="1"/>
  <c r="N535" i="1" s="1"/>
  <c r="P525" i="1"/>
  <c r="B525" i="1" l="1"/>
  <c r="C527" i="1"/>
  <c r="G537" i="1"/>
  <c r="H536" i="1"/>
  <c r="N536" i="1" s="1"/>
  <c r="P526" i="1"/>
  <c r="B526" i="1" s="1"/>
  <c r="C528" i="1" l="1"/>
  <c r="G538" i="1"/>
  <c r="H537" i="1"/>
  <c r="N537" i="1" s="1"/>
  <c r="P527" i="1"/>
  <c r="B527" i="1" l="1"/>
  <c r="C529" i="1"/>
  <c r="G539" i="1"/>
  <c r="H538" i="1"/>
  <c r="N538" i="1" s="1"/>
  <c r="P528" i="1"/>
  <c r="B528" i="1" s="1"/>
  <c r="C530" i="1" l="1"/>
  <c r="G540" i="1"/>
  <c r="H539" i="1"/>
  <c r="N539" i="1" s="1"/>
  <c r="P529" i="1"/>
  <c r="B529" i="1" s="1"/>
  <c r="C531" i="1" l="1"/>
  <c r="G541" i="1"/>
  <c r="H540" i="1"/>
  <c r="N540" i="1" s="1"/>
  <c r="P530" i="1"/>
  <c r="R530" i="1" l="1"/>
  <c r="P531" i="1" s="1"/>
  <c r="R531" i="1" s="1"/>
  <c r="B530" i="1"/>
  <c r="C532" i="1"/>
  <c r="G542" i="1"/>
  <c r="H541" i="1"/>
  <c r="N541" i="1" s="1"/>
  <c r="B531" i="1" l="1"/>
  <c r="C533" i="1"/>
  <c r="H542" i="1"/>
  <c r="N542" i="1" s="1"/>
  <c r="G543" i="1"/>
  <c r="P532" i="1"/>
  <c r="B532" i="1" l="1"/>
  <c r="C534" i="1"/>
  <c r="G544" i="1"/>
  <c r="H543" i="1"/>
  <c r="N543" i="1" s="1"/>
  <c r="P533" i="1"/>
  <c r="B533" i="1" s="1"/>
  <c r="C535" i="1" l="1"/>
  <c r="G545" i="1"/>
  <c r="H544" i="1"/>
  <c r="N544" i="1" s="1"/>
  <c r="P534" i="1"/>
  <c r="B534" i="1" l="1"/>
  <c r="C536" i="1"/>
  <c r="G546" i="1"/>
  <c r="H545" i="1"/>
  <c r="N545" i="1" s="1"/>
  <c r="T536" i="1"/>
  <c r="P535" i="1"/>
  <c r="B535" i="1" s="1"/>
  <c r="C537" i="1" l="1"/>
  <c r="C538" i="1" s="1"/>
  <c r="G547" i="1"/>
  <c r="H546" i="1"/>
  <c r="N546" i="1" s="1"/>
  <c r="P536" i="1"/>
  <c r="R536" i="1" s="1"/>
  <c r="B536" i="1" l="1"/>
  <c r="C539" i="1"/>
  <c r="G548" i="1"/>
  <c r="H547" i="1"/>
  <c r="N547" i="1" s="1"/>
  <c r="P537" i="1"/>
  <c r="C540" i="1" l="1"/>
  <c r="B537" i="1"/>
  <c r="G549" i="1"/>
  <c r="H548" i="1"/>
  <c r="N548" i="1" s="1"/>
  <c r="P538" i="1"/>
  <c r="B538" i="1" s="1"/>
  <c r="C541" i="1" l="1"/>
  <c r="G550" i="1"/>
  <c r="H549" i="1"/>
  <c r="N549" i="1" s="1"/>
  <c r="P539" i="1"/>
  <c r="B539" i="1" l="1"/>
  <c r="C542" i="1"/>
  <c r="G551" i="1"/>
  <c r="H550" i="1"/>
  <c r="N550" i="1" s="1"/>
  <c r="P540" i="1"/>
  <c r="B540" i="1" s="1"/>
  <c r="G552" i="1" l="1"/>
  <c r="H551" i="1"/>
  <c r="N551" i="1" s="1"/>
  <c r="P541" i="1"/>
  <c r="B541" i="1" l="1"/>
  <c r="G553" i="1"/>
  <c r="H552" i="1"/>
  <c r="N552" i="1" s="1"/>
  <c r="T542" i="1"/>
  <c r="C543" i="1" s="1"/>
  <c r="P542" i="1"/>
  <c r="C544" i="1" l="1"/>
  <c r="R542" i="1"/>
  <c r="B542" i="1"/>
  <c r="T559" i="1"/>
  <c r="T560" i="1"/>
  <c r="G554" i="1"/>
  <c r="H553" i="1"/>
  <c r="N553" i="1" s="1"/>
  <c r="C545" i="1" l="1"/>
  <c r="P543" i="1"/>
  <c r="B543" i="1" s="1"/>
  <c r="G555" i="1"/>
  <c r="H554" i="1"/>
  <c r="N554" i="1" s="1"/>
  <c r="P544" i="1"/>
  <c r="B544" i="1" l="1"/>
  <c r="C546" i="1"/>
  <c r="G556" i="1"/>
  <c r="H555" i="1"/>
  <c r="N555" i="1" s="1"/>
  <c r="P545" i="1"/>
  <c r="B545" i="1" s="1"/>
  <c r="C547" i="1" l="1"/>
  <c r="G557" i="1"/>
  <c r="H556" i="1"/>
  <c r="N556" i="1" s="1"/>
  <c r="P546" i="1"/>
  <c r="B546" i="1" l="1"/>
  <c r="C548" i="1"/>
  <c r="G558" i="1"/>
  <c r="H557" i="1"/>
  <c r="N557" i="1" s="1"/>
  <c r="P547" i="1"/>
  <c r="B547" i="1" s="1"/>
  <c r="C549" i="1" l="1"/>
  <c r="G559" i="1"/>
  <c r="H558" i="1"/>
  <c r="N558" i="1" s="1"/>
  <c r="P548" i="1"/>
  <c r="R548" i="1" l="1"/>
  <c r="P549" i="1" s="1"/>
  <c r="B549" i="1" s="1"/>
  <c r="B548" i="1"/>
  <c r="C550" i="1"/>
  <c r="G560" i="1"/>
  <c r="H559" i="1"/>
  <c r="N559" i="1" s="1"/>
  <c r="C551" i="1" l="1"/>
  <c r="G561" i="1"/>
  <c r="H560" i="1"/>
  <c r="N560" i="1" s="1"/>
  <c r="P550" i="1"/>
  <c r="B550" i="1" s="1"/>
  <c r="C552" i="1" l="1"/>
  <c r="G562" i="1"/>
  <c r="H561" i="1"/>
  <c r="N561" i="1" s="1"/>
  <c r="P551" i="1"/>
  <c r="B551" i="1" l="1"/>
  <c r="C553" i="1"/>
  <c r="G563" i="1"/>
  <c r="H562" i="1"/>
  <c r="N562" i="1" s="1"/>
  <c r="P552" i="1"/>
  <c r="B552" i="1" s="1"/>
  <c r="C554" i="1" l="1"/>
  <c r="G564" i="1"/>
  <c r="H563" i="1"/>
  <c r="N563" i="1" s="1"/>
  <c r="P553" i="1"/>
  <c r="R553" i="1" l="1"/>
  <c r="P554" i="1" s="1"/>
  <c r="B554" i="1" s="1"/>
  <c r="B553" i="1"/>
  <c r="C555" i="1"/>
  <c r="G565" i="1"/>
  <c r="H564" i="1"/>
  <c r="N564" i="1" s="1"/>
  <c r="C556" i="1" l="1"/>
  <c r="G566" i="1"/>
  <c r="H565" i="1"/>
  <c r="N565" i="1" s="1"/>
  <c r="P555" i="1"/>
  <c r="B555" i="1" l="1"/>
  <c r="C557" i="1"/>
  <c r="H566" i="1"/>
  <c r="N566" i="1" s="1"/>
  <c r="G567" i="1"/>
  <c r="P556" i="1"/>
  <c r="B556" i="1" s="1"/>
  <c r="C558" i="1" l="1"/>
  <c r="G568" i="1"/>
  <c r="H567" i="1"/>
  <c r="N567" i="1" s="1"/>
  <c r="P557" i="1"/>
  <c r="B557" i="1" s="1"/>
  <c r="C559" i="1" l="1"/>
  <c r="H568" i="1"/>
  <c r="N568" i="1" s="1"/>
  <c r="G569" i="1"/>
  <c r="P558" i="1"/>
  <c r="B558" i="1" l="1"/>
  <c r="C560" i="1"/>
  <c r="G570" i="1"/>
  <c r="H569" i="1"/>
  <c r="N569" i="1" s="1"/>
  <c r="P559" i="1"/>
  <c r="R559" i="1" s="1"/>
  <c r="B559" i="1" l="1"/>
  <c r="C561" i="1"/>
  <c r="G571" i="1"/>
  <c r="H570" i="1"/>
  <c r="N570" i="1" s="1"/>
  <c r="P560" i="1"/>
  <c r="R560" i="1" l="1"/>
  <c r="P561" i="1" s="1"/>
  <c r="B561" i="1" s="1"/>
  <c r="C562" i="1"/>
  <c r="B560" i="1"/>
  <c r="G572" i="1"/>
  <c r="H571" i="1"/>
  <c r="N571" i="1" s="1"/>
  <c r="C563" i="1" l="1"/>
  <c r="H572" i="1"/>
  <c r="N572" i="1" s="1"/>
  <c r="G573" i="1"/>
  <c r="P562" i="1"/>
  <c r="B562" i="1" l="1"/>
  <c r="C564" i="1"/>
  <c r="H573" i="1"/>
  <c r="N573" i="1" s="1"/>
  <c r="G574" i="1"/>
  <c r="P563" i="1"/>
  <c r="B563" i="1" s="1"/>
  <c r="C565" i="1" l="1"/>
  <c r="G575" i="1"/>
  <c r="H574" i="1"/>
  <c r="N574" i="1" s="1"/>
  <c r="P564" i="1"/>
  <c r="B564" i="1" s="1"/>
  <c r="C566" i="1" l="1"/>
  <c r="H575" i="1"/>
  <c r="N575" i="1" s="1"/>
  <c r="G576" i="1"/>
  <c r="T566" i="1"/>
  <c r="P565" i="1"/>
  <c r="C567" i="1" l="1"/>
  <c r="B565" i="1"/>
  <c r="G577" i="1"/>
  <c r="H576" i="1"/>
  <c r="N576" i="1" s="1"/>
  <c r="P566" i="1"/>
  <c r="R566" i="1" s="1"/>
  <c r="C568" i="1" l="1"/>
  <c r="B566" i="1"/>
  <c r="G578" i="1"/>
  <c r="H577" i="1"/>
  <c r="N577" i="1" s="1"/>
  <c r="P567" i="1"/>
  <c r="B567" i="1" l="1"/>
  <c r="C569" i="1"/>
  <c r="G579" i="1"/>
  <c r="H578" i="1"/>
  <c r="N578" i="1" s="1"/>
  <c r="P568" i="1"/>
  <c r="B568" i="1" s="1"/>
  <c r="C570" i="1" l="1"/>
  <c r="H579" i="1"/>
  <c r="N579" i="1" s="1"/>
  <c r="G580" i="1"/>
  <c r="P569" i="1"/>
  <c r="B569" i="1" l="1"/>
  <c r="C571" i="1"/>
  <c r="G581" i="1"/>
  <c r="H580" i="1"/>
  <c r="N580" i="1" s="1"/>
  <c r="P570" i="1"/>
  <c r="B570" i="1" s="1"/>
  <c r="C572" i="1" l="1"/>
  <c r="G582" i="1"/>
  <c r="H581" i="1"/>
  <c r="N581" i="1" s="1"/>
  <c r="P571" i="1"/>
  <c r="B571" i="1" s="1"/>
  <c r="G583" i="1" l="1"/>
  <c r="H582" i="1"/>
  <c r="N582" i="1" s="1"/>
  <c r="T572" i="1"/>
  <c r="C573" i="1" s="1"/>
  <c r="P572" i="1"/>
  <c r="R572" i="1" l="1"/>
  <c r="P573" i="1" s="1"/>
  <c r="B573" i="1" s="1"/>
  <c r="C574" i="1"/>
  <c r="B572" i="1"/>
  <c r="T589" i="1"/>
  <c r="T590" i="1"/>
  <c r="G584" i="1"/>
  <c r="H583" i="1"/>
  <c r="N583" i="1" s="1"/>
  <c r="C575" i="1" l="1"/>
  <c r="G585" i="1"/>
  <c r="H584" i="1"/>
  <c r="N584" i="1" s="1"/>
  <c r="P574" i="1"/>
  <c r="B574" i="1" l="1"/>
  <c r="C576" i="1"/>
  <c r="G586" i="1"/>
  <c r="H585" i="1"/>
  <c r="N585" i="1" s="1"/>
  <c r="P575" i="1"/>
  <c r="B575" i="1" s="1"/>
  <c r="C577" i="1" l="1"/>
  <c r="G587" i="1"/>
  <c r="H586" i="1"/>
  <c r="N586" i="1" s="1"/>
  <c r="P576" i="1"/>
  <c r="B576" i="1" l="1"/>
  <c r="C578" i="1"/>
  <c r="H587" i="1"/>
  <c r="N587" i="1" s="1"/>
  <c r="G588" i="1"/>
  <c r="P577" i="1"/>
  <c r="B577" i="1" s="1"/>
  <c r="C579" i="1" l="1"/>
  <c r="G589" i="1"/>
  <c r="H588" i="1"/>
  <c r="N588" i="1" s="1"/>
  <c r="P578" i="1"/>
  <c r="B578" i="1" s="1"/>
  <c r="C580" i="1" l="1"/>
  <c r="G590" i="1"/>
  <c r="H589" i="1"/>
  <c r="N589" i="1" s="1"/>
  <c r="P579" i="1"/>
  <c r="B579" i="1" l="1"/>
  <c r="C581" i="1"/>
  <c r="G591" i="1"/>
  <c r="H590" i="1"/>
  <c r="N590" i="1" s="1"/>
  <c r="P580" i="1"/>
  <c r="B580" i="1" s="1"/>
  <c r="C582" i="1" l="1"/>
  <c r="G592" i="1"/>
  <c r="H591" i="1"/>
  <c r="N591" i="1" s="1"/>
  <c r="P581" i="1"/>
  <c r="B581" i="1" l="1"/>
  <c r="C583" i="1"/>
  <c r="G593" i="1"/>
  <c r="H592" i="1"/>
  <c r="N592" i="1" s="1"/>
  <c r="P582" i="1"/>
  <c r="B582" i="1" s="1"/>
  <c r="C584" i="1" l="1"/>
  <c r="G594" i="1"/>
  <c r="H593" i="1"/>
  <c r="N593" i="1" s="1"/>
  <c r="P583" i="1"/>
  <c r="B583" i="1" l="1"/>
  <c r="C585" i="1"/>
  <c r="G595" i="1"/>
  <c r="H594" i="1"/>
  <c r="N594" i="1" s="1"/>
  <c r="P584" i="1"/>
  <c r="B584" i="1" s="1"/>
  <c r="C586" i="1" l="1"/>
  <c r="G596" i="1"/>
  <c r="H595" i="1"/>
  <c r="N595" i="1" s="1"/>
  <c r="P585" i="1"/>
  <c r="B585" i="1" s="1"/>
  <c r="C587" i="1" l="1"/>
  <c r="G597" i="1"/>
  <c r="H596" i="1"/>
  <c r="N596" i="1" s="1"/>
  <c r="P586" i="1"/>
  <c r="B586" i="1" l="1"/>
  <c r="C588" i="1"/>
  <c r="G598" i="1"/>
  <c r="H597" i="1"/>
  <c r="N597" i="1" s="1"/>
  <c r="P587" i="1"/>
  <c r="B587" i="1" s="1"/>
  <c r="C589" i="1" l="1"/>
  <c r="G599" i="1"/>
  <c r="H598" i="1"/>
  <c r="N598" i="1" s="1"/>
  <c r="P588" i="1"/>
  <c r="B588" i="1" l="1"/>
  <c r="C590" i="1"/>
  <c r="H599" i="1"/>
  <c r="N599" i="1" s="1"/>
  <c r="G600" i="1"/>
  <c r="P589" i="1"/>
  <c r="R589" i="1" s="1"/>
  <c r="B589" i="1" l="1"/>
  <c r="C591" i="1"/>
  <c r="G601" i="1"/>
  <c r="H600" i="1"/>
  <c r="N600" i="1" s="1"/>
  <c r="P590" i="1"/>
  <c r="R590" i="1" l="1"/>
  <c r="P591" i="1" s="1"/>
  <c r="B591" i="1" s="1"/>
  <c r="C592" i="1"/>
  <c r="B590" i="1"/>
  <c r="H601" i="1"/>
  <c r="N601" i="1" s="1"/>
  <c r="G602" i="1"/>
  <c r="C593" i="1" l="1"/>
  <c r="G603" i="1"/>
  <c r="H602" i="1"/>
  <c r="N602" i="1" s="1"/>
  <c r="P592" i="1"/>
  <c r="B592" i="1" s="1"/>
  <c r="C594" i="1" l="1"/>
  <c r="G604" i="1"/>
  <c r="H603" i="1"/>
  <c r="N603" i="1" s="1"/>
  <c r="P593" i="1"/>
  <c r="B593" i="1" l="1"/>
  <c r="C595" i="1"/>
  <c r="H604" i="1"/>
  <c r="N604" i="1" s="1"/>
  <c r="G605" i="1"/>
  <c r="T595" i="1"/>
  <c r="P594" i="1"/>
  <c r="B594" i="1" s="1"/>
  <c r="C596" i="1" l="1"/>
  <c r="C597" i="1" s="1"/>
  <c r="G606" i="1"/>
  <c r="H605" i="1"/>
  <c r="N605" i="1" s="1"/>
  <c r="P595" i="1"/>
  <c r="C598" i="1" l="1"/>
  <c r="R595" i="1"/>
  <c r="P596" i="1" s="1"/>
  <c r="B596" i="1" s="1"/>
  <c r="B595" i="1"/>
  <c r="G607" i="1"/>
  <c r="H606" i="1"/>
  <c r="N606" i="1" s="1"/>
  <c r="C599" i="1" l="1"/>
  <c r="G608" i="1"/>
  <c r="H607" i="1"/>
  <c r="N607" i="1" s="1"/>
  <c r="P597" i="1"/>
  <c r="B597" i="1" l="1"/>
  <c r="C600" i="1"/>
  <c r="H608" i="1"/>
  <c r="N608" i="1" s="1"/>
  <c r="G609" i="1"/>
  <c r="P598" i="1"/>
  <c r="B598" i="1" s="1"/>
  <c r="C601" i="1" l="1"/>
  <c r="G610" i="1"/>
  <c r="H609" i="1"/>
  <c r="N609" i="1" s="1"/>
  <c r="P599" i="1"/>
  <c r="B599" i="1" s="1"/>
  <c r="G611" i="1" l="1"/>
  <c r="H610" i="1"/>
  <c r="N610" i="1" s="1"/>
  <c r="P600" i="1"/>
  <c r="B600" i="1" l="1"/>
  <c r="H611" i="1"/>
  <c r="N611" i="1" s="1"/>
  <c r="G612" i="1"/>
  <c r="T601" i="1"/>
  <c r="C602" i="1" s="1"/>
  <c r="P601" i="1"/>
  <c r="C603" i="1" l="1"/>
  <c r="R601" i="1"/>
  <c r="B601" i="1"/>
  <c r="T621" i="1"/>
  <c r="T622" i="1"/>
  <c r="G613" i="1"/>
  <c r="H612" i="1"/>
  <c r="N612" i="1" s="1"/>
  <c r="C604" i="1" l="1"/>
  <c r="G614" i="1"/>
  <c r="H613" i="1"/>
  <c r="N613" i="1" s="1"/>
  <c r="P602" i="1"/>
  <c r="P603" i="1"/>
  <c r="B603" i="1" s="1"/>
  <c r="C605" i="1" l="1"/>
  <c r="B602" i="1"/>
  <c r="G615" i="1"/>
  <c r="H614" i="1"/>
  <c r="N614" i="1" s="1"/>
  <c r="P604" i="1"/>
  <c r="B604" i="1" s="1"/>
  <c r="C606" i="1" l="1"/>
  <c r="G616" i="1"/>
  <c r="H615" i="1"/>
  <c r="N615" i="1" s="1"/>
  <c r="P605" i="1"/>
  <c r="B605" i="1" s="1"/>
  <c r="C607" i="1" l="1"/>
  <c r="G617" i="1"/>
  <c r="H616" i="1"/>
  <c r="N616" i="1" s="1"/>
  <c r="P606" i="1"/>
  <c r="B606" i="1" s="1"/>
  <c r="C608" i="1" l="1"/>
  <c r="H617" i="1"/>
  <c r="N617" i="1" s="1"/>
  <c r="G618" i="1"/>
  <c r="P607" i="1"/>
  <c r="C609" i="1" l="1"/>
  <c r="B607" i="1"/>
  <c r="G619" i="1"/>
  <c r="H618" i="1"/>
  <c r="N618" i="1" s="1"/>
  <c r="P608" i="1"/>
  <c r="B608" i="1" s="1"/>
  <c r="C610" i="1" l="1"/>
  <c r="G620" i="1"/>
  <c r="H619" i="1"/>
  <c r="N619" i="1" s="1"/>
  <c r="P609" i="1"/>
  <c r="B609" i="1" l="1"/>
  <c r="C611" i="1"/>
  <c r="G621" i="1"/>
  <c r="H620" i="1"/>
  <c r="N620" i="1" s="1"/>
  <c r="P610" i="1"/>
  <c r="B610" i="1" s="1"/>
  <c r="C612" i="1" l="1"/>
  <c r="H621" i="1"/>
  <c r="N621" i="1" s="1"/>
  <c r="G622" i="1"/>
  <c r="P611" i="1"/>
  <c r="B611" i="1" l="1"/>
  <c r="C613" i="1"/>
  <c r="G623" i="1"/>
  <c r="H622" i="1"/>
  <c r="N622" i="1" s="1"/>
  <c r="P612" i="1"/>
  <c r="B612" i="1" s="1"/>
  <c r="C614" i="1" l="1"/>
  <c r="H623" i="1"/>
  <c r="N623" i="1" s="1"/>
  <c r="G624" i="1"/>
  <c r="P613" i="1"/>
  <c r="B613" i="1" s="1"/>
  <c r="C615" i="1" l="1"/>
  <c r="G625" i="1"/>
  <c r="H624" i="1"/>
  <c r="N624" i="1" s="1"/>
  <c r="P614" i="1"/>
  <c r="C616" i="1" l="1"/>
  <c r="B614" i="1"/>
  <c r="H625" i="1"/>
  <c r="N625" i="1" s="1"/>
  <c r="G626" i="1"/>
  <c r="P615" i="1"/>
  <c r="B615" i="1" s="1"/>
  <c r="C617" i="1" l="1"/>
  <c r="G627" i="1"/>
  <c r="H626" i="1"/>
  <c r="N626" i="1" s="1"/>
  <c r="P616" i="1"/>
  <c r="B616" i="1" l="1"/>
  <c r="C618" i="1"/>
  <c r="G628" i="1"/>
  <c r="H627" i="1"/>
  <c r="N627" i="1" s="1"/>
  <c r="P617" i="1"/>
  <c r="B617" i="1" s="1"/>
  <c r="C619" i="1" l="1"/>
  <c r="G629" i="1"/>
  <c r="H628" i="1"/>
  <c r="N628" i="1" s="1"/>
  <c r="P618" i="1"/>
  <c r="B618" i="1" l="1"/>
  <c r="C620" i="1"/>
  <c r="G630" i="1"/>
  <c r="H629" i="1"/>
  <c r="N629" i="1" s="1"/>
  <c r="P619" i="1"/>
  <c r="B619" i="1" s="1"/>
  <c r="C621" i="1" l="1"/>
  <c r="G631" i="1"/>
  <c r="H630" i="1"/>
  <c r="N630" i="1" s="1"/>
  <c r="P620" i="1"/>
  <c r="B620" i="1" s="1"/>
  <c r="C622" i="1" l="1"/>
  <c r="G632" i="1"/>
  <c r="H631" i="1"/>
  <c r="N631" i="1" s="1"/>
  <c r="P621" i="1"/>
  <c r="R621" i="1" l="1"/>
  <c r="P622" i="1" s="1"/>
  <c r="R622" i="1" s="1"/>
  <c r="B621" i="1"/>
  <c r="C623" i="1"/>
  <c r="G633" i="1"/>
  <c r="H632" i="1"/>
  <c r="N632" i="1" s="1"/>
  <c r="B622" i="1" l="1"/>
  <c r="C624" i="1"/>
  <c r="H633" i="1"/>
  <c r="N633" i="1" s="1"/>
  <c r="G634" i="1"/>
  <c r="P623" i="1"/>
  <c r="B623" i="1" l="1"/>
  <c r="C625" i="1"/>
  <c r="H634" i="1"/>
  <c r="N634" i="1" s="1"/>
  <c r="G635" i="1"/>
  <c r="P624" i="1"/>
  <c r="B624" i="1" s="1"/>
  <c r="C626" i="1" l="1"/>
  <c r="H635" i="1"/>
  <c r="N635" i="1" s="1"/>
  <c r="G636" i="1"/>
  <c r="P625" i="1"/>
  <c r="B625" i="1" l="1"/>
  <c r="C627" i="1"/>
  <c r="G637" i="1"/>
  <c r="H636" i="1"/>
  <c r="N636" i="1" s="1"/>
  <c r="P626" i="1"/>
  <c r="B626" i="1" s="1"/>
  <c r="C628" i="1" l="1"/>
  <c r="H637" i="1"/>
  <c r="N637" i="1" s="1"/>
  <c r="G638" i="1"/>
  <c r="T628" i="1"/>
  <c r="P627" i="1"/>
  <c r="B627" i="1" s="1"/>
  <c r="C629" i="1" l="1"/>
  <c r="C630" i="1" s="1"/>
  <c r="G639" i="1"/>
  <c r="H638" i="1"/>
  <c r="N638" i="1" s="1"/>
  <c r="P628" i="1"/>
  <c r="B628" i="1" s="1"/>
  <c r="C631" i="1" l="1"/>
  <c r="R628" i="1"/>
  <c r="P629" i="1" s="1"/>
  <c r="B629" i="1" s="1"/>
  <c r="H639" i="1"/>
  <c r="N639" i="1" s="1"/>
  <c r="G640" i="1"/>
  <c r="C632" i="1" l="1"/>
  <c r="G641" i="1"/>
  <c r="H640" i="1"/>
  <c r="N640" i="1" s="1"/>
  <c r="P630" i="1"/>
  <c r="B630" i="1" l="1"/>
  <c r="C633" i="1"/>
  <c r="H641" i="1"/>
  <c r="N641" i="1" s="1"/>
  <c r="G642" i="1"/>
  <c r="P631" i="1"/>
  <c r="B631" i="1" s="1"/>
  <c r="C634" i="1" l="1"/>
  <c r="G643" i="1"/>
  <c r="H642" i="1"/>
  <c r="N642" i="1" s="1"/>
  <c r="P632" i="1"/>
  <c r="B632" i="1" l="1"/>
  <c r="H643" i="1"/>
  <c r="N643" i="1" s="1"/>
  <c r="G644" i="1"/>
  <c r="P633" i="1"/>
  <c r="B633" i="1" s="1"/>
  <c r="G645" i="1" l="1"/>
  <c r="H644" i="1"/>
  <c r="N644" i="1" s="1"/>
  <c r="T634" i="1"/>
  <c r="C635" i="1" s="1"/>
  <c r="P634" i="1"/>
  <c r="R634" i="1" l="1"/>
  <c r="B634" i="1"/>
  <c r="C636" i="1"/>
  <c r="T651" i="1"/>
  <c r="T652" i="1"/>
  <c r="H645" i="1"/>
  <c r="N645" i="1" s="1"/>
  <c r="G646" i="1"/>
  <c r="C637" i="1" l="1"/>
  <c r="P635" i="1"/>
  <c r="G647" i="1"/>
  <c r="H646" i="1"/>
  <c r="N646" i="1" s="1"/>
  <c r="P636" i="1"/>
  <c r="B636" i="1" s="1"/>
  <c r="C638" i="1" l="1"/>
  <c r="B635" i="1"/>
  <c r="H647" i="1"/>
  <c r="N647" i="1" s="1"/>
  <c r="G648" i="1"/>
  <c r="P637" i="1"/>
  <c r="B637" i="1" s="1"/>
  <c r="C639" i="1" l="1"/>
  <c r="G649" i="1"/>
  <c r="H648" i="1"/>
  <c r="N648" i="1" s="1"/>
  <c r="P638" i="1"/>
  <c r="C640" i="1" l="1"/>
  <c r="B638" i="1"/>
  <c r="H649" i="1"/>
  <c r="N649" i="1" s="1"/>
  <c r="G650" i="1"/>
  <c r="P639" i="1"/>
  <c r="B639" i="1" s="1"/>
  <c r="C641" i="1" l="1"/>
  <c r="G651" i="1"/>
  <c r="H650" i="1"/>
  <c r="N650" i="1" s="1"/>
  <c r="P640" i="1"/>
  <c r="B640" i="1" s="1"/>
  <c r="C642" i="1" l="1"/>
  <c r="H651" i="1"/>
  <c r="N651" i="1" s="1"/>
  <c r="G652" i="1"/>
  <c r="P641" i="1"/>
  <c r="B641" i="1" s="1"/>
  <c r="C643" i="1" l="1"/>
  <c r="G653" i="1"/>
  <c r="H652" i="1"/>
  <c r="N652" i="1" s="1"/>
  <c r="P642" i="1"/>
  <c r="B642" i="1" l="1"/>
  <c r="C644" i="1"/>
  <c r="H653" i="1"/>
  <c r="N653" i="1" s="1"/>
  <c r="G654" i="1"/>
  <c r="P643" i="1"/>
  <c r="B643" i="1" s="1"/>
  <c r="C645" i="1" l="1"/>
  <c r="G655" i="1"/>
  <c r="H654" i="1"/>
  <c r="N654" i="1" s="1"/>
  <c r="P644" i="1"/>
  <c r="B644" i="1" l="1"/>
  <c r="C646" i="1"/>
  <c r="G656" i="1"/>
  <c r="H655" i="1"/>
  <c r="N655" i="1" s="1"/>
  <c r="P645" i="1"/>
  <c r="B645" i="1" s="1"/>
  <c r="C647" i="1" l="1"/>
  <c r="G657" i="1"/>
  <c r="H656" i="1"/>
  <c r="N656" i="1" s="1"/>
  <c r="P646" i="1"/>
  <c r="C648" i="1" l="1"/>
  <c r="B646" i="1"/>
  <c r="G658" i="1"/>
  <c r="H657" i="1"/>
  <c r="N657" i="1" s="1"/>
  <c r="P647" i="1"/>
  <c r="B647" i="1" s="1"/>
  <c r="C649" i="1" l="1"/>
  <c r="G659" i="1"/>
  <c r="H658" i="1"/>
  <c r="N658" i="1" s="1"/>
  <c r="P648" i="1"/>
  <c r="B648" i="1" s="1"/>
  <c r="C650" i="1" l="1"/>
  <c r="G660" i="1"/>
  <c r="H659" i="1"/>
  <c r="N659" i="1" s="1"/>
  <c r="P649" i="1"/>
  <c r="B649" i="1" l="1"/>
  <c r="C651" i="1"/>
  <c r="G661" i="1"/>
  <c r="H660" i="1"/>
  <c r="N660" i="1" s="1"/>
  <c r="P650" i="1"/>
  <c r="B650" i="1" s="1"/>
  <c r="C652" i="1" l="1"/>
  <c r="G662" i="1"/>
  <c r="H661" i="1"/>
  <c r="N661" i="1" s="1"/>
  <c r="P651" i="1"/>
  <c r="R651" i="1" l="1"/>
  <c r="P652" i="1" s="1"/>
  <c r="R652" i="1" s="1"/>
  <c r="B651" i="1"/>
  <c r="C653" i="1"/>
  <c r="G663" i="1"/>
  <c r="H662" i="1"/>
  <c r="N662" i="1" s="1"/>
  <c r="C654" i="1" l="1"/>
  <c r="B652" i="1"/>
  <c r="G664" i="1"/>
  <c r="H663" i="1"/>
  <c r="N663" i="1" s="1"/>
  <c r="P653" i="1"/>
  <c r="B653" i="1" l="1"/>
  <c r="C655" i="1"/>
  <c r="G665" i="1"/>
  <c r="H664" i="1"/>
  <c r="N664" i="1" s="1"/>
  <c r="P654" i="1"/>
  <c r="B654" i="1" s="1"/>
  <c r="C656" i="1" l="1"/>
  <c r="H665" i="1"/>
  <c r="N665" i="1" s="1"/>
  <c r="G666" i="1"/>
  <c r="P655" i="1"/>
  <c r="B655" i="1" s="1"/>
  <c r="C657" i="1" l="1"/>
  <c r="G667" i="1"/>
  <c r="H666" i="1"/>
  <c r="N666" i="1" s="1"/>
  <c r="T657" i="1"/>
  <c r="P656" i="1"/>
  <c r="C658" i="1" l="1"/>
  <c r="B656" i="1"/>
  <c r="H667" i="1"/>
  <c r="N667" i="1" s="1"/>
  <c r="G668" i="1"/>
  <c r="P657" i="1"/>
  <c r="R657" i="1" s="1"/>
  <c r="B657" i="1" l="1"/>
  <c r="C659" i="1"/>
  <c r="G669" i="1"/>
  <c r="H668" i="1"/>
  <c r="N668" i="1" s="1"/>
  <c r="P658" i="1"/>
  <c r="B658" i="1" l="1"/>
  <c r="C660" i="1"/>
  <c r="G670" i="1"/>
  <c r="H669" i="1"/>
  <c r="N669" i="1" s="1"/>
  <c r="P659" i="1"/>
  <c r="B659" i="1" s="1"/>
  <c r="C661" i="1" l="1"/>
  <c r="H670" i="1"/>
  <c r="N670" i="1" s="1"/>
  <c r="G671" i="1"/>
  <c r="P660" i="1"/>
  <c r="C662" i="1" l="1"/>
  <c r="B660" i="1"/>
  <c r="G672" i="1"/>
  <c r="H671" i="1"/>
  <c r="N671" i="1" s="1"/>
  <c r="P661" i="1"/>
  <c r="B661" i="1" s="1"/>
  <c r="C663" i="1" l="1"/>
  <c r="G673" i="1"/>
  <c r="H672" i="1"/>
  <c r="N672" i="1" s="1"/>
  <c r="P662" i="1"/>
  <c r="B662" i="1" s="1"/>
  <c r="G674" i="1" l="1"/>
  <c r="H673" i="1"/>
  <c r="N673" i="1" s="1"/>
  <c r="T663" i="1"/>
  <c r="C664" i="1" s="1"/>
  <c r="P663" i="1"/>
  <c r="R663" i="1" l="1"/>
  <c r="P664" i="1" s="1"/>
  <c r="B664" i="1" s="1"/>
  <c r="C665" i="1"/>
  <c r="B663" i="1"/>
  <c r="T681" i="1"/>
  <c r="T682" i="1"/>
  <c r="H674" i="1"/>
  <c r="N674" i="1" s="1"/>
  <c r="G675" i="1"/>
  <c r="C666" i="1" l="1"/>
  <c r="G676" i="1"/>
  <c r="H675" i="1"/>
  <c r="N675" i="1" s="1"/>
  <c r="P665" i="1"/>
  <c r="B665" i="1" l="1"/>
  <c r="C667" i="1"/>
  <c r="H676" i="1"/>
  <c r="N676" i="1" s="1"/>
  <c r="G677" i="1"/>
  <c r="P666" i="1"/>
  <c r="B666" i="1" s="1"/>
  <c r="C668" i="1" l="1"/>
  <c r="G678" i="1"/>
  <c r="H677" i="1"/>
  <c r="N677" i="1" s="1"/>
  <c r="P667" i="1"/>
  <c r="B667" i="1" l="1"/>
  <c r="C669" i="1"/>
  <c r="H678" i="1"/>
  <c r="N678" i="1" s="1"/>
  <c r="G679" i="1"/>
  <c r="P668" i="1"/>
  <c r="B668" i="1" s="1"/>
  <c r="C670" i="1" l="1"/>
  <c r="G680" i="1"/>
  <c r="H679" i="1"/>
  <c r="N679" i="1" s="1"/>
  <c r="P669" i="1"/>
  <c r="B669" i="1" s="1"/>
  <c r="C671" i="1" l="1"/>
  <c r="H680" i="1"/>
  <c r="N680" i="1" s="1"/>
  <c r="G681" i="1"/>
  <c r="P670" i="1"/>
  <c r="B670" i="1" l="1"/>
  <c r="C672" i="1"/>
  <c r="G682" i="1"/>
  <c r="H681" i="1"/>
  <c r="N681" i="1" s="1"/>
  <c r="P671" i="1"/>
  <c r="B671" i="1" s="1"/>
  <c r="C673" i="1" l="1"/>
  <c r="H682" i="1"/>
  <c r="N682" i="1" s="1"/>
  <c r="G683" i="1"/>
  <c r="P672" i="1"/>
  <c r="B672" i="1" l="1"/>
  <c r="C674" i="1"/>
  <c r="G684" i="1"/>
  <c r="H683" i="1"/>
  <c r="N683" i="1" s="1"/>
  <c r="P673" i="1"/>
  <c r="B673" i="1" s="1"/>
  <c r="C675" i="1" l="1"/>
  <c r="H684" i="1"/>
  <c r="N684" i="1" s="1"/>
  <c r="G685" i="1"/>
  <c r="P674" i="1"/>
  <c r="B674" i="1" l="1"/>
  <c r="C676" i="1"/>
  <c r="G686" i="1"/>
  <c r="H685" i="1"/>
  <c r="N685" i="1" s="1"/>
  <c r="P675" i="1"/>
  <c r="B675" i="1" s="1"/>
  <c r="C677" i="1" l="1"/>
  <c r="H686" i="1"/>
  <c r="N686" i="1" s="1"/>
  <c r="G687" i="1"/>
  <c r="P676" i="1"/>
  <c r="B676" i="1" s="1"/>
  <c r="C678" i="1" l="1"/>
  <c r="G688" i="1"/>
  <c r="H687" i="1"/>
  <c r="N687" i="1" s="1"/>
  <c r="P677" i="1"/>
  <c r="B677" i="1" l="1"/>
  <c r="C679" i="1"/>
  <c r="H688" i="1"/>
  <c r="N688" i="1" s="1"/>
  <c r="G689" i="1"/>
  <c r="P678" i="1"/>
  <c r="B678" i="1" s="1"/>
  <c r="C680" i="1" l="1"/>
  <c r="G690" i="1"/>
  <c r="H689" i="1"/>
  <c r="N689" i="1" s="1"/>
  <c r="P679" i="1"/>
  <c r="B679" i="1" l="1"/>
  <c r="C681" i="1"/>
  <c r="H690" i="1"/>
  <c r="N690" i="1" s="1"/>
  <c r="G691" i="1"/>
  <c r="P680" i="1"/>
  <c r="B680" i="1" s="1"/>
  <c r="C682" i="1" l="1"/>
  <c r="G692" i="1"/>
  <c r="H691" i="1"/>
  <c r="N691" i="1" s="1"/>
  <c r="P681" i="1"/>
  <c r="R681" i="1" l="1"/>
  <c r="P682" i="1" s="1"/>
  <c r="R682" i="1" s="1"/>
  <c r="B681" i="1"/>
  <c r="C683" i="1"/>
  <c r="H692" i="1"/>
  <c r="N692" i="1" s="1"/>
  <c r="G693" i="1"/>
  <c r="B682" i="1" l="1"/>
  <c r="C684" i="1"/>
  <c r="H693" i="1"/>
  <c r="N693" i="1" s="1"/>
  <c r="G694" i="1"/>
  <c r="P683" i="1"/>
  <c r="B683" i="1" s="1"/>
  <c r="C685" i="1" l="1"/>
  <c r="H694" i="1"/>
  <c r="N694" i="1" s="1"/>
  <c r="G695" i="1"/>
  <c r="P684" i="1"/>
  <c r="B684" i="1" l="1"/>
  <c r="C686" i="1"/>
  <c r="G696" i="1"/>
  <c r="H695" i="1"/>
  <c r="N695" i="1" s="1"/>
  <c r="P685" i="1"/>
  <c r="B685" i="1" s="1"/>
  <c r="C687" i="1" l="1"/>
  <c r="H696" i="1"/>
  <c r="N696" i="1" s="1"/>
  <c r="G697" i="1"/>
  <c r="T687" i="1"/>
  <c r="P686" i="1"/>
  <c r="C688" i="1" l="1"/>
  <c r="C689" i="1" s="1"/>
  <c r="B686" i="1"/>
  <c r="G698" i="1"/>
  <c r="H697" i="1"/>
  <c r="N697" i="1" s="1"/>
  <c r="P687" i="1"/>
  <c r="R687" i="1" s="1"/>
  <c r="B687" i="1" l="1"/>
  <c r="C690" i="1"/>
  <c r="H698" i="1"/>
  <c r="N698" i="1" s="1"/>
  <c r="G699" i="1"/>
  <c r="P688" i="1"/>
  <c r="B688" i="1" l="1"/>
  <c r="C691" i="1"/>
  <c r="G700" i="1"/>
  <c r="H699" i="1"/>
  <c r="N699" i="1" s="1"/>
  <c r="P689" i="1"/>
  <c r="B689" i="1" s="1"/>
  <c r="C692" i="1" l="1"/>
  <c r="H700" i="1"/>
  <c r="N700" i="1" s="1"/>
  <c r="G701" i="1"/>
  <c r="P690" i="1"/>
  <c r="B690" i="1" s="1"/>
  <c r="C693" i="1" l="1"/>
  <c r="G702" i="1"/>
  <c r="H701" i="1"/>
  <c r="N701" i="1" s="1"/>
  <c r="P691" i="1"/>
  <c r="B691" i="1" l="1"/>
  <c r="H702" i="1"/>
  <c r="N702" i="1" s="1"/>
  <c r="G703" i="1"/>
  <c r="P692" i="1"/>
  <c r="B692" i="1" s="1"/>
  <c r="G704" i="1" l="1"/>
  <c r="H703" i="1"/>
  <c r="N703" i="1" s="1"/>
  <c r="T693" i="1"/>
  <c r="C694" i="1" s="1"/>
  <c r="P693" i="1"/>
  <c r="C695" i="1" l="1"/>
  <c r="R693" i="1"/>
  <c r="B693" i="1"/>
  <c r="T712" i="1"/>
  <c r="T713" i="1"/>
  <c r="H704" i="1"/>
  <c r="N704" i="1" s="1"/>
  <c r="G705" i="1"/>
  <c r="C696" i="1" l="1"/>
  <c r="G706" i="1"/>
  <c r="H705" i="1"/>
  <c r="N705" i="1" s="1"/>
  <c r="P694" i="1"/>
  <c r="P695" i="1"/>
  <c r="B695" i="1" s="1"/>
  <c r="C697" i="1" l="1"/>
  <c r="B694" i="1"/>
  <c r="H706" i="1"/>
  <c r="N706" i="1" s="1"/>
  <c r="G707" i="1"/>
  <c r="P696" i="1"/>
  <c r="B696" i="1" s="1"/>
  <c r="C698" i="1" l="1"/>
  <c r="G708" i="1"/>
  <c r="H707" i="1"/>
  <c r="N707" i="1" s="1"/>
  <c r="P697" i="1"/>
  <c r="B697" i="1" s="1"/>
  <c r="C699" i="1" l="1"/>
  <c r="H708" i="1"/>
  <c r="N708" i="1" s="1"/>
  <c r="G709" i="1"/>
  <c r="P698" i="1"/>
  <c r="B698" i="1" l="1"/>
  <c r="C700" i="1"/>
  <c r="G710" i="1"/>
  <c r="H709" i="1"/>
  <c r="N709" i="1" s="1"/>
  <c r="P699" i="1"/>
  <c r="B699" i="1" s="1"/>
  <c r="C701" i="1" l="1"/>
  <c r="H710" i="1"/>
  <c r="N710" i="1" s="1"/>
  <c r="G711" i="1"/>
  <c r="P700" i="1"/>
  <c r="B700" i="1" s="1"/>
  <c r="C702" i="1" l="1"/>
  <c r="H711" i="1"/>
  <c r="N711" i="1" s="1"/>
  <c r="G712" i="1"/>
  <c r="P701" i="1"/>
  <c r="B701" i="1" l="1"/>
  <c r="C703" i="1"/>
  <c r="H712" i="1"/>
  <c r="N712" i="1" s="1"/>
  <c r="G713" i="1"/>
  <c r="P702" i="1"/>
  <c r="B702" i="1" s="1"/>
  <c r="C704" i="1" l="1"/>
  <c r="G714" i="1"/>
  <c r="H713" i="1"/>
  <c r="N713" i="1" s="1"/>
  <c r="P703" i="1"/>
  <c r="B703" i="1" s="1"/>
  <c r="C705" i="1" l="1"/>
  <c r="G715" i="1"/>
  <c r="H714" i="1"/>
  <c r="N714" i="1" s="1"/>
  <c r="P704" i="1"/>
  <c r="B704" i="1" s="1"/>
  <c r="C706" i="1" l="1"/>
  <c r="G716" i="1"/>
  <c r="H715" i="1"/>
  <c r="N715" i="1" s="1"/>
  <c r="P705" i="1"/>
  <c r="B705" i="1" l="1"/>
  <c r="C707" i="1"/>
  <c r="H716" i="1"/>
  <c r="N716" i="1" s="1"/>
  <c r="G717" i="1"/>
  <c r="P706" i="1"/>
  <c r="B706" i="1" s="1"/>
  <c r="C708" i="1" l="1"/>
  <c r="G718" i="1"/>
  <c r="H717" i="1"/>
  <c r="N717" i="1" s="1"/>
  <c r="P707" i="1"/>
  <c r="B707" i="1" l="1"/>
  <c r="C709" i="1"/>
  <c r="H718" i="1"/>
  <c r="N718" i="1" s="1"/>
  <c r="G719" i="1"/>
  <c r="P708" i="1"/>
  <c r="B708" i="1" s="1"/>
  <c r="C710" i="1" l="1"/>
  <c r="G720" i="1"/>
  <c r="H719" i="1"/>
  <c r="N719" i="1" s="1"/>
  <c r="P709" i="1"/>
  <c r="B709" i="1" l="1"/>
  <c r="C711" i="1"/>
  <c r="G721" i="1"/>
  <c r="H720" i="1"/>
  <c r="N720" i="1" s="1"/>
  <c r="P710" i="1"/>
  <c r="B710" i="1" s="1"/>
  <c r="C712" i="1" l="1"/>
  <c r="G722" i="1"/>
  <c r="H721" i="1"/>
  <c r="N721" i="1" s="1"/>
  <c r="P711" i="1"/>
  <c r="B711" i="1" s="1"/>
  <c r="C713" i="1" l="1"/>
  <c r="H722" i="1"/>
  <c r="N722" i="1" s="1"/>
  <c r="G723" i="1"/>
  <c r="P712" i="1"/>
  <c r="R712" i="1" l="1"/>
  <c r="P713" i="1" s="1"/>
  <c r="R713" i="1" s="1"/>
  <c r="B712" i="1"/>
  <c r="C714" i="1"/>
  <c r="G724" i="1"/>
  <c r="H723" i="1"/>
  <c r="N723" i="1" s="1"/>
  <c r="B713" i="1" l="1"/>
  <c r="C715" i="1"/>
  <c r="G725" i="1"/>
  <c r="H724" i="1"/>
  <c r="N724" i="1" s="1"/>
  <c r="P714" i="1"/>
  <c r="B714" i="1" l="1"/>
  <c r="C716" i="1"/>
  <c r="G726" i="1"/>
  <c r="H725" i="1"/>
  <c r="N725" i="1" s="1"/>
  <c r="P715" i="1"/>
  <c r="B715" i="1" s="1"/>
  <c r="C717" i="1" l="1"/>
  <c r="G727" i="1"/>
  <c r="H726" i="1"/>
  <c r="N726" i="1" s="1"/>
  <c r="P716" i="1"/>
  <c r="B716" i="1" l="1"/>
  <c r="C718" i="1"/>
  <c r="G728" i="1"/>
  <c r="H727" i="1"/>
  <c r="N727" i="1" s="1"/>
  <c r="P717" i="1"/>
  <c r="B717" i="1" s="1"/>
  <c r="C719" i="1" l="1"/>
  <c r="H728" i="1"/>
  <c r="N728" i="1" s="1"/>
  <c r="G729" i="1"/>
  <c r="P718" i="1"/>
  <c r="B718" i="1" s="1"/>
  <c r="C720" i="1" l="1"/>
  <c r="G730" i="1"/>
  <c r="H729" i="1"/>
  <c r="N729" i="1" s="1"/>
  <c r="T720" i="1"/>
  <c r="P719" i="1"/>
  <c r="B719" i="1" s="1"/>
  <c r="C721" i="1" l="1"/>
  <c r="C722" i="1" s="1"/>
  <c r="G731" i="1"/>
  <c r="H730" i="1"/>
  <c r="N730" i="1" s="1"/>
  <c r="P720" i="1"/>
  <c r="R720" i="1" s="1"/>
  <c r="C723" i="1" l="1"/>
  <c r="B720" i="1"/>
  <c r="G732" i="1"/>
  <c r="H731" i="1"/>
  <c r="N731" i="1" s="1"/>
  <c r="P721" i="1"/>
  <c r="B721" i="1" s="1"/>
  <c r="C724" i="1" l="1"/>
  <c r="H732" i="1"/>
  <c r="N732" i="1" s="1"/>
  <c r="G733" i="1"/>
  <c r="P722" i="1"/>
  <c r="B722" i="1" s="1"/>
  <c r="C725" i="1" l="1"/>
  <c r="H733" i="1"/>
  <c r="N733" i="1" s="1"/>
  <c r="G734" i="1"/>
  <c r="P723" i="1"/>
  <c r="B723" i="1" s="1"/>
  <c r="C726" i="1" l="1"/>
  <c r="G735" i="1"/>
  <c r="H734" i="1"/>
  <c r="N734" i="1" s="1"/>
  <c r="P724" i="1"/>
  <c r="B724" i="1" s="1"/>
  <c r="H735" i="1" l="1"/>
  <c r="N735" i="1" s="1"/>
  <c r="G736" i="1"/>
  <c r="P725" i="1"/>
  <c r="B725" i="1" s="1"/>
  <c r="G737" i="1" l="1"/>
  <c r="H736" i="1"/>
  <c r="N736" i="1" s="1"/>
  <c r="T726" i="1"/>
  <c r="C727" i="1" s="1"/>
  <c r="P726" i="1"/>
  <c r="C728" i="1" l="1"/>
  <c r="R726" i="1"/>
  <c r="B726" i="1"/>
  <c r="T742" i="1"/>
  <c r="T743" i="1"/>
  <c r="H737" i="1"/>
  <c r="N737" i="1" s="1"/>
  <c r="G738" i="1"/>
  <c r="C729" i="1" l="1"/>
  <c r="T776" i="1"/>
  <c r="G739" i="1"/>
  <c r="H738" i="1"/>
  <c r="N738" i="1" s="1"/>
  <c r="P727" i="1"/>
  <c r="B727" i="1" s="1"/>
  <c r="P728" i="1"/>
  <c r="B728" i="1" s="1"/>
  <c r="C730" i="1" l="1"/>
  <c r="T775" i="1"/>
  <c r="T805" i="1"/>
  <c r="H739" i="1"/>
  <c r="N739" i="1" s="1"/>
  <c r="G740" i="1"/>
  <c r="P729" i="1"/>
  <c r="B729" i="1" s="1"/>
  <c r="C731" i="1" l="1"/>
  <c r="T804" i="1"/>
  <c r="T834" i="1"/>
  <c r="G741" i="1"/>
  <c r="H740" i="1"/>
  <c r="N740" i="1" s="1"/>
  <c r="P730" i="1"/>
  <c r="B730" i="1" s="1"/>
  <c r="C732" i="1" l="1"/>
  <c r="T833" i="1"/>
  <c r="T867" i="1"/>
  <c r="G742" i="1"/>
  <c r="H741" i="1"/>
  <c r="N741" i="1" s="1"/>
  <c r="P731" i="1"/>
  <c r="R731" i="1" s="1"/>
  <c r="B731" i="1" l="1"/>
  <c r="C733" i="1"/>
  <c r="T866" i="1"/>
  <c r="T895" i="1"/>
  <c r="G743" i="1"/>
  <c r="H742" i="1"/>
  <c r="N742" i="1" s="1"/>
  <c r="P732" i="1"/>
  <c r="B732" i="1" s="1"/>
  <c r="C734" i="1" l="1"/>
  <c r="T894" i="1"/>
  <c r="G744" i="1"/>
  <c r="H743" i="1"/>
  <c r="N743" i="1" s="1"/>
  <c r="P733" i="1"/>
  <c r="B733" i="1" s="1"/>
  <c r="C735" i="1" l="1"/>
  <c r="H744" i="1"/>
  <c r="N744" i="1" s="1"/>
  <c r="G745" i="1"/>
  <c r="P734" i="1"/>
  <c r="B734" i="1" s="1"/>
  <c r="C736" i="1" l="1"/>
  <c r="G746" i="1"/>
  <c r="H745" i="1"/>
  <c r="N745" i="1" s="1"/>
  <c r="P735" i="1"/>
  <c r="B735" i="1" s="1"/>
  <c r="C737" i="1" l="1"/>
  <c r="G747" i="1"/>
  <c r="H746" i="1"/>
  <c r="N746" i="1" s="1"/>
  <c r="P736" i="1"/>
  <c r="R736" i="1" s="1"/>
  <c r="B736" i="1" l="1"/>
  <c r="C738" i="1"/>
  <c r="G748" i="1"/>
  <c r="H747" i="1"/>
  <c r="N747" i="1" s="1"/>
  <c r="P737" i="1"/>
  <c r="B737" i="1" s="1"/>
  <c r="C739" i="1" l="1"/>
  <c r="G749" i="1"/>
  <c r="H748" i="1"/>
  <c r="N748" i="1" s="1"/>
  <c r="P738" i="1"/>
  <c r="B738" i="1" s="1"/>
  <c r="C740" i="1" l="1"/>
  <c r="G750" i="1"/>
  <c r="H749" i="1"/>
  <c r="N749" i="1" s="1"/>
  <c r="P739" i="1"/>
  <c r="B739" i="1" s="1"/>
  <c r="C741" i="1" l="1"/>
  <c r="G751" i="1"/>
  <c r="H750" i="1"/>
  <c r="N750" i="1" s="1"/>
  <c r="P740" i="1"/>
  <c r="B740" i="1" s="1"/>
  <c r="C742" i="1" l="1"/>
  <c r="H751" i="1"/>
  <c r="N751" i="1" s="1"/>
  <c r="G752" i="1"/>
  <c r="P741" i="1"/>
  <c r="B741" i="1" s="1"/>
  <c r="C743" i="1" l="1"/>
  <c r="G753" i="1"/>
  <c r="H752" i="1"/>
  <c r="N752" i="1" s="1"/>
  <c r="P742" i="1"/>
  <c r="R742" i="1" s="1"/>
  <c r="B742" i="1" l="1"/>
  <c r="C744" i="1"/>
  <c r="H753" i="1"/>
  <c r="N753" i="1" s="1"/>
  <c r="G754" i="1"/>
  <c r="P743" i="1"/>
  <c r="R743" i="1" s="1"/>
  <c r="C745" i="1" l="1"/>
  <c r="B743" i="1"/>
  <c r="G755" i="1"/>
  <c r="H754" i="1"/>
  <c r="N754" i="1" s="1"/>
  <c r="P744" i="1"/>
  <c r="B744" i="1" s="1"/>
  <c r="C746" i="1" l="1"/>
  <c r="G756" i="1"/>
  <c r="H755" i="1"/>
  <c r="N755" i="1" s="1"/>
  <c r="P745" i="1"/>
  <c r="B745" i="1" s="1"/>
  <c r="C747" i="1" l="1"/>
  <c r="G757" i="1"/>
  <c r="H756" i="1"/>
  <c r="N756" i="1" s="1"/>
  <c r="P746" i="1"/>
  <c r="B746" i="1" l="1"/>
  <c r="C748" i="1"/>
  <c r="H757" i="1"/>
  <c r="N757" i="1" s="1"/>
  <c r="G758" i="1"/>
  <c r="P747" i="1"/>
  <c r="B747" i="1" s="1"/>
  <c r="C749" i="1" l="1"/>
  <c r="G759" i="1"/>
  <c r="H758" i="1"/>
  <c r="N758" i="1" s="1"/>
  <c r="P748" i="1"/>
  <c r="B748" i="1" s="1"/>
  <c r="C750" i="1" l="1"/>
  <c r="H759" i="1"/>
  <c r="N759" i="1" s="1"/>
  <c r="G760" i="1"/>
  <c r="P749" i="1"/>
  <c r="R749" i="1" s="1"/>
  <c r="B749" i="1" l="1"/>
  <c r="C751" i="1"/>
  <c r="G761" i="1"/>
  <c r="H760" i="1"/>
  <c r="N760" i="1" s="1"/>
  <c r="P750" i="1"/>
  <c r="B750" i="1" s="1"/>
  <c r="C752" i="1" l="1"/>
  <c r="G762" i="1"/>
  <c r="H761" i="1"/>
  <c r="N761" i="1" s="1"/>
  <c r="P751" i="1"/>
  <c r="B751" i="1" s="1"/>
  <c r="C753" i="1" l="1"/>
  <c r="G763" i="1"/>
  <c r="H762" i="1"/>
  <c r="N762" i="1" s="1"/>
  <c r="P752" i="1"/>
  <c r="B752" i="1" s="1"/>
  <c r="C754" i="1" l="1"/>
  <c r="H763" i="1"/>
  <c r="N763" i="1" s="1"/>
  <c r="G764" i="1"/>
  <c r="P753" i="1"/>
  <c r="B753" i="1" s="1"/>
  <c r="C755" i="1" l="1"/>
  <c r="G765" i="1"/>
  <c r="H764" i="1"/>
  <c r="N764" i="1" s="1"/>
  <c r="P754" i="1"/>
  <c r="B754" i="1" s="1"/>
  <c r="C756" i="1" l="1"/>
  <c r="G766" i="1"/>
  <c r="H765" i="1"/>
  <c r="N765" i="1" s="1"/>
  <c r="P755" i="1"/>
  <c r="R755" i="1" s="1"/>
  <c r="B755" i="1" l="1"/>
  <c r="C757" i="1"/>
  <c r="G767" i="1"/>
  <c r="H766" i="1"/>
  <c r="N766" i="1" s="1"/>
  <c r="P756" i="1"/>
  <c r="B756" i="1" s="1"/>
  <c r="C758" i="1" l="1"/>
  <c r="G768" i="1"/>
  <c r="H767" i="1"/>
  <c r="N767" i="1" s="1"/>
  <c r="P757" i="1"/>
  <c r="B757" i="1" s="1"/>
  <c r="C759" i="1" l="1"/>
  <c r="G769" i="1"/>
  <c r="H768" i="1"/>
  <c r="N768" i="1" s="1"/>
  <c r="P758" i="1"/>
  <c r="B758" i="1" s="1"/>
  <c r="C760" i="1" l="1"/>
  <c r="G770" i="1"/>
  <c r="H769" i="1"/>
  <c r="N769" i="1" s="1"/>
  <c r="P759" i="1"/>
  <c r="B759" i="1" s="1"/>
  <c r="C761" i="1" l="1"/>
  <c r="G771" i="1"/>
  <c r="H770" i="1"/>
  <c r="N770" i="1" s="1"/>
  <c r="P760" i="1"/>
  <c r="B760" i="1" s="1"/>
  <c r="C762" i="1" l="1"/>
  <c r="H771" i="1"/>
  <c r="N771" i="1" s="1"/>
  <c r="G772" i="1"/>
  <c r="P761" i="1"/>
  <c r="B761" i="1" s="1"/>
  <c r="C763" i="1" l="1"/>
  <c r="H772" i="1"/>
  <c r="N772" i="1" s="1"/>
  <c r="G773" i="1"/>
  <c r="P762" i="1"/>
  <c r="B762" i="1" s="1"/>
  <c r="C764" i="1" l="1"/>
  <c r="H773" i="1"/>
  <c r="N773" i="1" s="1"/>
  <c r="G774" i="1"/>
  <c r="P763" i="1"/>
  <c r="B763" i="1" s="1"/>
  <c r="C765" i="1" l="1"/>
  <c r="G775" i="1"/>
  <c r="H774" i="1"/>
  <c r="N774" i="1" s="1"/>
  <c r="P764" i="1"/>
  <c r="B764" i="1" s="1"/>
  <c r="C766" i="1" l="1"/>
  <c r="H775" i="1"/>
  <c r="N775" i="1" s="1"/>
  <c r="G776" i="1"/>
  <c r="P765" i="1"/>
  <c r="B765" i="1" s="1"/>
  <c r="C767" i="1" l="1"/>
  <c r="G777" i="1"/>
  <c r="H776" i="1"/>
  <c r="N776" i="1" s="1"/>
  <c r="P766" i="1"/>
  <c r="B766" i="1" s="1"/>
  <c r="C768" i="1" l="1"/>
  <c r="H777" i="1"/>
  <c r="N777" i="1" s="1"/>
  <c r="G778" i="1"/>
  <c r="P767" i="1"/>
  <c r="B767" i="1" s="1"/>
  <c r="C769" i="1" l="1"/>
  <c r="G779" i="1"/>
  <c r="H778" i="1"/>
  <c r="N778" i="1" s="1"/>
  <c r="P768" i="1"/>
  <c r="B768" i="1" s="1"/>
  <c r="C770" i="1" l="1"/>
  <c r="G780" i="1"/>
  <c r="H779" i="1"/>
  <c r="N779" i="1" s="1"/>
  <c r="P769" i="1"/>
  <c r="B769" i="1" s="1"/>
  <c r="C771" i="1" l="1"/>
  <c r="G781" i="1"/>
  <c r="H780" i="1"/>
  <c r="N780" i="1" s="1"/>
  <c r="P770" i="1"/>
  <c r="B770" i="1" s="1"/>
  <c r="C772" i="1" l="1"/>
  <c r="G782" i="1"/>
  <c r="H781" i="1"/>
  <c r="N781" i="1" s="1"/>
  <c r="P771" i="1"/>
  <c r="B771" i="1" s="1"/>
  <c r="C773" i="1" l="1"/>
  <c r="G783" i="1"/>
  <c r="H782" i="1"/>
  <c r="N782" i="1" s="1"/>
  <c r="P772" i="1"/>
  <c r="B772" i="1" s="1"/>
  <c r="C774" i="1" l="1"/>
  <c r="G784" i="1"/>
  <c r="H783" i="1"/>
  <c r="N783" i="1" s="1"/>
  <c r="P773" i="1"/>
  <c r="B773" i="1" s="1"/>
  <c r="C775" i="1" l="1"/>
  <c r="G785" i="1"/>
  <c r="H784" i="1"/>
  <c r="N784" i="1" s="1"/>
  <c r="P774" i="1"/>
  <c r="B774" i="1" s="1"/>
  <c r="C776" i="1" l="1"/>
  <c r="H785" i="1"/>
  <c r="N785" i="1" s="1"/>
  <c r="G786" i="1"/>
  <c r="P775" i="1"/>
  <c r="R775" i="1" s="1"/>
  <c r="B775" i="1" l="1"/>
  <c r="C777" i="1"/>
  <c r="G787" i="1"/>
  <c r="H786" i="1"/>
  <c r="N786" i="1" s="1"/>
  <c r="P776" i="1"/>
  <c r="R776" i="1" s="1"/>
  <c r="B776" i="1" l="1"/>
  <c r="C778" i="1"/>
  <c r="H787" i="1"/>
  <c r="N787" i="1" s="1"/>
  <c r="G788" i="1"/>
  <c r="P777" i="1"/>
  <c r="B777" i="1" s="1"/>
  <c r="C779" i="1" l="1"/>
  <c r="G789" i="1"/>
  <c r="H788" i="1"/>
  <c r="N788" i="1" s="1"/>
  <c r="P778" i="1"/>
  <c r="B778" i="1" s="1"/>
  <c r="C780" i="1" l="1"/>
  <c r="G790" i="1"/>
  <c r="H789" i="1"/>
  <c r="N789" i="1" s="1"/>
  <c r="P779" i="1"/>
  <c r="B779" i="1" s="1"/>
  <c r="C781" i="1" l="1"/>
  <c r="G791" i="1"/>
  <c r="H790" i="1"/>
  <c r="N790" i="1" s="1"/>
  <c r="P780" i="1"/>
  <c r="B780" i="1" s="1"/>
  <c r="C782" i="1" l="1"/>
  <c r="H791" i="1"/>
  <c r="N791" i="1" s="1"/>
  <c r="G792" i="1"/>
  <c r="P781" i="1"/>
  <c r="R781" i="1" s="1"/>
  <c r="B781" i="1" l="1"/>
  <c r="C783" i="1"/>
  <c r="G793" i="1"/>
  <c r="H792" i="1"/>
  <c r="N792" i="1" s="1"/>
  <c r="P782" i="1"/>
  <c r="B782" i="1" s="1"/>
  <c r="C784" i="1" l="1"/>
  <c r="G794" i="1"/>
  <c r="H793" i="1"/>
  <c r="N793" i="1" s="1"/>
  <c r="P783" i="1"/>
  <c r="B783" i="1" s="1"/>
  <c r="C785" i="1" l="1"/>
  <c r="G795" i="1"/>
  <c r="H794" i="1"/>
  <c r="N794" i="1" s="1"/>
  <c r="P784" i="1"/>
  <c r="B784" i="1" s="1"/>
  <c r="C786" i="1" l="1"/>
  <c r="G796" i="1"/>
  <c r="H795" i="1"/>
  <c r="N795" i="1" s="1"/>
  <c r="P785" i="1"/>
  <c r="B785" i="1" s="1"/>
  <c r="C787" i="1" l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B788" i="1" s="1"/>
  <c r="C790" i="1" l="1"/>
  <c r="G800" i="1"/>
  <c r="H799" i="1"/>
  <c r="N799" i="1" s="1"/>
  <c r="P789" i="1"/>
  <c r="B789" i="1" s="1"/>
  <c r="C791" i="1" l="1"/>
  <c r="G801" i="1"/>
  <c r="H800" i="1"/>
  <c r="N800" i="1" s="1"/>
  <c r="P790" i="1"/>
  <c r="B790" i="1" s="1"/>
  <c r="C792" i="1" l="1"/>
  <c r="G802" i="1"/>
  <c r="H801" i="1"/>
  <c r="N801" i="1" s="1"/>
  <c r="P791" i="1"/>
  <c r="B791" i="1" s="1"/>
  <c r="C793" i="1" l="1"/>
  <c r="G803" i="1"/>
  <c r="H802" i="1"/>
  <c r="N802" i="1" s="1"/>
  <c r="P792" i="1"/>
  <c r="B792" i="1" s="1"/>
  <c r="C794" i="1" l="1"/>
  <c r="G804" i="1"/>
  <c r="H803" i="1"/>
  <c r="N803" i="1" s="1"/>
  <c r="P793" i="1"/>
  <c r="B793" i="1" s="1"/>
  <c r="C795" i="1" l="1"/>
  <c r="G805" i="1"/>
  <c r="H804" i="1"/>
  <c r="N804" i="1" s="1"/>
  <c r="P794" i="1"/>
  <c r="B794" i="1" s="1"/>
  <c r="C796" i="1" l="1"/>
  <c r="H805" i="1"/>
  <c r="N805" i="1" s="1"/>
  <c r="G806" i="1"/>
  <c r="P795" i="1"/>
  <c r="B795" i="1" s="1"/>
  <c r="C797" i="1" l="1"/>
  <c r="G807" i="1"/>
  <c r="H806" i="1"/>
  <c r="N806" i="1" s="1"/>
  <c r="P796" i="1"/>
  <c r="B796" i="1" s="1"/>
  <c r="C798" i="1" l="1"/>
  <c r="G808" i="1"/>
  <c r="H807" i="1"/>
  <c r="N807" i="1" s="1"/>
  <c r="P797" i="1"/>
  <c r="B797" i="1" s="1"/>
  <c r="C799" i="1" l="1"/>
  <c r="H808" i="1"/>
  <c r="N808" i="1" s="1"/>
  <c r="G809" i="1"/>
  <c r="P798" i="1"/>
  <c r="B798" i="1" s="1"/>
  <c r="C800" i="1" l="1"/>
  <c r="G810" i="1"/>
  <c r="H809" i="1"/>
  <c r="N809" i="1" s="1"/>
  <c r="P799" i="1"/>
  <c r="B799" i="1" s="1"/>
  <c r="C801" i="1" l="1"/>
  <c r="G811" i="1"/>
  <c r="H810" i="1"/>
  <c r="N810" i="1" s="1"/>
  <c r="P800" i="1"/>
  <c r="B800" i="1" s="1"/>
  <c r="C802" i="1" l="1"/>
  <c r="G812" i="1"/>
  <c r="H811" i="1"/>
  <c r="N811" i="1" s="1"/>
  <c r="P801" i="1"/>
  <c r="B801" i="1" s="1"/>
  <c r="C803" i="1" l="1"/>
  <c r="H812" i="1"/>
  <c r="N812" i="1" s="1"/>
  <c r="G813" i="1"/>
  <c r="P802" i="1"/>
  <c r="B802" i="1" s="1"/>
  <c r="C804" i="1" l="1"/>
  <c r="G814" i="1"/>
  <c r="H813" i="1"/>
  <c r="N813" i="1" s="1"/>
  <c r="P803" i="1"/>
  <c r="B803" i="1" s="1"/>
  <c r="C805" i="1" l="1"/>
  <c r="H814" i="1"/>
  <c r="N814" i="1" s="1"/>
  <c r="G815" i="1"/>
  <c r="P804" i="1"/>
  <c r="R804" i="1" s="1"/>
  <c r="B804" i="1" l="1"/>
  <c r="C806" i="1"/>
  <c r="G816" i="1"/>
  <c r="H815" i="1"/>
  <c r="N815" i="1" s="1"/>
  <c r="P805" i="1"/>
  <c r="R805" i="1" s="1"/>
  <c r="B805" i="1" l="1"/>
  <c r="C807" i="1"/>
  <c r="H816" i="1"/>
  <c r="N816" i="1" s="1"/>
  <c r="G817" i="1"/>
  <c r="P806" i="1"/>
  <c r="B806" i="1" s="1"/>
  <c r="C808" i="1" l="1"/>
  <c r="H817" i="1"/>
  <c r="N817" i="1" s="1"/>
  <c r="G818" i="1"/>
  <c r="P807" i="1"/>
  <c r="B807" i="1" s="1"/>
  <c r="C809" i="1" l="1"/>
  <c r="G819" i="1"/>
  <c r="H818" i="1"/>
  <c r="N818" i="1" s="1"/>
  <c r="P808" i="1"/>
  <c r="B808" i="1" s="1"/>
  <c r="C810" i="1" l="1"/>
  <c r="H819" i="1"/>
  <c r="N819" i="1" s="1"/>
  <c r="G820" i="1"/>
  <c r="P809" i="1"/>
  <c r="B809" i="1" s="1"/>
  <c r="C811" i="1" l="1"/>
  <c r="G821" i="1"/>
  <c r="H820" i="1"/>
  <c r="N820" i="1" s="1"/>
  <c r="P810" i="1"/>
  <c r="B810" i="1" s="1"/>
  <c r="C812" i="1" l="1"/>
  <c r="H821" i="1"/>
  <c r="N821" i="1" s="1"/>
  <c r="G822" i="1"/>
  <c r="P811" i="1"/>
  <c r="R811" i="1" s="1"/>
  <c r="B811" i="1" l="1"/>
  <c r="C813" i="1"/>
  <c r="G823" i="1"/>
  <c r="H822" i="1"/>
  <c r="N822" i="1" s="1"/>
  <c r="P812" i="1"/>
  <c r="B812" i="1" s="1"/>
  <c r="C814" i="1" l="1"/>
  <c r="G824" i="1"/>
  <c r="H823" i="1"/>
  <c r="N823" i="1" s="1"/>
  <c r="P813" i="1"/>
  <c r="B813" i="1" s="1"/>
  <c r="C815" i="1" l="1"/>
  <c r="H824" i="1"/>
  <c r="N824" i="1" s="1"/>
  <c r="G825" i="1"/>
  <c r="P814" i="1"/>
  <c r="B814" i="1" s="1"/>
  <c r="C816" i="1" l="1"/>
  <c r="G826" i="1"/>
  <c r="H825" i="1"/>
  <c r="N825" i="1" s="1"/>
  <c r="P815" i="1"/>
  <c r="B815" i="1" s="1"/>
  <c r="C817" i="1" l="1"/>
  <c r="G827" i="1"/>
  <c r="H826" i="1"/>
  <c r="N826" i="1" s="1"/>
  <c r="P816" i="1"/>
  <c r="B816" i="1" s="1"/>
  <c r="C818" i="1" l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s="1"/>
  <c r="C820" i="1" l="1"/>
  <c r="G830" i="1"/>
  <c r="H829" i="1"/>
  <c r="N829" i="1" s="1"/>
  <c r="P819" i="1"/>
  <c r="B819" i="1" s="1"/>
  <c r="C821" i="1" l="1"/>
  <c r="H830" i="1"/>
  <c r="N830" i="1" s="1"/>
  <c r="G831" i="1"/>
  <c r="P820" i="1"/>
  <c r="B820" i="1" s="1"/>
  <c r="C822" i="1" l="1"/>
  <c r="G832" i="1"/>
  <c r="H831" i="1"/>
  <c r="N831" i="1" s="1"/>
  <c r="P821" i="1"/>
  <c r="B821" i="1" s="1"/>
  <c r="C823" i="1" l="1"/>
  <c r="G833" i="1"/>
  <c r="H832" i="1"/>
  <c r="N832" i="1" s="1"/>
  <c r="P822" i="1"/>
  <c r="B822" i="1" s="1"/>
  <c r="C824" i="1" l="1"/>
  <c r="G834" i="1"/>
  <c r="H833" i="1"/>
  <c r="N833" i="1" s="1"/>
  <c r="P823" i="1"/>
  <c r="B823" i="1" s="1"/>
  <c r="C825" i="1" l="1"/>
  <c r="H834" i="1"/>
  <c r="N834" i="1" s="1"/>
  <c r="G835" i="1"/>
  <c r="P824" i="1"/>
  <c r="B824" i="1" s="1"/>
  <c r="C826" i="1" l="1"/>
  <c r="H835" i="1"/>
  <c r="N835" i="1" s="1"/>
  <c r="G836" i="1"/>
  <c r="P825" i="1"/>
  <c r="B825" i="1" s="1"/>
  <c r="C827" i="1" l="1"/>
  <c r="H836" i="1"/>
  <c r="N836" i="1" s="1"/>
  <c r="G837" i="1"/>
  <c r="P826" i="1"/>
  <c r="B826" i="1" s="1"/>
  <c r="C828" i="1" l="1"/>
  <c r="G838" i="1"/>
  <c r="H837" i="1"/>
  <c r="N837" i="1" s="1"/>
  <c r="P827" i="1"/>
  <c r="B827" i="1" s="1"/>
  <c r="C829" i="1" l="1"/>
  <c r="H838" i="1"/>
  <c r="N838" i="1" s="1"/>
  <c r="G839" i="1"/>
  <c r="P828" i="1"/>
  <c r="B828" i="1" s="1"/>
  <c r="C830" i="1" l="1"/>
  <c r="G840" i="1"/>
  <c r="H839" i="1"/>
  <c r="N839" i="1" s="1"/>
  <c r="P829" i="1"/>
  <c r="B829" i="1" s="1"/>
  <c r="C831" i="1" l="1"/>
  <c r="H840" i="1"/>
  <c r="N840" i="1" s="1"/>
  <c r="G841" i="1"/>
  <c r="P830" i="1"/>
  <c r="B830" i="1" s="1"/>
  <c r="C832" i="1" l="1"/>
  <c r="G842" i="1"/>
  <c r="H841" i="1"/>
  <c r="N841" i="1" s="1"/>
  <c r="P831" i="1"/>
  <c r="B831" i="1" s="1"/>
  <c r="C833" i="1" l="1"/>
  <c r="H842" i="1"/>
  <c r="N842" i="1" s="1"/>
  <c r="G843" i="1"/>
  <c r="P832" i="1"/>
  <c r="B832" i="1" s="1"/>
  <c r="C834" i="1" l="1"/>
  <c r="G844" i="1"/>
  <c r="H843" i="1"/>
  <c r="N843" i="1" s="1"/>
  <c r="P833" i="1"/>
  <c r="R833" i="1" s="1"/>
  <c r="B833" i="1" l="1"/>
  <c r="C835" i="1"/>
  <c r="H844" i="1"/>
  <c r="N844" i="1" s="1"/>
  <c r="G845" i="1"/>
  <c r="P834" i="1"/>
  <c r="R834" i="1" s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s="1"/>
  <c r="C838" i="1" l="1"/>
  <c r="G848" i="1"/>
  <c r="H847" i="1"/>
  <c r="N847" i="1" s="1"/>
  <c r="P837" i="1"/>
  <c r="B837" i="1" s="1"/>
  <c r="C839" i="1" l="1"/>
  <c r="G849" i="1"/>
  <c r="H848" i="1"/>
  <c r="N848" i="1" s="1"/>
  <c r="P838" i="1"/>
  <c r="B838" i="1" s="1"/>
  <c r="C840" i="1" l="1"/>
  <c r="H849" i="1"/>
  <c r="N849" i="1" s="1"/>
  <c r="G850" i="1"/>
  <c r="P839" i="1"/>
  <c r="R839" i="1" s="1"/>
  <c r="B839" i="1" l="1"/>
  <c r="C841" i="1"/>
  <c r="G851" i="1"/>
  <c r="H850" i="1"/>
  <c r="N850" i="1" s="1"/>
  <c r="P840" i="1"/>
  <c r="B840" i="1" s="1"/>
  <c r="C842" i="1" l="1"/>
  <c r="G852" i="1"/>
  <c r="H851" i="1"/>
  <c r="N851" i="1" s="1"/>
  <c r="P841" i="1"/>
  <c r="B841" i="1" s="1"/>
  <c r="C843" i="1" l="1"/>
  <c r="G853" i="1"/>
  <c r="H852" i="1"/>
  <c r="N852" i="1" s="1"/>
  <c r="P842" i="1"/>
  <c r="B842" i="1" s="1"/>
  <c r="C844" i="1" l="1"/>
  <c r="G854" i="1"/>
  <c r="H853" i="1"/>
  <c r="N853" i="1" s="1"/>
  <c r="P843" i="1"/>
  <c r="B843" i="1" s="1"/>
  <c r="C845" i="1" l="1"/>
  <c r="G855" i="1"/>
  <c r="H854" i="1"/>
  <c r="N854" i="1" s="1"/>
  <c r="P844" i="1"/>
  <c r="B844" i="1" s="1"/>
  <c r="C846" i="1" l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B846" i="1" s="1"/>
  <c r="C848" i="1" l="1"/>
  <c r="G858" i="1"/>
  <c r="H857" i="1"/>
  <c r="N857" i="1" s="1"/>
  <c r="P847" i="1"/>
  <c r="B847" i="1" s="1"/>
  <c r="C849" i="1" l="1"/>
  <c r="G859" i="1"/>
  <c r="H858" i="1"/>
  <c r="N858" i="1" s="1"/>
  <c r="P848" i="1"/>
  <c r="B848" i="1" s="1"/>
  <c r="C850" i="1" l="1"/>
  <c r="H859" i="1"/>
  <c r="N859" i="1" s="1"/>
  <c r="G860" i="1"/>
  <c r="P849" i="1"/>
  <c r="B849" i="1" s="1"/>
  <c r="C851" i="1" l="1"/>
  <c r="G861" i="1"/>
  <c r="H860" i="1"/>
  <c r="N860" i="1" s="1"/>
  <c r="P850" i="1"/>
  <c r="B850" i="1" s="1"/>
  <c r="C852" i="1" l="1"/>
  <c r="H861" i="1"/>
  <c r="N861" i="1" s="1"/>
  <c r="G862" i="1"/>
  <c r="P851" i="1"/>
  <c r="B851" i="1" s="1"/>
  <c r="C853" i="1" l="1"/>
  <c r="G863" i="1"/>
  <c r="H862" i="1"/>
  <c r="N862" i="1" s="1"/>
  <c r="P852" i="1"/>
  <c r="B852" i="1" s="1"/>
  <c r="C854" i="1" l="1"/>
  <c r="H863" i="1"/>
  <c r="N863" i="1" s="1"/>
  <c r="G864" i="1"/>
  <c r="P853" i="1"/>
  <c r="B853" i="1" s="1"/>
  <c r="C855" i="1" l="1"/>
  <c r="G865" i="1"/>
  <c r="H864" i="1"/>
  <c r="N864" i="1" s="1"/>
  <c r="P854" i="1"/>
  <c r="B854" i="1" s="1"/>
  <c r="C856" i="1" l="1"/>
  <c r="G866" i="1"/>
  <c r="H865" i="1"/>
  <c r="N865" i="1" s="1"/>
  <c r="P855" i="1"/>
  <c r="B855" i="1" s="1"/>
  <c r="C857" i="1" l="1"/>
  <c r="G867" i="1"/>
  <c r="H866" i="1"/>
  <c r="N866" i="1" s="1"/>
  <c r="P856" i="1"/>
  <c r="B856" i="1" s="1"/>
  <c r="C858" i="1" l="1"/>
  <c r="G868" i="1"/>
  <c r="H867" i="1"/>
  <c r="N867" i="1" s="1"/>
  <c r="P857" i="1"/>
  <c r="B857" i="1" s="1"/>
  <c r="C859" i="1" l="1"/>
  <c r="G869" i="1"/>
  <c r="H868" i="1"/>
  <c r="N868" i="1" s="1"/>
  <c r="P858" i="1"/>
  <c r="B858" i="1" s="1"/>
  <c r="C860" i="1" l="1"/>
  <c r="H869" i="1"/>
  <c r="N869" i="1" s="1"/>
  <c r="G870" i="1"/>
  <c r="P859" i="1"/>
  <c r="B859" i="1" s="1"/>
  <c r="C861" i="1" l="1"/>
  <c r="G871" i="1"/>
  <c r="H870" i="1"/>
  <c r="N870" i="1" s="1"/>
  <c r="P860" i="1"/>
  <c r="B860" i="1" s="1"/>
  <c r="C862" i="1" l="1"/>
  <c r="H871" i="1"/>
  <c r="N871" i="1" s="1"/>
  <c r="G872" i="1"/>
  <c r="P861" i="1"/>
  <c r="B861" i="1" s="1"/>
  <c r="C863" i="1" l="1"/>
  <c r="G873" i="1"/>
  <c r="H872" i="1"/>
  <c r="N872" i="1" s="1"/>
  <c r="P862" i="1"/>
  <c r="B862" i="1" s="1"/>
  <c r="C864" i="1" l="1"/>
  <c r="H873" i="1"/>
  <c r="N873" i="1" s="1"/>
  <c r="G874" i="1"/>
  <c r="P863" i="1"/>
  <c r="B863" i="1" s="1"/>
  <c r="C865" i="1" l="1"/>
  <c r="G875" i="1"/>
  <c r="H874" i="1"/>
  <c r="N874" i="1" s="1"/>
  <c r="P864" i="1"/>
  <c r="B864" i="1" s="1"/>
  <c r="C866" i="1" l="1"/>
  <c r="H875" i="1"/>
  <c r="N875" i="1" s="1"/>
  <c r="G876" i="1"/>
  <c r="P865" i="1"/>
  <c r="B865" i="1" s="1"/>
  <c r="C867" i="1" l="1"/>
  <c r="G877" i="1"/>
  <c r="H876" i="1"/>
  <c r="N876" i="1" s="1"/>
  <c r="P866" i="1"/>
  <c r="R866" i="1" s="1"/>
  <c r="B866" i="1" l="1"/>
  <c r="C868" i="1"/>
  <c r="H877" i="1"/>
  <c r="N877" i="1" s="1"/>
  <c r="G878" i="1"/>
  <c r="P867" i="1"/>
  <c r="R867" i="1" l="1"/>
  <c r="P868" i="1" s="1"/>
  <c r="B868" i="1" s="1"/>
  <c r="B867" i="1"/>
  <c r="C869" i="1"/>
  <c r="H878" i="1"/>
  <c r="N878" i="1" s="1"/>
  <c r="G879" i="1"/>
  <c r="C870" i="1" l="1"/>
  <c r="G880" i="1"/>
  <c r="H879" i="1"/>
  <c r="N879" i="1" s="1"/>
  <c r="P869" i="1"/>
  <c r="B869" i="1" s="1"/>
  <c r="C871" i="1" l="1"/>
  <c r="H880" i="1"/>
  <c r="N880" i="1" s="1"/>
  <c r="G881" i="1"/>
  <c r="P870" i="1"/>
  <c r="B870" i="1" s="1"/>
  <c r="C872" i="1" l="1"/>
  <c r="G882" i="1"/>
  <c r="H881" i="1"/>
  <c r="N881" i="1" s="1"/>
  <c r="P871" i="1"/>
  <c r="B871" i="1" s="1"/>
  <c r="C873" i="1" l="1"/>
  <c r="H882" i="1"/>
  <c r="N882" i="1" s="1"/>
  <c r="G883" i="1"/>
  <c r="P872" i="1"/>
  <c r="R872" i="1" s="1"/>
  <c r="B872" i="1" l="1"/>
  <c r="C874" i="1"/>
  <c r="G884" i="1"/>
  <c r="H883" i="1"/>
  <c r="N883" i="1" s="1"/>
  <c r="P873" i="1"/>
  <c r="B87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s="1"/>
  <c r="C877" i="1" l="1"/>
  <c r="G887" i="1"/>
  <c r="H886" i="1"/>
  <c r="N886" i="1" s="1"/>
  <c r="P876" i="1"/>
  <c r="B876" i="1" s="1"/>
  <c r="C878" i="1" l="1"/>
  <c r="G888" i="1"/>
  <c r="H887" i="1"/>
  <c r="N887" i="1" s="1"/>
  <c r="P877" i="1"/>
  <c r="B877" i="1" s="1"/>
  <c r="C879" i="1" l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s="1"/>
  <c r="C881" i="1" l="1"/>
  <c r="G891" i="1"/>
  <c r="H890" i="1"/>
  <c r="N890" i="1" s="1"/>
  <c r="P880" i="1"/>
  <c r="B880" i="1" s="1"/>
  <c r="C882" i="1" l="1"/>
  <c r="G892" i="1"/>
  <c r="H891" i="1"/>
  <c r="N891" i="1" s="1"/>
  <c r="P881" i="1"/>
  <c r="B881" i="1" s="1"/>
  <c r="C883" i="1" l="1"/>
  <c r="H892" i="1"/>
  <c r="N892" i="1" s="1"/>
  <c r="G893" i="1"/>
  <c r="P882" i="1"/>
  <c r="B882" i="1" s="1"/>
  <c r="C884" i="1" l="1"/>
  <c r="G894" i="1"/>
  <c r="H893" i="1"/>
  <c r="N893" i="1" s="1"/>
  <c r="P883" i="1"/>
  <c r="B883" i="1" s="1"/>
  <c r="C885" i="1" l="1"/>
  <c r="H894" i="1"/>
  <c r="N894" i="1" s="1"/>
  <c r="G895" i="1"/>
  <c r="P884" i="1"/>
  <c r="B884" i="1" s="1"/>
  <c r="C886" i="1" l="1"/>
  <c r="G896" i="1"/>
  <c r="H895" i="1"/>
  <c r="N895" i="1" s="1"/>
  <c r="P885" i="1"/>
  <c r="B885" i="1" s="1"/>
  <c r="C887" i="1" l="1"/>
  <c r="H896" i="1"/>
  <c r="N896" i="1" s="1"/>
  <c r="G897" i="1"/>
  <c r="P886" i="1"/>
  <c r="B886" i="1" s="1"/>
  <c r="C888" i="1" l="1"/>
  <c r="H897" i="1"/>
  <c r="N897" i="1" s="1"/>
  <c r="G898" i="1"/>
  <c r="P887" i="1"/>
  <c r="B887" i="1" s="1"/>
  <c r="C889" i="1" l="1"/>
  <c r="G899" i="1"/>
  <c r="H898" i="1"/>
  <c r="N898" i="1" s="1"/>
  <c r="P888" i="1"/>
  <c r="B888" i="1" s="1"/>
  <c r="C890" i="1" l="1"/>
  <c r="G900" i="1"/>
  <c r="H899" i="1"/>
  <c r="N899" i="1" s="1"/>
  <c r="P889" i="1"/>
  <c r="B889" i="1" s="1"/>
  <c r="C891" i="1" l="1"/>
  <c r="H900" i="1"/>
  <c r="N900" i="1" s="1"/>
  <c r="G901" i="1"/>
  <c r="P890" i="1"/>
  <c r="B890" i="1" s="1"/>
  <c r="C892" i="1" l="1"/>
  <c r="G902" i="1"/>
  <c r="H901" i="1"/>
  <c r="N901" i="1" s="1"/>
  <c r="P891" i="1"/>
  <c r="B891" i="1" s="1"/>
  <c r="C893" i="1" l="1"/>
  <c r="H902" i="1"/>
  <c r="N902" i="1" s="1"/>
  <c r="G903" i="1"/>
  <c r="P892" i="1"/>
  <c r="B892" i="1" s="1"/>
  <c r="C894" i="1" l="1"/>
  <c r="G904" i="1"/>
  <c r="H903" i="1"/>
  <c r="N903" i="1" s="1"/>
  <c r="P893" i="1"/>
  <c r="B893" i="1" s="1"/>
  <c r="C895" i="1" l="1"/>
  <c r="H904" i="1"/>
  <c r="N904" i="1" s="1"/>
  <c r="G905" i="1"/>
  <c r="P894" i="1"/>
  <c r="R894" i="1" s="1"/>
  <c r="B894" i="1" l="1"/>
  <c r="C896" i="1"/>
  <c r="G906" i="1"/>
  <c r="H905" i="1"/>
  <c r="N905" i="1" s="1"/>
  <c r="P895" i="1"/>
  <c r="R895" i="1" s="1"/>
  <c r="B895" i="1" l="1"/>
  <c r="C897" i="1"/>
  <c r="H906" i="1"/>
  <c r="N906" i="1" s="1"/>
  <c r="G907" i="1"/>
  <c r="P896" i="1"/>
  <c r="B896" i="1" s="1"/>
  <c r="C898" i="1" l="1"/>
  <c r="G908" i="1"/>
  <c r="H907" i="1"/>
  <c r="N907" i="1" s="1"/>
  <c r="P897" i="1"/>
  <c r="B897" i="1" s="1"/>
  <c r="C899" i="1" l="1"/>
  <c r="G909" i="1"/>
  <c r="H908" i="1"/>
  <c r="N908" i="1" s="1"/>
  <c r="P898" i="1"/>
  <c r="B898" i="1" s="1"/>
  <c r="C900" i="1" l="1"/>
  <c r="G910" i="1"/>
  <c r="H909" i="1"/>
  <c r="N909" i="1" s="1"/>
  <c r="P899" i="1"/>
  <c r="B899" i="1" s="1"/>
  <c r="C901" i="1" l="1"/>
  <c r="G911" i="1"/>
  <c r="H910" i="1"/>
  <c r="N910" i="1" s="1"/>
  <c r="P900" i="1"/>
  <c r="B900" i="1" s="1"/>
  <c r="C902" i="1" l="1"/>
  <c r="G912" i="1"/>
  <c r="H911" i="1"/>
  <c r="N911" i="1" s="1"/>
  <c r="T902" i="1"/>
  <c r="P901" i="1"/>
  <c r="B901" i="1" s="1"/>
  <c r="C903" i="1" l="1"/>
  <c r="C904" i="1" s="1"/>
  <c r="G913" i="1"/>
  <c r="H912" i="1"/>
  <c r="N912" i="1" s="1"/>
  <c r="P902" i="1"/>
  <c r="R902" i="1" s="1"/>
  <c r="B902" i="1" l="1"/>
  <c r="C905" i="1"/>
  <c r="G914" i="1"/>
  <c r="H913" i="1"/>
  <c r="N913" i="1" s="1"/>
  <c r="P903" i="1"/>
  <c r="B903" i="1" s="1"/>
  <c r="C906" i="1" l="1"/>
  <c r="G915" i="1"/>
  <c r="H914" i="1"/>
  <c r="N914" i="1" s="1"/>
  <c r="P904" i="1"/>
  <c r="B904" i="1" s="1"/>
  <c r="C907" i="1" l="1"/>
  <c r="G916" i="1"/>
  <c r="H915" i="1"/>
  <c r="N915" i="1" s="1"/>
  <c r="P905" i="1"/>
  <c r="B905" i="1" s="1"/>
  <c r="C908" i="1" l="1"/>
  <c r="H916" i="1"/>
  <c r="N916" i="1" s="1"/>
  <c r="G917" i="1"/>
  <c r="P906" i="1"/>
  <c r="B906" i="1" s="1"/>
  <c r="G918" i="1" l="1"/>
  <c r="H917" i="1"/>
  <c r="N917" i="1" s="1"/>
  <c r="P907" i="1"/>
  <c r="B907" i="1" s="1"/>
  <c r="H918" i="1" l="1"/>
  <c r="N918" i="1" s="1"/>
  <c r="G919" i="1"/>
  <c r="T908" i="1"/>
  <c r="C909" i="1" s="1"/>
  <c r="P908" i="1"/>
  <c r="C910" i="1" l="1"/>
  <c r="R908" i="1"/>
  <c r="P909" i="1" s="1"/>
  <c r="B909" i="1" s="1"/>
  <c r="B908" i="1"/>
  <c r="T925" i="1"/>
  <c r="T926" i="1"/>
  <c r="G920" i="1"/>
  <c r="H919" i="1"/>
  <c r="N919" i="1" s="1"/>
  <c r="C911" i="1" l="1"/>
  <c r="H920" i="1"/>
  <c r="N920" i="1" s="1"/>
  <c r="G921" i="1"/>
  <c r="P910" i="1"/>
  <c r="B910" i="1" s="1"/>
  <c r="C912" i="1" l="1"/>
  <c r="G922" i="1"/>
  <c r="H921" i="1"/>
  <c r="N921" i="1" s="1"/>
  <c r="P911" i="1"/>
  <c r="B911" i="1" s="1"/>
  <c r="C913" i="1" l="1"/>
  <c r="G923" i="1"/>
  <c r="H922" i="1"/>
  <c r="N922" i="1" s="1"/>
  <c r="P912" i="1"/>
  <c r="B912" i="1" s="1"/>
  <c r="C914" i="1" l="1"/>
  <c r="G924" i="1"/>
  <c r="H923" i="1"/>
  <c r="N923" i="1" s="1"/>
  <c r="P913" i="1"/>
  <c r="B913" i="1" s="1"/>
  <c r="C915" i="1" l="1"/>
  <c r="G925" i="1"/>
  <c r="H924" i="1"/>
  <c r="N924" i="1" s="1"/>
  <c r="P914" i="1"/>
  <c r="B914" i="1" s="1"/>
  <c r="C916" i="1" l="1"/>
  <c r="G926" i="1"/>
  <c r="H925" i="1"/>
  <c r="N925" i="1" s="1"/>
  <c r="P915" i="1"/>
  <c r="B915" i="1" s="1"/>
  <c r="C917" i="1" l="1"/>
  <c r="H926" i="1"/>
  <c r="N926" i="1" s="1"/>
  <c r="G927" i="1"/>
  <c r="P916" i="1"/>
  <c r="R916" i="1" s="1"/>
  <c r="B916" i="1" l="1"/>
  <c r="C918" i="1"/>
  <c r="G928" i="1"/>
  <c r="H927" i="1"/>
  <c r="N927" i="1" s="1"/>
  <c r="P917" i="1"/>
  <c r="B917" i="1" s="1"/>
  <c r="C919" i="1" l="1"/>
  <c r="H928" i="1"/>
  <c r="N928" i="1" s="1"/>
  <c r="G929" i="1"/>
  <c r="P918" i="1"/>
  <c r="B918" i="1" s="1"/>
  <c r="C920" i="1" l="1"/>
  <c r="G930" i="1"/>
  <c r="H929" i="1"/>
  <c r="N929" i="1" s="1"/>
  <c r="P919" i="1"/>
  <c r="B919" i="1" s="1"/>
  <c r="C921" i="1" l="1"/>
  <c r="H930" i="1"/>
  <c r="N930" i="1" s="1"/>
  <c r="G931" i="1"/>
  <c r="P920" i="1"/>
  <c r="B920" i="1" s="1"/>
  <c r="C922" i="1" l="1"/>
  <c r="G932" i="1"/>
  <c r="H931" i="1"/>
  <c r="N931" i="1" s="1"/>
  <c r="P921" i="1"/>
  <c r="R921" i="1" s="1"/>
  <c r="B921" i="1" l="1"/>
  <c r="C923" i="1"/>
  <c r="H932" i="1"/>
  <c r="N932" i="1" s="1"/>
  <c r="G933" i="1"/>
  <c r="P922" i="1"/>
  <c r="B922" i="1" s="1"/>
  <c r="C924" i="1" l="1"/>
  <c r="G934" i="1"/>
  <c r="H933" i="1"/>
  <c r="N933" i="1" s="1"/>
  <c r="P923" i="1"/>
  <c r="B923" i="1" s="1"/>
  <c r="C925" i="1" l="1"/>
  <c r="H934" i="1"/>
  <c r="N934" i="1" s="1"/>
  <c r="G935" i="1"/>
  <c r="P924" i="1"/>
  <c r="B924" i="1" s="1"/>
  <c r="C926" i="1" l="1"/>
  <c r="G936" i="1"/>
  <c r="H935" i="1"/>
  <c r="N935" i="1" s="1"/>
  <c r="P925" i="1"/>
  <c r="R925" i="1" s="1"/>
  <c r="B925" i="1" l="1"/>
  <c r="C927" i="1"/>
  <c r="H936" i="1"/>
  <c r="N936" i="1" s="1"/>
  <c r="G937" i="1"/>
  <c r="P926" i="1"/>
  <c r="R926" i="1" s="1"/>
  <c r="B926" i="1" l="1"/>
  <c r="C928" i="1"/>
  <c r="H937" i="1"/>
  <c r="N937" i="1" s="1"/>
  <c r="G938" i="1"/>
  <c r="P927" i="1"/>
  <c r="B927" i="1" s="1"/>
  <c r="C929" i="1" l="1"/>
  <c r="H938" i="1"/>
  <c r="N938" i="1" s="1"/>
  <c r="G939" i="1"/>
  <c r="P928" i="1"/>
  <c r="B928" i="1" s="1"/>
  <c r="C930" i="1" l="1"/>
  <c r="G940" i="1"/>
  <c r="H939" i="1"/>
  <c r="N939" i="1" s="1"/>
  <c r="P929" i="1"/>
  <c r="B929" i="1" s="1"/>
  <c r="C931" i="1" l="1"/>
  <c r="H940" i="1"/>
  <c r="N940" i="1" s="1"/>
  <c r="G941" i="1"/>
  <c r="T931" i="1"/>
  <c r="P930" i="1"/>
  <c r="B930" i="1" s="1"/>
  <c r="C932" i="1" l="1"/>
  <c r="C933" i="1" s="1"/>
  <c r="G942" i="1"/>
  <c r="H941" i="1"/>
  <c r="N941" i="1" s="1"/>
  <c r="P931" i="1"/>
  <c r="R931" i="1" s="1"/>
  <c r="C934" i="1" l="1"/>
  <c r="B931" i="1"/>
  <c r="G943" i="1"/>
  <c r="H942" i="1"/>
  <c r="N942" i="1" s="1"/>
  <c r="P932" i="1"/>
  <c r="B932" i="1" s="1"/>
  <c r="C935" i="1" l="1"/>
  <c r="G944" i="1"/>
  <c r="H943" i="1"/>
  <c r="N943" i="1" s="1"/>
  <c r="P933" i="1"/>
  <c r="B933" i="1" s="1"/>
  <c r="C936" i="1" l="1"/>
  <c r="G945" i="1"/>
  <c r="H944" i="1"/>
  <c r="N944" i="1" s="1"/>
  <c r="P934" i="1"/>
  <c r="B934" i="1" s="1"/>
  <c r="C937" i="1" l="1"/>
  <c r="G946" i="1"/>
  <c r="H945" i="1"/>
  <c r="N945" i="1" s="1"/>
  <c r="P935" i="1"/>
  <c r="B935" i="1" s="1"/>
  <c r="G947" i="1" l="1"/>
  <c r="H946" i="1"/>
  <c r="N946" i="1" s="1"/>
  <c r="P936" i="1"/>
  <c r="B936" i="1" s="1"/>
  <c r="G948" i="1" l="1"/>
  <c r="H947" i="1"/>
  <c r="N947" i="1" s="1"/>
  <c r="T937" i="1"/>
  <c r="C938" i="1" s="1"/>
  <c r="P937" i="1"/>
  <c r="C939" i="1" l="1"/>
  <c r="R937" i="1"/>
  <c r="P938" i="1" s="1"/>
  <c r="B938" i="1" s="1"/>
  <c r="B937" i="1"/>
  <c r="T957" i="1"/>
  <c r="T958" i="1"/>
  <c r="H948" i="1"/>
  <c r="N948" i="1" s="1"/>
  <c r="G949" i="1"/>
  <c r="C940" i="1" l="1"/>
  <c r="G950" i="1"/>
  <c r="H949" i="1"/>
  <c r="N949" i="1" s="1"/>
  <c r="P939" i="1"/>
  <c r="B939" i="1" s="1"/>
  <c r="C941" i="1" l="1"/>
  <c r="H950" i="1"/>
  <c r="N950" i="1" s="1"/>
  <c r="G951" i="1"/>
  <c r="P940" i="1"/>
  <c r="B940" i="1" s="1"/>
  <c r="C942" i="1" l="1"/>
  <c r="G952" i="1"/>
  <c r="H951" i="1"/>
  <c r="N951" i="1" s="1"/>
  <c r="P941" i="1"/>
  <c r="B941" i="1" s="1"/>
  <c r="C943" i="1" l="1"/>
  <c r="H952" i="1"/>
  <c r="N952" i="1" s="1"/>
  <c r="G953" i="1"/>
  <c r="P942" i="1"/>
  <c r="B942" i="1" s="1"/>
  <c r="C944" i="1" l="1"/>
  <c r="G954" i="1"/>
  <c r="H953" i="1"/>
  <c r="N953" i="1" s="1"/>
  <c r="P943" i="1"/>
  <c r="B943" i="1" s="1"/>
  <c r="C945" i="1" l="1"/>
  <c r="H954" i="1"/>
  <c r="N954" i="1" s="1"/>
  <c r="G955" i="1"/>
  <c r="P944" i="1"/>
  <c r="B944" i="1" s="1"/>
  <c r="C946" i="1" l="1"/>
  <c r="G956" i="1"/>
  <c r="H955" i="1"/>
  <c r="N955" i="1" s="1"/>
  <c r="P945" i="1"/>
  <c r="B945" i="1" s="1"/>
  <c r="C947" i="1" l="1"/>
  <c r="G957" i="1"/>
  <c r="H956" i="1"/>
  <c r="N956" i="1" s="1"/>
  <c r="P946" i="1"/>
  <c r="B946" i="1" s="1"/>
  <c r="C948" i="1" l="1"/>
  <c r="G958" i="1"/>
  <c r="H957" i="1"/>
  <c r="N957" i="1" s="1"/>
  <c r="P947" i="1"/>
  <c r="B947" i="1" s="1"/>
  <c r="C949" i="1" l="1"/>
  <c r="G959" i="1"/>
  <c r="H958" i="1"/>
  <c r="N958" i="1" s="1"/>
  <c r="P948" i="1"/>
  <c r="B948" i="1" s="1"/>
  <c r="C950" i="1" l="1"/>
  <c r="G960" i="1"/>
  <c r="H959" i="1"/>
  <c r="N959" i="1" s="1"/>
  <c r="P949" i="1"/>
  <c r="B949" i="1" s="1"/>
  <c r="C951" i="1" l="1"/>
  <c r="H960" i="1"/>
  <c r="N960" i="1" s="1"/>
  <c r="G961" i="1"/>
  <c r="P950" i="1"/>
  <c r="B950" i="1" s="1"/>
  <c r="C952" i="1" l="1"/>
  <c r="G962" i="1"/>
  <c r="H961" i="1"/>
  <c r="N961" i="1" s="1"/>
  <c r="P951" i="1"/>
  <c r="B951" i="1" s="1"/>
  <c r="C953" i="1" l="1"/>
  <c r="H962" i="1"/>
  <c r="N962" i="1" s="1"/>
  <c r="G963" i="1"/>
  <c r="P952" i="1"/>
  <c r="B952" i="1" s="1"/>
  <c r="C954" i="1" l="1"/>
  <c r="G964" i="1"/>
  <c r="H963" i="1"/>
  <c r="N963" i="1" s="1"/>
  <c r="P953" i="1"/>
  <c r="B953" i="1" s="1"/>
  <c r="C955" i="1" l="1"/>
  <c r="H964" i="1"/>
  <c r="N964" i="1" s="1"/>
  <c r="G965" i="1"/>
  <c r="P954" i="1"/>
  <c r="B954" i="1" s="1"/>
  <c r="C956" i="1" l="1"/>
  <c r="G966" i="1"/>
  <c r="H965" i="1"/>
  <c r="N965" i="1" s="1"/>
  <c r="P955" i="1"/>
  <c r="B955" i="1" s="1"/>
  <c r="C957" i="1" l="1"/>
  <c r="G967" i="1"/>
  <c r="H966" i="1"/>
  <c r="N966" i="1" s="1"/>
  <c r="P956" i="1"/>
  <c r="B956" i="1" s="1"/>
  <c r="C958" i="1" l="1"/>
  <c r="G968" i="1"/>
  <c r="H967" i="1"/>
  <c r="N967" i="1" s="1"/>
  <c r="P957" i="1"/>
  <c r="R957" i="1" s="1"/>
  <c r="B957" i="1" l="1"/>
  <c r="C959" i="1"/>
  <c r="H968" i="1"/>
  <c r="N968" i="1" s="1"/>
  <c r="G969" i="1"/>
  <c r="P958" i="1"/>
  <c r="R958" i="1" s="1"/>
  <c r="B958" i="1" l="1"/>
  <c r="C960" i="1"/>
  <c r="H969" i="1"/>
  <c r="N969" i="1" s="1"/>
  <c r="G970" i="1"/>
  <c r="P959" i="1"/>
  <c r="B959" i="1" s="1"/>
  <c r="C961" i="1" l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P962" i="1"/>
  <c r="B962" i="1" s="1"/>
  <c r="C964" i="1" l="1"/>
  <c r="C965" i="1" s="1"/>
  <c r="G974" i="1"/>
  <c r="H973" i="1"/>
  <c r="N973" i="1" s="1"/>
  <c r="P963" i="1"/>
  <c r="R963" i="1" s="1"/>
  <c r="B963" i="1" l="1"/>
  <c r="C966" i="1"/>
  <c r="G975" i="1"/>
  <c r="H974" i="1"/>
  <c r="N974" i="1" s="1"/>
  <c r="P964" i="1"/>
  <c r="B964" i="1" s="1"/>
  <c r="C967" i="1" l="1"/>
  <c r="H975" i="1"/>
  <c r="N975" i="1" s="1"/>
  <c r="G976" i="1"/>
  <c r="P965" i="1"/>
  <c r="B965" i="1" s="1"/>
  <c r="C968" i="1" l="1"/>
  <c r="G977" i="1"/>
  <c r="H976" i="1"/>
  <c r="N976" i="1" s="1"/>
  <c r="P966" i="1"/>
  <c r="B966" i="1" s="1"/>
  <c r="C969" i="1" l="1"/>
  <c r="G978" i="1"/>
  <c r="H977" i="1"/>
  <c r="N977" i="1" s="1"/>
  <c r="P967" i="1"/>
  <c r="B967" i="1" s="1"/>
  <c r="G979" i="1" l="1"/>
  <c r="H978" i="1"/>
  <c r="N978" i="1" s="1"/>
  <c r="P968" i="1"/>
  <c r="B968" i="1" s="1"/>
  <c r="G980" i="1" l="1"/>
  <c r="H979" i="1"/>
  <c r="N979" i="1" s="1"/>
  <c r="T969" i="1"/>
  <c r="C970" i="1" s="1"/>
  <c r="P969" i="1"/>
  <c r="R969" i="1" l="1"/>
  <c r="B969" i="1"/>
  <c r="C971" i="1"/>
  <c r="T986" i="1"/>
  <c r="T987" i="1"/>
  <c r="H980" i="1"/>
  <c r="N980" i="1" s="1"/>
  <c r="G981" i="1"/>
  <c r="C972" i="1" l="1"/>
  <c r="G982" i="1"/>
  <c r="H981" i="1"/>
  <c r="N981" i="1" s="1"/>
  <c r="P970" i="1"/>
  <c r="B970" i="1" s="1"/>
  <c r="P971" i="1"/>
  <c r="B971" i="1" s="1"/>
  <c r="C973" i="1" l="1"/>
  <c r="H982" i="1"/>
  <c r="N982" i="1" s="1"/>
  <c r="G983" i="1"/>
  <c r="P972" i="1"/>
  <c r="B972" i="1" s="1"/>
  <c r="C974" i="1" l="1"/>
  <c r="G984" i="1"/>
  <c r="H983" i="1"/>
  <c r="N983" i="1" s="1"/>
  <c r="P973" i="1"/>
  <c r="B973" i="1" s="1"/>
  <c r="C975" i="1" l="1"/>
  <c r="H984" i="1"/>
  <c r="N984" i="1" s="1"/>
  <c r="G985" i="1"/>
  <c r="P974" i="1"/>
  <c r="B974" i="1" s="1"/>
  <c r="C976" i="1" l="1"/>
  <c r="G986" i="1"/>
  <c r="H985" i="1"/>
  <c r="N985" i="1" s="1"/>
  <c r="P975" i="1"/>
  <c r="B975" i="1" s="1"/>
  <c r="C977" i="1" l="1"/>
  <c r="G987" i="1"/>
  <c r="H986" i="1"/>
  <c r="N986" i="1" s="1"/>
  <c r="P976" i="1"/>
  <c r="B976" i="1" s="1"/>
  <c r="C978" i="1" l="1"/>
  <c r="G988" i="1"/>
  <c r="H987" i="1"/>
  <c r="N987" i="1" s="1"/>
  <c r="P977" i="1"/>
  <c r="B977" i="1" s="1"/>
  <c r="C979" i="1" l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s="1"/>
  <c r="C982" i="1" l="1"/>
  <c r="G992" i="1"/>
  <c r="H991" i="1"/>
  <c r="N991" i="1" s="1"/>
  <c r="P981" i="1"/>
  <c r="B981" i="1" s="1"/>
  <c r="C983" i="1" l="1"/>
  <c r="H992" i="1"/>
  <c r="N992" i="1" s="1"/>
  <c r="G993" i="1"/>
  <c r="P982" i="1"/>
  <c r="B982" i="1" s="1"/>
  <c r="C984" i="1" l="1"/>
  <c r="G994" i="1"/>
  <c r="H993" i="1"/>
  <c r="N993" i="1" s="1"/>
  <c r="P983" i="1"/>
  <c r="B983" i="1" s="1"/>
  <c r="C985" i="1" l="1"/>
  <c r="G995" i="1"/>
  <c r="H994" i="1"/>
  <c r="N994" i="1" s="1"/>
  <c r="P984" i="1"/>
  <c r="B984" i="1" s="1"/>
  <c r="C986" i="1" l="1"/>
  <c r="G996" i="1"/>
  <c r="H995" i="1"/>
  <c r="N995" i="1" s="1"/>
  <c r="P985" i="1"/>
  <c r="B985" i="1" s="1"/>
  <c r="C987" i="1" l="1"/>
  <c r="H996" i="1"/>
  <c r="N996" i="1" s="1"/>
  <c r="G997" i="1"/>
  <c r="P986" i="1"/>
  <c r="R986" i="1" s="1"/>
  <c r="B986" i="1" l="1"/>
  <c r="C988" i="1"/>
  <c r="G998" i="1"/>
  <c r="H997" i="1"/>
  <c r="N997" i="1" s="1"/>
  <c r="P987" i="1"/>
  <c r="R987" i="1" s="1"/>
  <c r="B987" i="1" l="1"/>
  <c r="C989" i="1"/>
  <c r="H998" i="1"/>
  <c r="N998" i="1" s="1"/>
  <c r="G999" i="1"/>
  <c r="P988" i="1"/>
  <c r="B988" i="1" s="1"/>
  <c r="C990" i="1" l="1"/>
  <c r="H999" i="1"/>
  <c r="N999" i="1" s="1"/>
  <c r="G1000" i="1"/>
  <c r="P989" i="1"/>
  <c r="B989" i="1" s="1"/>
  <c r="C991" i="1" l="1"/>
  <c r="G1001" i="1"/>
  <c r="H1000" i="1"/>
  <c r="N1000" i="1" s="1"/>
  <c r="P990" i="1"/>
  <c r="B990" i="1" l="1"/>
  <c r="C992" i="1"/>
  <c r="H1001" i="1"/>
  <c r="N1001" i="1" s="1"/>
  <c r="G1002" i="1"/>
  <c r="P991" i="1"/>
  <c r="B991" i="1" s="1"/>
  <c r="C993" i="1" l="1"/>
  <c r="G1003" i="1"/>
  <c r="H1002" i="1"/>
  <c r="N1002" i="1" s="1"/>
  <c r="T993" i="1"/>
  <c r="P992" i="1"/>
  <c r="B992" i="1" s="1"/>
  <c r="C994" i="1" l="1"/>
  <c r="C995" i="1" s="1"/>
  <c r="G1004" i="1"/>
  <c r="H1003" i="1"/>
  <c r="N1003" i="1" s="1"/>
  <c r="P993" i="1"/>
  <c r="R993" i="1" s="1"/>
  <c r="C996" i="1" l="1"/>
  <c r="B993" i="1"/>
  <c r="G1005" i="1"/>
  <c r="H1004" i="1"/>
  <c r="N1004" i="1" s="1"/>
  <c r="P994" i="1"/>
  <c r="B994" i="1" s="1"/>
  <c r="C997" i="1" l="1"/>
  <c r="G1006" i="1"/>
  <c r="H1005" i="1"/>
  <c r="N1005" i="1" s="1"/>
  <c r="P995" i="1"/>
  <c r="B995" i="1" s="1"/>
  <c r="C998" i="1" l="1"/>
  <c r="G1007" i="1"/>
  <c r="H1006" i="1"/>
  <c r="N1006" i="1" s="1"/>
  <c r="P996" i="1"/>
  <c r="B996" i="1" s="1"/>
  <c r="C999" i="1" l="1"/>
  <c r="H1007" i="1"/>
  <c r="N1007" i="1" s="1"/>
  <c r="G1008" i="1"/>
  <c r="P997" i="1"/>
  <c r="B997" i="1" s="1"/>
  <c r="G1009" i="1" l="1"/>
  <c r="H1008" i="1"/>
  <c r="N1008" i="1" s="1"/>
  <c r="P998" i="1"/>
  <c r="B998" i="1" s="1"/>
  <c r="G1010" i="1" l="1"/>
  <c r="H1009" i="1"/>
  <c r="N1009" i="1" s="1"/>
  <c r="T999" i="1"/>
  <c r="C1000" i="1" s="1"/>
  <c r="P999" i="1"/>
  <c r="C1001" i="1" l="1"/>
  <c r="R999" i="1"/>
  <c r="B999" i="1"/>
  <c r="T1017" i="1"/>
  <c r="T1018" i="1"/>
  <c r="G1011" i="1"/>
  <c r="H1010" i="1"/>
  <c r="N1010" i="1" s="1"/>
  <c r="C1002" i="1" l="1"/>
  <c r="H1011" i="1"/>
  <c r="N1011" i="1" s="1"/>
  <c r="G1012" i="1"/>
  <c r="P1000" i="1"/>
  <c r="B1000" i="1" s="1"/>
  <c r="P1001" i="1"/>
  <c r="B1001" i="1" s="1"/>
  <c r="C1003" i="1" l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s="1"/>
  <c r="C1006" i="1" l="1"/>
  <c r="H1015" i="1"/>
  <c r="N1015" i="1" s="1"/>
  <c r="G1016" i="1"/>
  <c r="P1005" i="1"/>
  <c r="B1005" i="1" s="1"/>
  <c r="C1007" i="1" l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s="1"/>
  <c r="C1009" i="1" l="1"/>
  <c r="G1019" i="1"/>
  <c r="H1018" i="1"/>
  <c r="N1018" i="1" s="1"/>
  <c r="P1008" i="1"/>
  <c r="B1008" i="1" s="1"/>
  <c r="C1010" i="1" l="1"/>
  <c r="H1019" i="1"/>
  <c r="N1019" i="1" s="1"/>
  <c r="G1020" i="1"/>
  <c r="P1009" i="1"/>
  <c r="B1009" i="1" s="1"/>
  <c r="C1011" i="1" l="1"/>
  <c r="G1021" i="1"/>
  <c r="H1020" i="1"/>
  <c r="N1020" i="1" s="1"/>
  <c r="P1010" i="1"/>
  <c r="B1010" i="1" s="1"/>
  <c r="C1012" i="1" l="1"/>
  <c r="H1021" i="1"/>
  <c r="N1021" i="1" s="1"/>
  <c r="G1022" i="1"/>
  <c r="P1011" i="1"/>
  <c r="B1011" i="1" s="1"/>
  <c r="C1013" i="1" l="1"/>
  <c r="G1023" i="1"/>
  <c r="H1022" i="1"/>
  <c r="N1022" i="1" s="1"/>
  <c r="P1012" i="1"/>
  <c r="B1012" i="1" s="1"/>
  <c r="C1014" i="1" l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s="1"/>
  <c r="C1016" i="1" l="1"/>
  <c r="H1025" i="1"/>
  <c r="N1025" i="1" s="1"/>
  <c r="G1026" i="1"/>
  <c r="P1015" i="1"/>
  <c r="B1015" i="1" s="1"/>
  <c r="C1017" i="1" l="1"/>
  <c r="G1027" i="1"/>
  <c r="H1026" i="1"/>
  <c r="N1026" i="1" s="1"/>
  <c r="P1016" i="1"/>
  <c r="B1016" i="1" s="1"/>
  <c r="C1018" i="1" l="1"/>
  <c r="G1028" i="1"/>
  <c r="H1027" i="1"/>
  <c r="N1027" i="1" s="1"/>
  <c r="P1017" i="1"/>
  <c r="R1017" i="1" s="1"/>
  <c r="B1017" i="1" l="1"/>
  <c r="C1019" i="1"/>
  <c r="G1029" i="1"/>
  <c r="H1028" i="1"/>
  <c r="N1028" i="1" s="1"/>
  <c r="P1018" i="1"/>
  <c r="R1018" i="1" s="1"/>
  <c r="B1018" i="1" l="1"/>
  <c r="C1020" i="1"/>
  <c r="G1030" i="1"/>
  <c r="H1029" i="1"/>
  <c r="N1029" i="1" s="1"/>
  <c r="P1019" i="1"/>
  <c r="B1019" i="1" s="1"/>
  <c r="C1021" i="1" l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s="1"/>
  <c r="C1023" i="1" l="1"/>
  <c r="G1033" i="1"/>
  <c r="H1032" i="1"/>
  <c r="N1032" i="1" s="1"/>
  <c r="T1023" i="1"/>
  <c r="P1022" i="1"/>
  <c r="B1022" i="1" s="1"/>
  <c r="C1024" i="1" l="1"/>
  <c r="C1025" i="1" s="1"/>
  <c r="H1033" i="1"/>
  <c r="N1033" i="1" s="1"/>
  <c r="G1034" i="1"/>
  <c r="P1023" i="1"/>
  <c r="R1023" i="1" s="1"/>
  <c r="C1026" i="1" l="1"/>
  <c r="B1023" i="1"/>
  <c r="G1035" i="1"/>
  <c r="H1034" i="1"/>
  <c r="N1034" i="1" s="1"/>
  <c r="P1024" i="1"/>
  <c r="B1024" i="1" s="1"/>
  <c r="C1027" i="1" l="1"/>
  <c r="G1036" i="1"/>
  <c r="H1035" i="1"/>
  <c r="N1035" i="1" s="1"/>
  <c r="P1025" i="1"/>
  <c r="B1025" i="1" s="1"/>
  <c r="C1028" i="1" l="1"/>
  <c r="G1037" i="1"/>
  <c r="H1036" i="1"/>
  <c r="N1036" i="1" s="1"/>
  <c r="P1026" i="1"/>
  <c r="B1026" i="1" s="1"/>
  <c r="C1029" i="1" l="1"/>
  <c r="G1038" i="1"/>
  <c r="H1037" i="1"/>
  <c r="N1037" i="1" s="1"/>
  <c r="P1027" i="1"/>
  <c r="B1027" i="1" s="1"/>
  <c r="G1039" i="1" l="1"/>
  <c r="H1038" i="1"/>
  <c r="N1038" i="1" s="1"/>
  <c r="P1028" i="1"/>
  <c r="B1028" i="1" s="1"/>
  <c r="G1040" i="1" l="1"/>
  <c r="H1039" i="1"/>
  <c r="N1039" i="1" s="1"/>
  <c r="T1029" i="1"/>
  <c r="C1030" i="1" s="1"/>
  <c r="P1029" i="1"/>
  <c r="C1031" i="1" l="1"/>
  <c r="R1029" i="1"/>
  <c r="B1029" i="1"/>
  <c r="T1048" i="1"/>
  <c r="T1049" i="1"/>
  <c r="G1041" i="1"/>
  <c r="H1040" i="1"/>
  <c r="N1040" i="1" s="1"/>
  <c r="C1032" i="1" l="1"/>
  <c r="P1030" i="1"/>
  <c r="B1030" i="1" s="1"/>
  <c r="G1042" i="1"/>
  <c r="H1041" i="1"/>
  <c r="N1041" i="1" s="1"/>
  <c r="P1031" i="1"/>
  <c r="B1031" i="1" s="1"/>
  <c r="C1033" i="1" l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s="1"/>
  <c r="C1035" i="1" l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s="1"/>
  <c r="C1037" i="1" l="1"/>
  <c r="G1047" i="1"/>
  <c r="H1046" i="1"/>
  <c r="N1046" i="1" s="1"/>
  <c r="P1036" i="1"/>
  <c r="B1036" i="1" s="1"/>
  <c r="C1038" i="1" l="1"/>
  <c r="H1047" i="1"/>
  <c r="N1047" i="1" s="1"/>
  <c r="G1048" i="1"/>
  <c r="P1037" i="1"/>
  <c r="B1037" i="1" s="1"/>
  <c r="C1039" i="1" l="1"/>
  <c r="G1049" i="1"/>
  <c r="H1048" i="1"/>
  <c r="N1048" i="1" s="1"/>
  <c r="P1038" i="1"/>
  <c r="B1038" i="1" s="1"/>
  <c r="C1040" i="1" l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s="1"/>
  <c r="C1042" i="1" l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s="1"/>
  <c r="C1044" i="1" l="1"/>
  <c r="H1053" i="1"/>
  <c r="N1053" i="1" s="1"/>
  <c r="G1054" i="1"/>
  <c r="P1043" i="1"/>
  <c r="B1043" i="1" s="1"/>
  <c r="C1045" i="1" l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s="1"/>
  <c r="C1047" i="1" l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s="1"/>
  <c r="C1049" i="1" l="1"/>
  <c r="G1059" i="1"/>
  <c r="H1058" i="1"/>
  <c r="N1058" i="1" s="1"/>
  <c r="P1048" i="1"/>
  <c r="R1048" i="1" s="1"/>
  <c r="B1048" i="1" l="1"/>
  <c r="C1050" i="1"/>
  <c r="H1059" i="1"/>
  <c r="N1059" i="1" s="1"/>
  <c r="G1060" i="1"/>
  <c r="P1049" i="1"/>
  <c r="R1049" i="1" s="1"/>
  <c r="B1049" i="1" l="1"/>
  <c r="C1051" i="1"/>
  <c r="G1061" i="1"/>
  <c r="H1060" i="1"/>
  <c r="N1060" i="1" s="1"/>
  <c r="P1050" i="1"/>
  <c r="B1050" i="1" s="1"/>
  <c r="C1052" i="1" l="1"/>
  <c r="G1062" i="1"/>
  <c r="H1061" i="1"/>
  <c r="N1061" i="1" s="1"/>
  <c r="P1051" i="1"/>
  <c r="B1051" i="1" s="1"/>
  <c r="C1053" i="1" l="1"/>
  <c r="G1063" i="1"/>
  <c r="H1062" i="1"/>
  <c r="N1062" i="1" s="1"/>
  <c r="P1052" i="1"/>
  <c r="B1052" i="1" s="1"/>
  <c r="C1054" i="1" l="1"/>
  <c r="G1064" i="1"/>
  <c r="H1063" i="1"/>
  <c r="N1063" i="1" s="1"/>
  <c r="P1053" i="1"/>
  <c r="B1053" i="1" s="1"/>
  <c r="C1055" i="1" l="1"/>
  <c r="G1065" i="1"/>
  <c r="H1064" i="1"/>
  <c r="N1064" i="1" s="1"/>
  <c r="T1055" i="1"/>
  <c r="P1054" i="1"/>
  <c r="B1054" i="1" s="1"/>
  <c r="C1056" i="1" l="1"/>
  <c r="C1057" i="1" s="1"/>
  <c r="G1066" i="1"/>
  <c r="H1065" i="1"/>
  <c r="N1065" i="1" s="1"/>
  <c r="P1055" i="1"/>
  <c r="R1055" i="1" s="1"/>
  <c r="C1058" i="1" l="1"/>
  <c r="B1055" i="1"/>
  <c r="G1067" i="1"/>
  <c r="H1066" i="1"/>
  <c r="N1066" i="1" s="1"/>
  <c r="P1056" i="1"/>
  <c r="B1056" i="1" s="1"/>
  <c r="C1059" i="1" l="1"/>
  <c r="H1067" i="1"/>
  <c r="N1067" i="1" s="1"/>
  <c r="G1068" i="1"/>
  <c r="P1057" i="1"/>
  <c r="B1057" i="1" s="1"/>
  <c r="C1060" i="1" l="1"/>
  <c r="G1069" i="1"/>
  <c r="H1068" i="1"/>
  <c r="N1068" i="1" s="1"/>
  <c r="P1058" i="1"/>
  <c r="B1058" i="1" s="1"/>
  <c r="C1061" i="1" l="1"/>
  <c r="H1069" i="1"/>
  <c r="N1069" i="1" s="1"/>
  <c r="G1070" i="1"/>
  <c r="P1059" i="1"/>
  <c r="B1059" i="1" s="1"/>
  <c r="G1071" i="1" l="1"/>
  <c r="H1070" i="1"/>
  <c r="N1070" i="1" s="1"/>
  <c r="P1060" i="1"/>
  <c r="B1060" i="1" s="1"/>
  <c r="H1071" i="1" l="1"/>
  <c r="N1071" i="1" s="1"/>
  <c r="G1072" i="1"/>
  <c r="T1061" i="1"/>
  <c r="C1062" i="1" s="1"/>
  <c r="P1061" i="1"/>
  <c r="R1061" i="1" l="1"/>
  <c r="P1062" i="1" s="1"/>
  <c r="B1062" i="1" s="1"/>
  <c r="B1061" i="1"/>
  <c r="C1063" i="1"/>
  <c r="T1078" i="1"/>
  <c r="T1079" i="1"/>
  <c r="G1073" i="1"/>
  <c r="H1072" i="1"/>
  <c r="N1072" i="1" s="1"/>
  <c r="C1064" i="1" l="1"/>
  <c r="H1073" i="1"/>
  <c r="N1073" i="1" s="1"/>
  <c r="G1074" i="1"/>
  <c r="P1063" i="1"/>
  <c r="B1063" i="1" s="1"/>
  <c r="C1065" i="1" l="1"/>
  <c r="G1075" i="1"/>
  <c r="H1074" i="1"/>
  <c r="N1074" i="1" s="1"/>
  <c r="P1064" i="1"/>
  <c r="B1064" i="1" s="1"/>
  <c r="C1066" i="1" l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s="1"/>
  <c r="C1068" i="1" l="1"/>
  <c r="G1078" i="1"/>
  <c r="H1077" i="1"/>
  <c r="N1077" i="1" s="1"/>
  <c r="P1067" i="1"/>
  <c r="B1067" i="1" s="1"/>
  <c r="C1069" i="1" l="1"/>
  <c r="H1078" i="1"/>
  <c r="N1078" i="1" s="1"/>
  <c r="G1079" i="1"/>
  <c r="P1068" i="1"/>
  <c r="B1068" i="1" s="1"/>
  <c r="C1070" i="1" l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s="1"/>
  <c r="C1072" i="1" l="1"/>
  <c r="G1082" i="1"/>
  <c r="H1081" i="1"/>
  <c r="N1081" i="1" s="1"/>
  <c r="P1071" i="1"/>
  <c r="B1071" i="1" s="1"/>
  <c r="C1073" i="1" l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s="1"/>
  <c r="C1076" i="1" l="1"/>
  <c r="H1085" i="1"/>
  <c r="N1085" i="1" s="1"/>
  <c r="G1086" i="1"/>
  <c r="P1075" i="1"/>
  <c r="B1075" i="1" s="1"/>
  <c r="C1077" i="1" l="1"/>
  <c r="G1087" i="1"/>
  <c r="H1086" i="1"/>
  <c r="N1086" i="1" s="1"/>
  <c r="P1076" i="1"/>
  <c r="B1076" i="1" s="1"/>
  <c r="C1078" i="1" l="1"/>
  <c r="H1087" i="1"/>
  <c r="N1087" i="1" s="1"/>
  <c r="G1088" i="1"/>
  <c r="P1077" i="1"/>
  <c r="B1077" i="1" s="1"/>
  <c r="C1079" i="1" l="1"/>
  <c r="G1089" i="1"/>
  <c r="H1088" i="1"/>
  <c r="N1088" i="1" s="1"/>
  <c r="P1078" i="1"/>
  <c r="R1078" i="1" s="1"/>
  <c r="B1078" i="1" l="1"/>
  <c r="C1080" i="1"/>
  <c r="H1089" i="1"/>
  <c r="N1089" i="1" s="1"/>
  <c r="G1090" i="1"/>
  <c r="P1079" i="1"/>
  <c r="R1079" i="1" s="1"/>
  <c r="B1079" i="1" l="1"/>
  <c r="C1081" i="1"/>
  <c r="H1090" i="1"/>
  <c r="N1090" i="1" s="1"/>
  <c r="G1091" i="1"/>
  <c r="P1080" i="1"/>
  <c r="B1080" i="1" s="1"/>
  <c r="C1082" i="1" l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s="1"/>
  <c r="C1084" i="1" l="1"/>
  <c r="H1093" i="1"/>
  <c r="N1093" i="1" s="1"/>
  <c r="G1094" i="1"/>
  <c r="G1095" i="1" s="1"/>
  <c r="T1084" i="1"/>
  <c r="P1083" i="1"/>
  <c r="B1083" i="1" s="1"/>
  <c r="C1085" i="1" l="1"/>
  <c r="C1086" i="1" s="1"/>
  <c r="G1096" i="1"/>
  <c r="G1097" i="1" s="1"/>
  <c r="H1095" i="1"/>
  <c r="N1095" i="1" s="1"/>
  <c r="H1094" i="1"/>
  <c r="N1094" i="1" s="1"/>
  <c r="P1084" i="1"/>
  <c r="R1084" i="1" s="1"/>
  <c r="G1098" i="1" l="1"/>
  <c r="H1097" i="1"/>
  <c r="N1097" i="1" s="1"/>
  <c r="H1096" i="1"/>
  <c r="N1096" i="1" s="1"/>
  <c r="C1087" i="1"/>
  <c r="B1084" i="1"/>
  <c r="P1085" i="1"/>
  <c r="B1085" i="1" s="1"/>
  <c r="G1099" i="1" l="1"/>
  <c r="H1098" i="1"/>
  <c r="N1098" i="1" s="1"/>
  <c r="C1088" i="1"/>
  <c r="P1086" i="1"/>
  <c r="B1086" i="1" s="1"/>
  <c r="G1100" i="1" l="1"/>
  <c r="H1099" i="1"/>
  <c r="N1099" i="1" s="1"/>
  <c r="C1089" i="1"/>
  <c r="P1087" i="1"/>
  <c r="B1087" i="1" s="1"/>
  <c r="G1101" i="1" l="1"/>
  <c r="H1100" i="1"/>
  <c r="N1100" i="1" s="1"/>
  <c r="C1090" i="1"/>
  <c r="P1088" i="1"/>
  <c r="B1088" i="1" s="1"/>
  <c r="G1102" i="1" l="1"/>
  <c r="H1101" i="1"/>
  <c r="N1101" i="1" s="1"/>
  <c r="P1089" i="1"/>
  <c r="B1089" i="1" s="1"/>
  <c r="G1103" i="1" l="1"/>
  <c r="H1102" i="1"/>
  <c r="N1102" i="1" s="1"/>
  <c r="T1090" i="1"/>
  <c r="C1091" i="1" s="1"/>
  <c r="P1090" i="1"/>
  <c r="G1104" i="1" l="1"/>
  <c r="H1103" i="1"/>
  <c r="N1103" i="1" s="1"/>
  <c r="C1092" i="1"/>
  <c r="R1090" i="1"/>
  <c r="B1090" i="1"/>
  <c r="G1105" i="1" l="1"/>
  <c r="H1104" i="1"/>
  <c r="N1104" i="1" s="1"/>
  <c r="C1093" i="1"/>
  <c r="P1091" i="1"/>
  <c r="B1091" i="1" s="1"/>
  <c r="P1092" i="1"/>
  <c r="B1092" i="1" s="1"/>
  <c r="G1106" i="1" l="1"/>
  <c r="H1105" i="1"/>
  <c r="N1105" i="1" s="1"/>
  <c r="C1094" i="1"/>
  <c r="C1095" i="1" s="1"/>
  <c r="P1093" i="1"/>
  <c r="B1093" i="1" s="1"/>
  <c r="G1107" i="1" l="1"/>
  <c r="H1106" i="1"/>
  <c r="N1106" i="1" s="1"/>
  <c r="C1096" i="1"/>
  <c r="C1097" i="1" s="1"/>
  <c r="P1095" i="1"/>
  <c r="B1095" i="1" s="1"/>
  <c r="P1094" i="1"/>
  <c r="B1094" i="1" s="1"/>
  <c r="C1098" i="1" l="1"/>
  <c r="P1097" i="1"/>
  <c r="B1097" i="1" s="1"/>
  <c r="G1108" i="1"/>
  <c r="H1107" i="1"/>
  <c r="N1107" i="1" s="1"/>
  <c r="P1096" i="1"/>
  <c r="B1096" i="1" s="1"/>
  <c r="G1109" i="1" l="1"/>
  <c r="H1108" i="1"/>
  <c r="N1108" i="1" s="1"/>
  <c r="C1099" i="1"/>
  <c r="P1098" i="1"/>
  <c r="B1098" i="1" s="1"/>
  <c r="C1100" i="1" l="1"/>
  <c r="P1099" i="1"/>
  <c r="B1099" i="1" s="1"/>
  <c r="G1110" i="1"/>
  <c r="H1109" i="1"/>
  <c r="N1109" i="1" s="1"/>
  <c r="G1111" i="1" l="1"/>
  <c r="H1110" i="1"/>
  <c r="N1110" i="1" s="1"/>
  <c r="C1101" i="1"/>
  <c r="P1100" i="1"/>
  <c r="B1100" i="1" s="1"/>
  <c r="C1102" i="1" l="1"/>
  <c r="P1101" i="1"/>
  <c r="B1101" i="1" s="1"/>
  <c r="G1112" i="1"/>
  <c r="H1111" i="1"/>
  <c r="N1111" i="1" s="1"/>
  <c r="G1113" i="1" l="1"/>
  <c r="H1112" i="1"/>
  <c r="N1112" i="1" s="1"/>
  <c r="C1103" i="1"/>
  <c r="P1102" i="1"/>
  <c r="B1102" i="1" s="1"/>
  <c r="C1104" i="1" l="1"/>
  <c r="P1103" i="1"/>
  <c r="B1103" i="1" s="1"/>
  <c r="G1114" i="1"/>
  <c r="H1113" i="1"/>
  <c r="N1113" i="1" s="1"/>
  <c r="G1115" i="1" l="1"/>
  <c r="H1114" i="1"/>
  <c r="N1114" i="1" s="1"/>
  <c r="C1105" i="1"/>
  <c r="P1104" i="1"/>
  <c r="B1104" i="1" s="1"/>
  <c r="C1106" i="1" l="1"/>
  <c r="P1105" i="1"/>
  <c r="B1105" i="1" s="1"/>
  <c r="G1116" i="1"/>
  <c r="H1115" i="1"/>
  <c r="N1115" i="1" s="1"/>
  <c r="G1117" i="1" l="1"/>
  <c r="H1116" i="1"/>
  <c r="N1116" i="1" s="1"/>
  <c r="C1107" i="1"/>
  <c r="P1106" i="1"/>
  <c r="B1106" i="1" s="1"/>
  <c r="C1108" i="1" l="1"/>
  <c r="P1107" i="1"/>
  <c r="B1107" i="1" s="1"/>
  <c r="G1118" i="1"/>
  <c r="H1117" i="1"/>
  <c r="N1117" i="1" s="1"/>
  <c r="G1119" i="1" l="1"/>
  <c r="H1118" i="1"/>
  <c r="N1118" i="1" s="1"/>
  <c r="C1109" i="1"/>
  <c r="P1108" i="1"/>
  <c r="B1108" i="1" s="1"/>
  <c r="C1110" i="1" l="1"/>
  <c r="P1109" i="1"/>
  <c r="B1109" i="1" s="1"/>
  <c r="G1120" i="1"/>
  <c r="H1119" i="1"/>
  <c r="N1119" i="1" s="1"/>
  <c r="G1121" i="1" l="1"/>
  <c r="H1120" i="1"/>
  <c r="N1120" i="1" s="1"/>
  <c r="C1111" i="1"/>
  <c r="P1110" i="1"/>
  <c r="B1110" i="1" s="1"/>
  <c r="C1112" i="1" l="1"/>
  <c r="P1111" i="1"/>
  <c r="B1111" i="1" s="1"/>
  <c r="G1122" i="1"/>
  <c r="H1121" i="1"/>
  <c r="N1121" i="1" s="1"/>
  <c r="G1123" i="1" l="1"/>
  <c r="H1122" i="1"/>
  <c r="N1122" i="1" s="1"/>
  <c r="C1113" i="1"/>
  <c r="P1112" i="1"/>
  <c r="B1112" i="1" s="1"/>
  <c r="C1114" i="1" l="1"/>
  <c r="P1113" i="1"/>
  <c r="B1113" i="1" s="1"/>
  <c r="G1124" i="1"/>
  <c r="H1123" i="1"/>
  <c r="N1123" i="1" s="1"/>
  <c r="G1125" i="1" l="1"/>
  <c r="H1124" i="1"/>
  <c r="N1124" i="1" s="1"/>
  <c r="C1115" i="1"/>
  <c r="P1114" i="1"/>
  <c r="B1114" i="1" s="1"/>
  <c r="C1116" i="1" l="1"/>
  <c r="P1115" i="1"/>
  <c r="B1115" i="1" s="1"/>
  <c r="G1126" i="1"/>
  <c r="H1125" i="1"/>
  <c r="N1125" i="1" s="1"/>
  <c r="G1127" i="1" l="1"/>
  <c r="H1126" i="1"/>
  <c r="N1126" i="1" s="1"/>
  <c r="C1117" i="1"/>
  <c r="P1116" i="1"/>
  <c r="B1116" i="1" s="1"/>
  <c r="C1118" i="1" l="1"/>
  <c r="P1117" i="1"/>
  <c r="B1117" i="1" s="1"/>
  <c r="G1128" i="1"/>
  <c r="H1127" i="1"/>
  <c r="N1127" i="1" s="1"/>
  <c r="G1129" i="1" l="1"/>
  <c r="H1128" i="1"/>
  <c r="N1128" i="1" s="1"/>
  <c r="C1119" i="1"/>
  <c r="P1118" i="1"/>
  <c r="B1118" i="1" s="1"/>
  <c r="C1120" i="1" l="1"/>
  <c r="P1119" i="1"/>
  <c r="B1119" i="1" s="1"/>
  <c r="G1130" i="1"/>
  <c r="H1129" i="1"/>
  <c r="N1129" i="1" s="1"/>
  <c r="G1131" i="1" l="1"/>
  <c r="H1130" i="1"/>
  <c r="N1130" i="1" s="1"/>
  <c r="C1121" i="1"/>
  <c r="P1120" i="1"/>
  <c r="B1120" i="1" s="1"/>
  <c r="C1122" i="1" l="1"/>
  <c r="P1121" i="1"/>
  <c r="B1121" i="1" s="1"/>
  <c r="G1132" i="1"/>
  <c r="H1131" i="1"/>
  <c r="N1131" i="1" s="1"/>
  <c r="G1133" i="1" l="1"/>
  <c r="H1132" i="1"/>
  <c r="N1132" i="1" s="1"/>
  <c r="C1123" i="1"/>
  <c r="P1122" i="1"/>
  <c r="B1122" i="1" s="1"/>
  <c r="C1124" i="1" l="1"/>
  <c r="P1123" i="1"/>
  <c r="B1123" i="1" s="1"/>
  <c r="G1134" i="1"/>
  <c r="H1133" i="1"/>
  <c r="N1133" i="1" s="1"/>
  <c r="G1135" i="1" l="1"/>
  <c r="H1134" i="1"/>
  <c r="N1134" i="1" s="1"/>
  <c r="C1125" i="1"/>
  <c r="P1124" i="1"/>
  <c r="B1124" i="1" s="1"/>
  <c r="C1126" i="1" l="1"/>
  <c r="P1125" i="1"/>
  <c r="B1125" i="1" s="1"/>
  <c r="G1136" i="1"/>
  <c r="H1135" i="1"/>
  <c r="N1135" i="1" s="1"/>
  <c r="G1137" i="1" l="1"/>
  <c r="H1136" i="1"/>
  <c r="N1136" i="1" s="1"/>
  <c r="C1127" i="1"/>
  <c r="P1126" i="1"/>
  <c r="B1126" i="1" s="1"/>
  <c r="C1128" i="1" l="1"/>
  <c r="P1127" i="1"/>
  <c r="B1127" i="1" s="1"/>
  <c r="G1138" i="1"/>
  <c r="H1137" i="1"/>
  <c r="N1137" i="1" s="1"/>
  <c r="G1139" i="1" l="1"/>
  <c r="H1138" i="1"/>
  <c r="N1138" i="1" s="1"/>
  <c r="C1129" i="1"/>
  <c r="P1128" i="1"/>
  <c r="B1128" i="1" s="1"/>
  <c r="C1130" i="1" l="1"/>
  <c r="P1129" i="1"/>
  <c r="B1129" i="1" s="1"/>
  <c r="G1140" i="1"/>
  <c r="H1139" i="1"/>
  <c r="N1139" i="1" s="1"/>
  <c r="G1141" i="1" l="1"/>
  <c r="H1140" i="1"/>
  <c r="N1140" i="1" s="1"/>
  <c r="C1131" i="1"/>
  <c r="P1130" i="1"/>
  <c r="B1130" i="1" s="1"/>
  <c r="C1132" i="1" l="1"/>
  <c r="P1131" i="1"/>
  <c r="B1131" i="1" s="1"/>
  <c r="G1142" i="1"/>
  <c r="H1141" i="1"/>
  <c r="N1141" i="1" s="1"/>
  <c r="G1143" i="1" l="1"/>
  <c r="H1142" i="1"/>
  <c r="N1142" i="1" s="1"/>
  <c r="C1133" i="1"/>
  <c r="P1132" i="1"/>
  <c r="B1132" i="1" s="1"/>
  <c r="C1134" i="1" l="1"/>
  <c r="P1133" i="1"/>
  <c r="B1133" i="1" s="1"/>
  <c r="G1144" i="1"/>
  <c r="H1143" i="1"/>
  <c r="N1143" i="1" s="1"/>
  <c r="G1145" i="1" l="1"/>
  <c r="H1144" i="1"/>
  <c r="N1144" i="1" s="1"/>
  <c r="C1135" i="1"/>
  <c r="P1134" i="1"/>
  <c r="B1134" i="1" s="1"/>
  <c r="C1136" i="1" l="1"/>
  <c r="P1135" i="1"/>
  <c r="B1135" i="1" s="1"/>
  <c r="G1146" i="1"/>
  <c r="H1145" i="1"/>
  <c r="N1145" i="1" s="1"/>
  <c r="G1147" i="1" l="1"/>
  <c r="H1146" i="1"/>
  <c r="N1146" i="1" s="1"/>
  <c r="C1137" i="1"/>
  <c r="P1136" i="1"/>
  <c r="B1136" i="1" s="1"/>
  <c r="C1138" i="1" l="1"/>
  <c r="P1137" i="1"/>
  <c r="B1137" i="1" s="1"/>
  <c r="G1148" i="1"/>
  <c r="H1147" i="1"/>
  <c r="N1147" i="1" s="1"/>
  <c r="G1149" i="1" l="1"/>
  <c r="H1148" i="1"/>
  <c r="N1148" i="1" s="1"/>
  <c r="C1139" i="1"/>
  <c r="P1138" i="1"/>
  <c r="B1138" i="1" s="1"/>
  <c r="C1140" i="1" l="1"/>
  <c r="P1139" i="1"/>
  <c r="B1139" i="1" s="1"/>
  <c r="G1150" i="1"/>
  <c r="H1149" i="1"/>
  <c r="N1149" i="1" s="1"/>
  <c r="G1151" i="1" l="1"/>
  <c r="H1150" i="1"/>
  <c r="N1150" i="1" s="1"/>
  <c r="C1141" i="1"/>
  <c r="P1140" i="1"/>
  <c r="B1140" i="1" s="1"/>
  <c r="C1142" i="1" l="1"/>
  <c r="P1141" i="1"/>
  <c r="B1141" i="1" s="1"/>
  <c r="G1152" i="1"/>
  <c r="H1151" i="1"/>
  <c r="N1151" i="1" s="1"/>
  <c r="G1153" i="1" l="1"/>
  <c r="H1152" i="1"/>
  <c r="N1152" i="1" s="1"/>
  <c r="C1143" i="1"/>
  <c r="P1142" i="1"/>
  <c r="B1142" i="1" s="1"/>
  <c r="C1144" i="1" l="1"/>
  <c r="P1143" i="1"/>
  <c r="B1143" i="1" s="1"/>
  <c r="G1154" i="1"/>
  <c r="H1153" i="1"/>
  <c r="N1153" i="1" s="1"/>
  <c r="G1155" i="1" l="1"/>
  <c r="H1154" i="1"/>
  <c r="N1154" i="1" s="1"/>
  <c r="C1145" i="1"/>
  <c r="P1144" i="1"/>
  <c r="B1144" i="1" s="1"/>
  <c r="C1146" i="1" l="1"/>
  <c r="P1145" i="1"/>
  <c r="B1145" i="1" s="1"/>
  <c r="G1156" i="1"/>
  <c r="H1155" i="1"/>
  <c r="N1155" i="1" s="1"/>
  <c r="G1157" i="1" l="1"/>
  <c r="H1156" i="1"/>
  <c r="N1156" i="1" s="1"/>
  <c r="C1147" i="1"/>
  <c r="P1146" i="1"/>
  <c r="B1146" i="1" s="1"/>
  <c r="C1148" i="1" l="1"/>
  <c r="P1147" i="1"/>
  <c r="B1147" i="1" s="1"/>
  <c r="G1158" i="1"/>
  <c r="H1157" i="1"/>
  <c r="N1157" i="1" s="1"/>
  <c r="G1159" i="1" l="1"/>
  <c r="H1158" i="1"/>
  <c r="N1158" i="1" s="1"/>
  <c r="C1149" i="1"/>
  <c r="P1148" i="1"/>
  <c r="B1148" i="1" s="1"/>
  <c r="C1150" i="1" l="1"/>
  <c r="P1149" i="1"/>
  <c r="B1149" i="1" s="1"/>
  <c r="G1160" i="1"/>
  <c r="H1159" i="1"/>
  <c r="N1159" i="1" s="1"/>
  <c r="G1161" i="1" l="1"/>
  <c r="H1160" i="1"/>
  <c r="N1160" i="1" s="1"/>
  <c r="C1151" i="1"/>
  <c r="P1150" i="1"/>
  <c r="B1150" i="1" s="1"/>
  <c r="C1152" i="1" l="1"/>
  <c r="P1151" i="1"/>
  <c r="B1151" i="1" s="1"/>
  <c r="G1162" i="1"/>
  <c r="H1161" i="1"/>
  <c r="N1161" i="1" s="1"/>
  <c r="G1163" i="1" l="1"/>
  <c r="H1162" i="1"/>
  <c r="N1162" i="1" s="1"/>
  <c r="C1153" i="1"/>
  <c r="P1152" i="1"/>
  <c r="B1152" i="1" s="1"/>
  <c r="G1164" i="1" l="1"/>
  <c r="H1163" i="1"/>
  <c r="N1163" i="1" s="1"/>
  <c r="C1154" i="1"/>
  <c r="P1153" i="1"/>
  <c r="B1153" i="1" s="1"/>
  <c r="C1155" i="1" l="1"/>
  <c r="P1154" i="1"/>
  <c r="B1154" i="1" s="1"/>
  <c r="G1165" i="1"/>
  <c r="H1164" i="1"/>
  <c r="N1164" i="1" s="1"/>
  <c r="G1166" i="1" l="1"/>
  <c r="H1165" i="1"/>
  <c r="N1165" i="1" s="1"/>
  <c r="C1156" i="1"/>
  <c r="P1155" i="1"/>
  <c r="B1155" i="1" s="1"/>
  <c r="C1157" i="1" l="1"/>
  <c r="P1156" i="1"/>
  <c r="B1156" i="1" s="1"/>
  <c r="G1167" i="1"/>
  <c r="H1166" i="1"/>
  <c r="N1166" i="1" s="1"/>
  <c r="G1168" i="1" l="1"/>
  <c r="H1167" i="1"/>
  <c r="N1167" i="1" s="1"/>
  <c r="C1158" i="1"/>
  <c r="P1157" i="1"/>
  <c r="B1157" i="1" s="1"/>
  <c r="C1159" i="1" l="1"/>
  <c r="P1158" i="1"/>
  <c r="B1158" i="1" s="1"/>
  <c r="G1169" i="1"/>
  <c r="H1168" i="1"/>
  <c r="N1168" i="1" s="1"/>
  <c r="G1170" i="1" l="1"/>
  <c r="H1169" i="1"/>
  <c r="N1169" i="1" s="1"/>
  <c r="C1160" i="1"/>
  <c r="P1159" i="1"/>
  <c r="B1159" i="1" s="1"/>
  <c r="C1161" i="1" l="1"/>
  <c r="P1160" i="1"/>
  <c r="B1160" i="1" s="1"/>
  <c r="G1171" i="1"/>
  <c r="H1170" i="1"/>
  <c r="N1170" i="1" s="1"/>
  <c r="G1172" i="1" l="1"/>
  <c r="H1171" i="1"/>
  <c r="N1171" i="1" s="1"/>
  <c r="C1162" i="1"/>
  <c r="P1161" i="1"/>
  <c r="B1161" i="1" s="1"/>
  <c r="C1163" i="1" l="1"/>
  <c r="P1162" i="1"/>
  <c r="B1162" i="1" s="1"/>
  <c r="G1173" i="1"/>
  <c r="H1172" i="1"/>
  <c r="N1172" i="1" s="1"/>
  <c r="G1174" i="1" l="1"/>
  <c r="H1173" i="1"/>
  <c r="N1173" i="1" s="1"/>
  <c r="C1164" i="1"/>
  <c r="P1163" i="1"/>
  <c r="B1163" i="1" s="1"/>
  <c r="C1165" i="1" l="1"/>
  <c r="P1164" i="1"/>
  <c r="B1164" i="1" s="1"/>
  <c r="G1175" i="1"/>
  <c r="H1174" i="1"/>
  <c r="N1174" i="1" s="1"/>
  <c r="G1176" i="1" l="1"/>
  <c r="H1175" i="1"/>
  <c r="N1175" i="1" s="1"/>
  <c r="C1166" i="1"/>
  <c r="P1165" i="1"/>
  <c r="B1165" i="1" s="1"/>
  <c r="C1167" i="1" l="1"/>
  <c r="P1166" i="1"/>
  <c r="B1166" i="1" s="1"/>
  <c r="G1177" i="1"/>
  <c r="H1176" i="1"/>
  <c r="N1176" i="1" s="1"/>
  <c r="G1178" i="1" l="1"/>
  <c r="H1177" i="1"/>
  <c r="N1177" i="1" s="1"/>
  <c r="C1168" i="1"/>
  <c r="P1167" i="1"/>
  <c r="B1167" i="1" s="1"/>
  <c r="C1169" i="1" l="1"/>
  <c r="P1168" i="1"/>
  <c r="B1168" i="1" s="1"/>
  <c r="G1179" i="1"/>
  <c r="H1178" i="1"/>
  <c r="N1178" i="1" s="1"/>
  <c r="G1180" i="1" l="1"/>
  <c r="H1179" i="1"/>
  <c r="N1179" i="1" s="1"/>
  <c r="C1170" i="1"/>
  <c r="P1169" i="1"/>
  <c r="B1169" i="1" s="1"/>
  <c r="C1171" i="1" l="1"/>
  <c r="P1170" i="1"/>
  <c r="B1170" i="1" s="1"/>
  <c r="G1181" i="1"/>
  <c r="H1180" i="1"/>
  <c r="N1180" i="1" s="1"/>
  <c r="G1182" i="1" l="1"/>
  <c r="H1181" i="1"/>
  <c r="N1181" i="1" s="1"/>
  <c r="C1172" i="1"/>
  <c r="P1171" i="1"/>
  <c r="B1171" i="1" s="1"/>
  <c r="C1173" i="1" l="1"/>
  <c r="P1172" i="1"/>
  <c r="B1172" i="1" s="1"/>
  <c r="G1183" i="1"/>
  <c r="H1182" i="1"/>
  <c r="N1182" i="1" s="1"/>
  <c r="G1184" i="1" l="1"/>
  <c r="H1183" i="1"/>
  <c r="N1183" i="1" s="1"/>
  <c r="C1174" i="1"/>
  <c r="P1173" i="1"/>
  <c r="B1173" i="1" s="1"/>
  <c r="C1175" i="1" l="1"/>
  <c r="P1174" i="1"/>
  <c r="B1174" i="1" s="1"/>
  <c r="G1185" i="1"/>
  <c r="H1184" i="1"/>
  <c r="N1184" i="1" s="1"/>
  <c r="G1186" i="1" l="1"/>
  <c r="H1185" i="1"/>
  <c r="N1185" i="1" s="1"/>
  <c r="C1176" i="1"/>
  <c r="P1175" i="1"/>
  <c r="B1175" i="1" s="1"/>
  <c r="C1177" i="1" l="1"/>
  <c r="P1176" i="1"/>
  <c r="B1176" i="1" s="1"/>
  <c r="G1187" i="1"/>
  <c r="H1186" i="1"/>
  <c r="N1186" i="1" s="1"/>
  <c r="G1188" i="1" l="1"/>
  <c r="H1187" i="1"/>
  <c r="N1187" i="1" s="1"/>
  <c r="C1178" i="1"/>
  <c r="P1177" i="1"/>
  <c r="B1177" i="1" s="1"/>
  <c r="C1179" i="1" l="1"/>
  <c r="P1178" i="1"/>
  <c r="B1178" i="1" s="1"/>
  <c r="G1189" i="1"/>
  <c r="H1188" i="1"/>
  <c r="N1188" i="1" s="1"/>
  <c r="G1190" i="1" l="1"/>
  <c r="H1189" i="1"/>
  <c r="N1189" i="1" s="1"/>
  <c r="C1180" i="1"/>
  <c r="P1179" i="1"/>
  <c r="B1179" i="1" s="1"/>
  <c r="C1181" i="1" l="1"/>
  <c r="P1180" i="1"/>
  <c r="B1180" i="1" s="1"/>
  <c r="G1191" i="1"/>
  <c r="H1190" i="1"/>
  <c r="N1190" i="1" s="1"/>
  <c r="G1192" i="1" l="1"/>
  <c r="H1191" i="1"/>
  <c r="N1191" i="1" s="1"/>
  <c r="C1182" i="1"/>
  <c r="P1181" i="1"/>
  <c r="B1181" i="1" s="1"/>
  <c r="C1183" i="1" l="1"/>
  <c r="P1182" i="1"/>
  <c r="B1182" i="1" s="1"/>
  <c r="G1193" i="1"/>
  <c r="H1192" i="1"/>
  <c r="N1192" i="1" s="1"/>
  <c r="G1194" i="1" l="1"/>
  <c r="H1193" i="1"/>
  <c r="N1193" i="1" s="1"/>
  <c r="C1184" i="1"/>
  <c r="P1183" i="1"/>
  <c r="B1183" i="1" s="1"/>
  <c r="C1185" i="1" l="1"/>
  <c r="P1184" i="1"/>
  <c r="B1184" i="1" s="1"/>
  <c r="G1195" i="1"/>
  <c r="H1194" i="1"/>
  <c r="N1194" i="1" s="1"/>
  <c r="G1196" i="1" l="1"/>
  <c r="H1195" i="1"/>
  <c r="N1195" i="1" s="1"/>
  <c r="C1186" i="1"/>
  <c r="P1185" i="1"/>
  <c r="B1185" i="1" s="1"/>
  <c r="C1187" i="1" l="1"/>
  <c r="P1186" i="1"/>
  <c r="B1186" i="1" s="1"/>
  <c r="G1197" i="1"/>
  <c r="H1196" i="1"/>
  <c r="N1196" i="1" s="1"/>
  <c r="G1198" i="1" l="1"/>
  <c r="H1197" i="1"/>
  <c r="N1197" i="1" s="1"/>
  <c r="C1188" i="1"/>
  <c r="P1187" i="1"/>
  <c r="B1187" i="1" s="1"/>
  <c r="C1189" i="1" l="1"/>
  <c r="P1188" i="1"/>
  <c r="B1188" i="1" s="1"/>
  <c r="G1199" i="1"/>
  <c r="H1198" i="1"/>
  <c r="N1198" i="1" s="1"/>
  <c r="G1200" i="1" l="1"/>
  <c r="H1199" i="1"/>
  <c r="N1199" i="1" s="1"/>
  <c r="C1190" i="1"/>
  <c r="P1189" i="1"/>
  <c r="B1189" i="1" s="1"/>
  <c r="C1191" i="1" l="1"/>
  <c r="P1190" i="1"/>
  <c r="G1201" i="1"/>
  <c r="H1200" i="1"/>
  <c r="N1200" i="1" s="1"/>
  <c r="B1190" i="1" l="1"/>
  <c r="G1202" i="1"/>
  <c r="H1202" i="1" s="1"/>
  <c r="N1202" i="1" s="1"/>
  <c r="H1201" i="1"/>
  <c r="N1201" i="1" s="1"/>
  <c r="C1192" i="1"/>
  <c r="P1191" i="1"/>
  <c r="B1191" i="1" s="1"/>
  <c r="C1193" i="1" l="1"/>
  <c r="P1192" i="1"/>
  <c r="B1192" i="1" s="1"/>
  <c r="C1194" i="1" l="1"/>
  <c r="P1193" i="1"/>
  <c r="B1193" i="1" s="1"/>
  <c r="C1195" i="1" l="1"/>
  <c r="P1194" i="1"/>
  <c r="B1194" i="1" s="1"/>
  <c r="C1196" i="1" l="1"/>
  <c r="P1195" i="1"/>
  <c r="B1195" i="1" l="1"/>
  <c r="C1197" i="1"/>
  <c r="P1196" i="1"/>
  <c r="B1196" i="1" s="1"/>
  <c r="C1198" i="1" l="1"/>
  <c r="P1197" i="1"/>
  <c r="B1197" i="1" l="1"/>
  <c r="C1199" i="1"/>
  <c r="P1198" i="1"/>
  <c r="B1198" i="1" s="1"/>
  <c r="C1200" i="1" l="1"/>
  <c r="P1199" i="1"/>
  <c r="B1199" i="1" l="1"/>
  <c r="C1201" i="1"/>
  <c r="P1200" i="1"/>
  <c r="B1200" i="1" s="1"/>
  <c r="C1202" i="1" l="1"/>
  <c r="P1201" i="1"/>
  <c r="B1201" i="1" s="1"/>
  <c r="P1202" i="1" l="1"/>
  <c r="R1202" i="1"/>
  <c r="B1202" i="1"/>
</calcChain>
</file>

<file path=xl/sharedStrings.xml><?xml version="1.0" encoding="utf-8"?>
<sst xmlns="http://schemas.openxmlformats.org/spreadsheetml/2006/main" count="127" uniqueCount="91">
  <si>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</si>
  <si>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</si>
  <si>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</si>
  <si>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</si>
  <si>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</si>
  <si>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</si>
  <si>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</si>
  <si>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</si>
  <si>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</si>
  <si>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</si>
  <si>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</si>
  <si>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</si>
  <si>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</si>
  <si>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</si>
  <si>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</si>
  <si>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</si>
  <si>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</si>
  <si>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</si>
  <si>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</si>
  <si>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</si>
  <si>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</si>
  <si>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</si>
  <si>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</si>
  <si>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</si>
  <si>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</si>
  <si>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</si>
  <si>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</si>
  <si>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</si>
  <si>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</si>
  <si>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</si>
  <si>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</si>
  <si>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</si>
  <si>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</si>
  <si>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</si>
  <si>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</si>
  <si>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</si>
  <si>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</si>
  <si>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</si>
  <si>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</si>
  <si>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</si>
  <si>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</si>
  <si>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</si>
  <si>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</si>
  <si>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</si>
  <si>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</si>
  <si>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</si>
  <si>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</si>
  <si>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</si>
  <si>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</si>
  <si>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</si>
  <si>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</si>
  <si>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</si>
  <si>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</si>
  <si>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</si>
  <si>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</si>
  <si>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</si>
  <si>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</si>
  <si>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</si>
  <si>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</si>
  <si>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</si>
  <si>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</si>
  <si>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</si>
  <si>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</si>
  <si>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</si>
  <si>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</si>
  <si>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</si>
  <si>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</si>
  <si>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</si>
  <si>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</si>
  <si>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</si>
  <si>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</si>
  <si>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</si>
  <si>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</si>
  <si>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</si>
  <si>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</si>
  <si>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</si>
  <si>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</si>
  <si>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</si>
  <si>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</si>
  <si>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</si>
  <si>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</si>
  <si>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</si>
  <si>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</si>
  <si>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ISIN</t>
  </si>
  <si>
    <t>DI +</t>
  </si>
  <si>
    <t>[CRONOGRAMA]</t>
  </si>
  <si>
    <t>GAFISA S.A. - 17ª Emissão de Debêntures - 1ª Série - R$ 125.000.000,00</t>
  </si>
  <si>
    <t>GAFISA</t>
  </si>
  <si>
    <t>GFSAA7</t>
  </si>
  <si>
    <t>BRGFSADBO046</t>
  </si>
  <si>
    <t>17ª EMI / 1ª 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</si>
</sst>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219076</xdr:colOff>
      <xdr:row>0</xdr:row>
      <xdr:rowOff>47625</xdr:rowOff>
    </xdr:from>
    <xdr:to>
      <xdr:col>0</xdr:col>
      <xdr:colOff>1149351</xdr:colOff>
      <xdr:row>5</xdr:row>
      <xdr:rowOff>66658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4A50610-1CB6-4C86-BE1C-DA86138D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933450" cy="898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3.8554687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v>45747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85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86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84</v>
      </c>
      <c r="C3" s="154">
        <v>0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83</v>
      </c>
      <c r="C4" s="152" t="s">
        <v>89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/>
      <c r="C5" s="153"/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61</v>
      </c>
      <c r="C7" s="114" t="s">
        <v>62</v>
      </c>
      <c r="D7" s="114" t="s">
        <v>63</v>
      </c>
      <c r="E7" s="115" t="s">
        <v>64</v>
      </c>
      <c r="F7" s="116" t="s">
        <v>65</v>
      </c>
      <c r="G7" s="116" t="s">
        <v>66</v>
      </c>
      <c r="H7" s="116" t="s">
        <v>67</v>
      </c>
      <c r="I7" s="117" t="s">
        <v>68</v>
      </c>
      <c r="J7" s="117" t="s">
        <v>69</v>
      </c>
      <c r="K7" s="115" t="s">
        <v>70</v>
      </c>
      <c r="L7" s="115" t="s">
        <v>71</v>
      </c>
      <c r="M7" s="118" t="s">
        <v>72</v>
      </c>
      <c r="N7" s="118" t="s">
        <v>73</v>
      </c>
      <c r="O7" s="119" t="s">
        <v>74</v>
      </c>
      <c r="P7" s="120" t="s">
        <v>75</v>
      </c>
      <c r="Q7" s="120" t="s">
        <v>76</v>
      </c>
      <c r="R7" s="120" t="s">
        <v>77</v>
      </c>
      <c r="S7" s="120" t="s">
        <v>78</v>
      </c>
      <c r="T7" s="120" t="s">
        <v>79</v>
      </c>
      <c r="U7" s="114" t="s">
        <v>80</v>
      </c>
      <c r="V7" s="121" t="s">
        <v>81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44544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90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44559</v>
      </c>
      <c r="B11" s="111" t="s">
        <v>88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82</v>
      </c>
      <c r="B12" s="94" t="s">
        <v>87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GFSAA7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45640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0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44559</v>
      </c>
      <c r="B14" s="125">
        <f t="shared" ref="B14:B77" ca="1" si="7">IF(A14&lt;=TODAY(),C14+P14,IF(AND(A14&gt;TODAY(),A14&lt;=$B$1),IF(VLOOKUP(TODAY(),$A$12:$D$5002,4,FALSE)=0,"n.d",C14+P14),"n.d"))</f>
        <v>10000</v>
      </c>
      <c r="C14" s="75">
        <v>10000</v>
      </c>
      <c r="D14" s="13">
        <f>IF(A14&lt;$B$1,VLOOKUP(A14,[1]DI!$A$4:$B$15000,2,FALSE),0)</f>
        <v>9.1499999999999998E-2</v>
      </c>
      <c r="E14" s="14">
        <f t="shared" ref="E14:E15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0</v>
      </c>
      <c r="J14" s="74">
        <f>AE162</f>
        <v>44559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A+J=</v>
      </c>
      <c r="V14" s="29">
        <f>AH14</f>
        <v>45747</v>
      </c>
      <c r="W14" s="19"/>
      <c r="X14" s="76">
        <v>0</v>
      </c>
      <c r="Y14" s="77">
        <f t="shared" ref="Y14" si="16">AE162</f>
        <v>44559</v>
      </c>
      <c r="Z14" s="126">
        <f>C14</f>
        <v>10000</v>
      </c>
      <c r="AA14" s="78"/>
      <c r="AB14" s="79"/>
      <c r="AC14" s="78"/>
      <c r="AD14" s="80"/>
      <c r="AE14" s="79"/>
      <c r="AF14" s="76">
        <v>0</v>
      </c>
      <c r="AG14" s="81" t="s">
        <v>50</v>
      </c>
      <c r="AH14" s="77">
        <f t="shared" ref="AH14" si="17">Y15</f>
        <v>45747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44560</v>
      </c>
      <c r="B15" s="125">
        <f t="shared" ca="1" si="7"/>
        <v>10003.474899999999</v>
      </c>
      <c r="C15" s="14">
        <f>(C14-T14)</f>
        <v>10000</v>
      </c>
      <c r="D15" s="13">
        <f>IF(A15&lt;$B$1,VLOOKUP(A15,[1]DI!$A$4:$B$15000,2,FALSE),0)</f>
        <v>9.1499999999999998E-2</v>
      </c>
      <c r="E15" s="14">
        <f t="shared" si="8"/>
        <v>1.00034749</v>
      </c>
      <c r="F15" s="14">
        <f>(TRUNC(PRODUCT($E$14:$E14),16))</f>
        <v>1.00034749</v>
      </c>
      <c r="G15" s="14">
        <f t="shared" ref="G15" si="19">IF(O14&gt;0,F14,G14)</f>
        <v>1</v>
      </c>
      <c r="H15" s="14">
        <f t="shared" si="9"/>
        <v>1.00034749</v>
      </c>
      <c r="I15" s="13">
        <f t="shared" ref="I15:I78" si="20">I14</f>
        <v>0</v>
      </c>
      <c r="J15" s="29">
        <f t="shared" ref="J15:J78" si="21">IF(O14&gt;0,VLOOKUP(O14,X$14:AH$152,2),J14)</f>
        <v>44559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</v>
      </c>
      <c r="N15" s="12">
        <f t="shared" si="11"/>
        <v>1.00034749</v>
      </c>
      <c r="O15" s="17">
        <f t="shared" ref="O15:O46" si="24">IF(VLOOKUP(A15,Y$14:AF$152,8)=VLOOKUP(A14,Y$14:AF$152,8),0,VLOOKUP(A15,Y$14:AF$152,8))</f>
        <v>0</v>
      </c>
      <c r="P15" s="14">
        <f t="shared" si="12"/>
        <v>3.4748999999999999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A+J=</v>
      </c>
      <c r="V15" s="29">
        <f t="shared" ref="V15:V78" si="26">IF(O14&gt;0,VLOOKUP(O14,X$14:AH$152,11),V14)</f>
        <v>45747</v>
      </c>
      <c r="W15" s="4"/>
      <c r="X15" s="76">
        <f t="shared" ref="X15" si="27">X14+1</f>
        <v>1</v>
      </c>
      <c r="Y15" s="77">
        <v>45747</v>
      </c>
      <c r="Z15" s="82">
        <f t="shared" ref="Z15" si="28">(Z14-AC15)</f>
        <v>10000</v>
      </c>
      <c r="AA15" s="79">
        <f t="shared" ref="AA15" si="29">NETWORKDAYS(Y14,Y15,X$162:X$446)-1</f>
        <v>816</v>
      </c>
      <c r="AB15" s="82">
        <f>TRUNC((ROUND(((1+AB$13)^(AA15/252)),9)-1)*Z14,8)</f>
        <v>0</v>
      </c>
      <c r="AC15" s="82">
        <f>TRUNC(Z14*AD15,8)</f>
        <v>0</v>
      </c>
      <c r="AD15" s="80">
        <v>0</v>
      </c>
      <c r="AE15" s="82">
        <f t="shared" ref="AE15" si="30">(AB15+AC15)</f>
        <v>0</v>
      </c>
      <c r="AF15" s="76">
        <f t="shared" ref="AF15" si="31">AF14+1</f>
        <v>1</v>
      </c>
      <c r="AG15" s="81"/>
      <c r="AH15" s="77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44561</v>
      </c>
      <c r="B16" s="125">
        <f t="shared" ca="1" si="7"/>
        <v>10006.95099999</v>
      </c>
      <c r="C16" s="14">
        <f t="shared" ref="C16:C79" si="32">(C15-T15)</f>
        <v>10000</v>
      </c>
      <c r="D16" s="13">
        <f>IF(A16&lt;$B$1,VLOOKUP(A16,[1]DI!$A$4:$B$15000,2,FALSE),0)</f>
        <v>9.1499999999999998E-2</v>
      </c>
      <c r="E16" s="14">
        <f t="shared" ref="E16:E79" si="33">ROUND(((1+D16)^(1/252)),8)</f>
        <v>1.00034749</v>
      </c>
      <c r="F16" s="14">
        <f>(TRUNC(PRODUCT($E$14:$E15),16))</f>
        <v>1.0006951007492999</v>
      </c>
      <c r="G16" s="14">
        <f t="shared" ref="G16:G79" si="34">IF(O15&gt;0,F15,G15)</f>
        <v>1</v>
      </c>
      <c r="H16" s="14">
        <f t="shared" ref="H16:H79" si="35">ROUND(F16/G16,8)</f>
        <v>1.0006950999999999</v>
      </c>
      <c r="I16" s="13">
        <f t="shared" si="20"/>
        <v>0</v>
      </c>
      <c r="J16" s="29">
        <f t="shared" si="21"/>
        <v>44559</v>
      </c>
      <c r="K16" s="2">
        <f t="shared" si="22"/>
        <v>2</v>
      </c>
      <c r="L16" s="17">
        <f t="shared" si="23"/>
        <v>2</v>
      </c>
      <c r="M16" s="12">
        <f t="shared" si="10"/>
        <v>1</v>
      </c>
      <c r="N16" s="12">
        <f t="shared" si="11"/>
        <v>1.0006950999999999</v>
      </c>
      <c r="O16" s="17">
        <f t="shared" si="24"/>
        <v>0</v>
      </c>
      <c r="P16" s="14">
        <f t="shared" si="12"/>
        <v>6.9509999899999997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A+J=</v>
      </c>
      <c r="V16" s="29">
        <f t="shared" si="26"/>
        <v>45747</v>
      </c>
      <c r="W16" s="4"/>
      <c r="X16" s="76"/>
      <c r="Y16" s="77"/>
      <c r="Z16" s="82"/>
      <c r="AA16" s="79"/>
      <c r="AB16" s="82"/>
      <c r="AC16" s="82"/>
      <c r="AD16" s="80"/>
      <c r="AE16" s="82"/>
      <c r="AF16" s="76"/>
      <c r="AG16" s="81"/>
      <c r="AH16" s="77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44562</v>
      </c>
      <c r="B17" s="125">
        <f t="shared" ca="1" si="7"/>
        <v>10010.4283</v>
      </c>
      <c r="C17" s="14">
        <f t="shared" si="32"/>
        <v>10000</v>
      </c>
      <c r="D17" s="13">
        <f>IF(A17&lt;$B$1,VLOOKUP(A17,[1]DI!$A$4:$B$15000,2,FALSE),0)</f>
        <v>0</v>
      </c>
      <c r="E17" s="14">
        <f t="shared" si="33"/>
        <v>1</v>
      </c>
      <c r="F17" s="14">
        <f>(TRUNC(PRODUCT($E$14:$E16),16))</f>
        <v>1.0010428322898599</v>
      </c>
      <c r="G17" s="14">
        <f t="shared" si="34"/>
        <v>1</v>
      </c>
      <c r="H17" s="14">
        <f t="shared" si="35"/>
        <v>1.0010428300000001</v>
      </c>
      <c r="I17" s="13">
        <f t="shared" si="20"/>
        <v>0</v>
      </c>
      <c r="J17" s="29">
        <f t="shared" si="21"/>
        <v>44559</v>
      </c>
      <c r="K17" s="2">
        <f t="shared" si="22"/>
        <v>2</v>
      </c>
      <c r="L17" s="17">
        <f t="shared" si="23"/>
        <v>3</v>
      </c>
      <c r="M17" s="12">
        <f t="shared" si="10"/>
        <v>1</v>
      </c>
      <c r="N17" s="12">
        <f t="shared" si="11"/>
        <v>1.0010428300000001</v>
      </c>
      <c r="O17" s="17">
        <f t="shared" si="24"/>
        <v>0</v>
      </c>
      <c r="P17" s="14">
        <f t="shared" si="12"/>
        <v>10.4283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A+J=</v>
      </c>
      <c r="V17" s="29">
        <f t="shared" si="26"/>
        <v>45747</v>
      </c>
      <c r="W17" s="4"/>
      <c r="X17" s="76"/>
      <c r="Y17" s="77"/>
      <c r="Z17" s="82"/>
      <c r="AA17" s="79"/>
      <c r="AB17" s="82"/>
      <c r="AC17" s="82"/>
      <c r="AD17" s="80"/>
      <c r="AE17" s="82"/>
      <c r="AF17" s="76"/>
      <c r="AG17" s="81"/>
      <c r="AH17" s="77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44563</v>
      </c>
      <c r="B18" s="125">
        <f t="shared" ca="1" si="7"/>
        <v>10010.4283</v>
      </c>
      <c r="C18" s="14">
        <f t="shared" si="32"/>
        <v>10000</v>
      </c>
      <c r="D18" s="13">
        <f>IF(A18&lt;$B$1,VLOOKUP(A18,[1]DI!$A$4:$B$15000,2,FALSE),0)</f>
        <v>0</v>
      </c>
      <c r="E18" s="14">
        <f t="shared" si="33"/>
        <v>1</v>
      </c>
      <c r="F18" s="14">
        <f>(TRUNC(PRODUCT($E$14:$E17),16))</f>
        <v>1.0010428322898599</v>
      </c>
      <c r="G18" s="14">
        <f t="shared" si="34"/>
        <v>1</v>
      </c>
      <c r="H18" s="14">
        <f t="shared" si="35"/>
        <v>1.0010428300000001</v>
      </c>
      <c r="I18" s="13">
        <f t="shared" si="20"/>
        <v>0</v>
      </c>
      <c r="J18" s="29">
        <f t="shared" si="21"/>
        <v>44559</v>
      </c>
      <c r="K18" s="2">
        <f t="shared" si="22"/>
        <v>2</v>
      </c>
      <c r="L18" s="17">
        <f t="shared" si="23"/>
        <v>3</v>
      </c>
      <c r="M18" s="12">
        <f t="shared" si="10"/>
        <v>1</v>
      </c>
      <c r="N18" s="12">
        <f t="shared" si="11"/>
        <v>1.0010428300000001</v>
      </c>
      <c r="O18" s="17">
        <f t="shared" si="24"/>
        <v>0</v>
      </c>
      <c r="P18" s="14">
        <f t="shared" si="12"/>
        <v>10.4283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A+J=</v>
      </c>
      <c r="V18" s="29">
        <f t="shared" si="26"/>
        <v>45747</v>
      </c>
      <c r="W18" s="4"/>
      <c r="X18" s="76"/>
      <c r="Y18" s="77"/>
      <c r="Z18" s="82"/>
      <c r="AA18" s="79"/>
      <c r="AB18" s="82"/>
      <c r="AC18" s="82"/>
      <c r="AD18" s="80"/>
      <c r="AE18" s="82"/>
      <c r="AF18" s="76"/>
      <c r="AG18" s="81"/>
      <c r="AH18" s="77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44564</v>
      </c>
      <c r="B19" s="125">
        <f t="shared" ca="1" si="7"/>
        <v>10010.4283</v>
      </c>
      <c r="C19" s="14">
        <f t="shared" si="32"/>
        <v>10000</v>
      </c>
      <c r="D19" s="13">
        <f>IF(A19&lt;$B$1,VLOOKUP(A19,[1]DI!$A$4:$B$15000,2,FALSE),0)</f>
        <v>9.1499999999999998E-2</v>
      </c>
      <c r="E19" s="14">
        <f t="shared" si="33"/>
        <v>1.00034749</v>
      </c>
      <c r="F19" s="14">
        <f>(TRUNC(PRODUCT($E$14:$E18),16))</f>
        <v>1.0010428322898599</v>
      </c>
      <c r="G19" s="14">
        <f t="shared" si="34"/>
        <v>1</v>
      </c>
      <c r="H19" s="14">
        <f t="shared" si="35"/>
        <v>1.0010428300000001</v>
      </c>
      <c r="I19" s="13">
        <f t="shared" si="20"/>
        <v>0</v>
      </c>
      <c r="J19" s="29">
        <f t="shared" si="21"/>
        <v>44559</v>
      </c>
      <c r="K19" s="2">
        <f t="shared" si="22"/>
        <v>3</v>
      </c>
      <c r="L19" s="17">
        <f t="shared" si="23"/>
        <v>3</v>
      </c>
      <c r="M19" s="12">
        <f t="shared" si="10"/>
        <v>1</v>
      </c>
      <c r="N19" s="12">
        <f t="shared" si="11"/>
        <v>1.0010428300000001</v>
      </c>
      <c r="O19" s="17">
        <f t="shared" si="24"/>
        <v>0</v>
      </c>
      <c r="P19" s="14">
        <f t="shared" si="12"/>
        <v>10.4283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A+J=</v>
      </c>
      <c r="V19" s="29">
        <f t="shared" si="26"/>
        <v>45747</v>
      </c>
      <c r="W19" s="4"/>
      <c r="X19" s="76"/>
      <c r="Y19" s="77"/>
      <c r="Z19" s="82"/>
      <c r="AA19" s="79"/>
      <c r="AB19" s="82"/>
      <c r="AC19" s="82"/>
      <c r="AD19" s="80"/>
      <c r="AE19" s="82"/>
      <c r="AF19" s="76"/>
      <c r="AG19" s="81"/>
      <c r="AH19" s="77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44565</v>
      </c>
      <c r="B20" s="125">
        <f t="shared" ca="1" si="7"/>
        <v>10013.906800000001</v>
      </c>
      <c r="C20" s="14">
        <f t="shared" si="32"/>
        <v>10000</v>
      </c>
      <c r="D20" s="13">
        <f>IF(A20&lt;$B$1,VLOOKUP(A20,[1]DI!$A$4:$B$15000,2,FALSE),0)</f>
        <v>9.1499999999999998E-2</v>
      </c>
      <c r="E20" s="14">
        <f t="shared" si="33"/>
        <v>1.00034749</v>
      </c>
      <c r="F20" s="14">
        <f>(TRUNC(PRODUCT($E$14:$E19),16))</f>
        <v>1.00139068466365</v>
      </c>
      <c r="G20" s="14">
        <f t="shared" si="34"/>
        <v>1</v>
      </c>
      <c r="H20" s="14">
        <f t="shared" si="35"/>
        <v>1.0013906800000001</v>
      </c>
      <c r="I20" s="13">
        <f t="shared" si="20"/>
        <v>0</v>
      </c>
      <c r="J20" s="29">
        <f t="shared" si="21"/>
        <v>44559</v>
      </c>
      <c r="K20" s="2">
        <f t="shared" si="22"/>
        <v>4</v>
      </c>
      <c r="L20" s="17">
        <f t="shared" si="23"/>
        <v>4</v>
      </c>
      <c r="M20" s="12">
        <f t="shared" si="10"/>
        <v>1</v>
      </c>
      <c r="N20" s="12">
        <f t="shared" si="11"/>
        <v>1.0013906800000001</v>
      </c>
      <c r="O20" s="17">
        <f t="shared" si="24"/>
        <v>0</v>
      </c>
      <c r="P20" s="14">
        <f t="shared" si="12"/>
        <v>13.9068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A+J=</v>
      </c>
      <c r="V20" s="29">
        <f t="shared" si="26"/>
        <v>45747</v>
      </c>
      <c r="W20" s="4"/>
      <c r="X20" s="76"/>
      <c r="Y20" s="77"/>
      <c r="Z20" s="82"/>
      <c r="AA20" s="79"/>
      <c r="AB20" s="82"/>
      <c r="AC20" s="82"/>
      <c r="AD20" s="80"/>
      <c r="AE20" s="82"/>
      <c r="AF20" s="76"/>
      <c r="AG20" s="81"/>
      <c r="AH20" s="77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44566</v>
      </c>
      <c r="B21" s="125">
        <f t="shared" ca="1" si="7"/>
        <v>10017.3866</v>
      </c>
      <c r="C21" s="14">
        <f t="shared" si="32"/>
        <v>10000</v>
      </c>
      <c r="D21" s="13">
        <f>IF(A21&lt;$B$1,VLOOKUP(A21,[1]DI!$A$4:$B$15000,2,FALSE),0)</f>
        <v>9.1499999999999998E-2</v>
      </c>
      <c r="E21" s="14">
        <f t="shared" si="33"/>
        <v>1.00034749</v>
      </c>
      <c r="F21" s="14">
        <f>(TRUNC(PRODUCT($E$14:$E20),16))</f>
        <v>1.0017386579126699</v>
      </c>
      <c r="G21" s="14">
        <f t="shared" si="34"/>
        <v>1</v>
      </c>
      <c r="H21" s="14">
        <f t="shared" si="35"/>
        <v>1.00173866</v>
      </c>
      <c r="I21" s="13">
        <f t="shared" si="20"/>
        <v>0</v>
      </c>
      <c r="J21" s="29">
        <f t="shared" si="21"/>
        <v>44559</v>
      </c>
      <c r="K21" s="2">
        <f t="shared" si="22"/>
        <v>5</v>
      </c>
      <c r="L21" s="17">
        <f t="shared" si="23"/>
        <v>5</v>
      </c>
      <c r="M21" s="12">
        <f t="shared" si="10"/>
        <v>1</v>
      </c>
      <c r="N21" s="12">
        <f t="shared" si="11"/>
        <v>1.00173866</v>
      </c>
      <c r="O21" s="17">
        <f t="shared" si="24"/>
        <v>0</v>
      </c>
      <c r="P21" s="14">
        <f t="shared" si="12"/>
        <v>17.386600000000001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A+J=</v>
      </c>
      <c r="V21" s="29">
        <f t="shared" si="26"/>
        <v>45747</v>
      </c>
      <c r="W21" s="4"/>
      <c r="X21" s="76"/>
      <c r="Y21" s="77"/>
      <c r="Z21" s="82"/>
      <c r="AA21" s="79"/>
      <c r="AB21" s="82"/>
      <c r="AC21" s="82"/>
      <c r="AD21" s="80"/>
      <c r="AE21" s="82"/>
      <c r="AF21" s="76"/>
      <c r="AG21" s="81"/>
      <c r="AH21" s="77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44567</v>
      </c>
      <c r="B22" s="125">
        <f t="shared" ca="1" si="7"/>
        <v>10020.867499989999</v>
      </c>
      <c r="C22" s="14">
        <f t="shared" si="32"/>
        <v>10000</v>
      </c>
      <c r="D22" s="13">
        <f>IF(A22&lt;$B$1,VLOOKUP(A22,[1]DI!$A$4:$B$15000,2,FALSE),0)</f>
        <v>9.1499999999999998E-2</v>
      </c>
      <c r="E22" s="14">
        <f t="shared" si="33"/>
        <v>1.00034749</v>
      </c>
      <c r="F22" s="14">
        <f>(TRUNC(PRODUCT($E$14:$E21),16))</f>
        <v>1.0020867520789001</v>
      </c>
      <c r="G22" s="14">
        <f t="shared" si="34"/>
        <v>1</v>
      </c>
      <c r="H22" s="14">
        <f t="shared" si="35"/>
        <v>1.0020867499999999</v>
      </c>
      <c r="I22" s="13">
        <f t="shared" si="20"/>
        <v>0</v>
      </c>
      <c r="J22" s="29">
        <f t="shared" si="21"/>
        <v>44559</v>
      </c>
      <c r="K22" s="2">
        <f t="shared" si="22"/>
        <v>6</v>
      </c>
      <c r="L22" s="17">
        <f t="shared" si="23"/>
        <v>6</v>
      </c>
      <c r="M22" s="12">
        <f t="shared" si="10"/>
        <v>1</v>
      </c>
      <c r="N22" s="12">
        <f t="shared" si="11"/>
        <v>1.0020867499999999</v>
      </c>
      <c r="O22" s="17">
        <f t="shared" si="24"/>
        <v>0</v>
      </c>
      <c r="P22" s="14">
        <f t="shared" si="12"/>
        <v>20.867499989999999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A+J=</v>
      </c>
      <c r="V22" s="29">
        <f t="shared" si="26"/>
        <v>45747</v>
      </c>
      <c r="W22" s="4"/>
      <c r="X22" s="76"/>
      <c r="Y22" s="77"/>
      <c r="Z22" s="82"/>
      <c r="AA22" s="79"/>
      <c r="AB22" s="82"/>
      <c r="AC22" s="82"/>
      <c r="AD22" s="80"/>
      <c r="AE22" s="82"/>
      <c r="AF22" s="76"/>
      <c r="AG22" s="81"/>
      <c r="AH22" s="77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44568</v>
      </c>
      <c r="B23" s="125">
        <f t="shared" ca="1" si="7"/>
        <v>10024.34969999</v>
      </c>
      <c r="C23" s="14">
        <f t="shared" si="32"/>
        <v>10000</v>
      </c>
      <c r="D23" s="13">
        <f>IF(A23&lt;$B$1,VLOOKUP(A23,[1]DI!$A$4:$B$15000,2,FALSE),0)</f>
        <v>9.1499999999999998E-2</v>
      </c>
      <c r="E23" s="14">
        <f t="shared" si="33"/>
        <v>1.00034749</v>
      </c>
      <c r="F23" s="14">
        <f>(TRUNC(PRODUCT($E$14:$E22),16))</f>
        <v>1.00243496720438</v>
      </c>
      <c r="G23" s="14">
        <f t="shared" si="34"/>
        <v>1</v>
      </c>
      <c r="H23" s="14">
        <f t="shared" si="35"/>
        <v>1.0024349699999999</v>
      </c>
      <c r="I23" s="13">
        <f t="shared" si="20"/>
        <v>0</v>
      </c>
      <c r="J23" s="29">
        <f t="shared" si="21"/>
        <v>44559</v>
      </c>
      <c r="K23" s="2">
        <f t="shared" si="22"/>
        <v>7</v>
      </c>
      <c r="L23" s="17">
        <f t="shared" si="23"/>
        <v>7</v>
      </c>
      <c r="M23" s="12">
        <f t="shared" si="10"/>
        <v>1</v>
      </c>
      <c r="N23" s="12">
        <f t="shared" si="11"/>
        <v>1.0024349699999999</v>
      </c>
      <c r="O23" s="17">
        <f t="shared" si="24"/>
        <v>0</v>
      </c>
      <c r="P23" s="14">
        <f t="shared" si="12"/>
        <v>24.349699990000001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A+J=</v>
      </c>
      <c r="V23" s="29">
        <f t="shared" si="26"/>
        <v>45747</v>
      </c>
      <c r="W23" s="4"/>
      <c r="X23" s="76"/>
      <c r="Y23" s="77"/>
      <c r="Z23" s="82"/>
      <c r="AA23" s="79"/>
      <c r="AB23" s="82"/>
      <c r="AC23" s="82"/>
      <c r="AD23" s="80"/>
      <c r="AE23" s="82"/>
      <c r="AF23" s="76"/>
      <c r="AG23" s="81"/>
      <c r="AH23" s="77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44569</v>
      </c>
      <c r="B24" s="125">
        <f t="shared" ca="1" si="7"/>
        <v>10027.83299999</v>
      </c>
      <c r="C24" s="14">
        <f t="shared" si="32"/>
        <v>10000</v>
      </c>
      <c r="D24" s="13">
        <f>IF(A24&lt;$B$1,VLOOKUP(A24,[1]DI!$A$4:$B$15000,2,FALSE),0)</f>
        <v>0</v>
      </c>
      <c r="E24" s="14">
        <f t="shared" si="33"/>
        <v>1</v>
      </c>
      <c r="F24" s="14">
        <f>(TRUNC(PRODUCT($E$14:$E23),16))</f>
        <v>1.00278330333114</v>
      </c>
      <c r="G24" s="14">
        <f t="shared" si="34"/>
        <v>1</v>
      </c>
      <c r="H24" s="14">
        <f t="shared" si="35"/>
        <v>1.0027832999999999</v>
      </c>
      <c r="I24" s="13">
        <f t="shared" si="20"/>
        <v>0</v>
      </c>
      <c r="J24" s="29">
        <f t="shared" si="21"/>
        <v>44559</v>
      </c>
      <c r="K24" s="2">
        <f t="shared" si="22"/>
        <v>7</v>
      </c>
      <c r="L24" s="17">
        <f t="shared" si="23"/>
        <v>8</v>
      </c>
      <c r="M24" s="12">
        <f t="shared" si="10"/>
        <v>1</v>
      </c>
      <c r="N24" s="12">
        <f t="shared" si="11"/>
        <v>1.0027832999999999</v>
      </c>
      <c r="O24" s="17">
        <f t="shared" si="24"/>
        <v>0</v>
      </c>
      <c r="P24" s="14">
        <f t="shared" si="12"/>
        <v>27.832999990000001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A+J=</v>
      </c>
      <c r="V24" s="29">
        <f t="shared" si="26"/>
        <v>45747</v>
      </c>
      <c r="W24" s="4"/>
      <c r="X24" s="76"/>
      <c r="Y24" s="77"/>
      <c r="Z24" s="82"/>
      <c r="AA24" s="79"/>
      <c r="AB24" s="82"/>
      <c r="AC24" s="82"/>
      <c r="AD24" s="80"/>
      <c r="AE24" s="82"/>
      <c r="AF24" s="76"/>
      <c r="AG24" s="81"/>
      <c r="AH24" s="77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44570</v>
      </c>
      <c r="B25" s="125">
        <f t="shared" ca="1" si="7"/>
        <v>10027.83299999</v>
      </c>
      <c r="C25" s="14">
        <f t="shared" si="32"/>
        <v>10000</v>
      </c>
      <c r="D25" s="13">
        <f>IF(A25&lt;$B$1,VLOOKUP(A25,[1]DI!$A$4:$B$15000,2,FALSE),0)</f>
        <v>0</v>
      </c>
      <c r="E25" s="14">
        <f t="shared" si="33"/>
        <v>1</v>
      </c>
      <c r="F25" s="14">
        <f>(TRUNC(PRODUCT($E$14:$E24),16))</f>
        <v>1.00278330333114</v>
      </c>
      <c r="G25" s="14">
        <f t="shared" si="34"/>
        <v>1</v>
      </c>
      <c r="H25" s="14">
        <f t="shared" si="35"/>
        <v>1.0027832999999999</v>
      </c>
      <c r="I25" s="13">
        <f t="shared" si="20"/>
        <v>0</v>
      </c>
      <c r="J25" s="29">
        <f t="shared" si="21"/>
        <v>44559</v>
      </c>
      <c r="K25" s="2">
        <f t="shared" si="22"/>
        <v>7</v>
      </c>
      <c r="L25" s="17">
        <f t="shared" si="23"/>
        <v>8</v>
      </c>
      <c r="M25" s="12">
        <f t="shared" si="10"/>
        <v>1</v>
      </c>
      <c r="N25" s="12">
        <f t="shared" si="11"/>
        <v>1.0027832999999999</v>
      </c>
      <c r="O25" s="17">
        <f t="shared" si="24"/>
        <v>0</v>
      </c>
      <c r="P25" s="14">
        <f t="shared" si="12"/>
        <v>27.832999990000001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A+J=</v>
      </c>
      <c r="V25" s="29">
        <f t="shared" si="26"/>
        <v>45747</v>
      </c>
      <c r="W25" s="4"/>
      <c r="X25" s="76"/>
      <c r="Y25" s="77"/>
      <c r="Z25" s="82"/>
      <c r="AA25" s="79"/>
      <c r="AB25" s="82"/>
      <c r="AC25" s="82"/>
      <c r="AD25" s="80"/>
      <c r="AE25" s="82"/>
      <c r="AF25" s="76"/>
      <c r="AG25" s="81"/>
      <c r="AH25" s="77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44571</v>
      </c>
      <c r="B26" s="125">
        <f t="shared" ca="1" si="7"/>
        <v>10027.83299999</v>
      </c>
      <c r="C26" s="14">
        <f t="shared" si="32"/>
        <v>10000</v>
      </c>
      <c r="D26" s="13">
        <f>IF(A26&lt;$B$1,VLOOKUP(A26,[1]DI!$A$4:$B$15000,2,FALSE),0)</f>
        <v>9.1499999999999998E-2</v>
      </c>
      <c r="E26" s="14">
        <f t="shared" si="33"/>
        <v>1.00034749</v>
      </c>
      <c r="F26" s="14">
        <f>(TRUNC(PRODUCT($E$14:$E25),16))</f>
        <v>1.00278330333114</v>
      </c>
      <c r="G26" s="14">
        <f t="shared" si="34"/>
        <v>1</v>
      </c>
      <c r="H26" s="14">
        <f t="shared" si="35"/>
        <v>1.0027832999999999</v>
      </c>
      <c r="I26" s="13">
        <f t="shared" si="20"/>
        <v>0</v>
      </c>
      <c r="J26" s="29">
        <f t="shared" si="21"/>
        <v>44559</v>
      </c>
      <c r="K26" s="2">
        <f t="shared" si="22"/>
        <v>8</v>
      </c>
      <c r="L26" s="17">
        <f t="shared" si="23"/>
        <v>8</v>
      </c>
      <c r="M26" s="12">
        <f t="shared" si="10"/>
        <v>1</v>
      </c>
      <c r="N26" s="12">
        <f t="shared" si="11"/>
        <v>1.0027832999999999</v>
      </c>
      <c r="O26" s="17">
        <f t="shared" si="24"/>
        <v>0</v>
      </c>
      <c r="P26" s="14">
        <f t="shared" si="12"/>
        <v>27.832999990000001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A+J=</v>
      </c>
      <c r="V26" s="29">
        <f t="shared" si="26"/>
        <v>45747</v>
      </c>
      <c r="W26" s="4"/>
      <c r="X26" s="76"/>
      <c r="Y26" s="77"/>
      <c r="Z26" s="82"/>
      <c r="AA26" s="79"/>
      <c r="AB26" s="82"/>
      <c r="AC26" s="82"/>
      <c r="AD26" s="80"/>
      <c r="AE26" s="82"/>
      <c r="AF26" s="76"/>
      <c r="AG26" s="81"/>
      <c r="AH26" s="77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44572</v>
      </c>
      <c r="B27" s="125">
        <f t="shared" ca="1" si="7"/>
        <v>10031.3176</v>
      </c>
      <c r="C27" s="14">
        <f t="shared" si="32"/>
        <v>10000</v>
      </c>
      <c r="D27" s="13">
        <f>IF(A27&lt;$B$1,VLOOKUP(A27,[1]DI!$A$4:$B$15000,2,FALSE),0)</f>
        <v>9.1499999999999998E-2</v>
      </c>
      <c r="E27" s="14">
        <f t="shared" si="33"/>
        <v>1.00034749</v>
      </c>
      <c r="F27" s="14">
        <f>(TRUNC(PRODUCT($E$14:$E26),16))</f>
        <v>1.00313176050121</v>
      </c>
      <c r="G27" s="14">
        <f t="shared" si="34"/>
        <v>1</v>
      </c>
      <c r="H27" s="14">
        <f t="shared" si="35"/>
        <v>1.00313176</v>
      </c>
      <c r="I27" s="13">
        <f t="shared" si="20"/>
        <v>0</v>
      </c>
      <c r="J27" s="29">
        <f t="shared" si="21"/>
        <v>44559</v>
      </c>
      <c r="K27" s="2">
        <f t="shared" si="22"/>
        <v>9</v>
      </c>
      <c r="L27" s="17">
        <f t="shared" si="23"/>
        <v>9</v>
      </c>
      <c r="M27" s="12">
        <f t="shared" si="10"/>
        <v>1</v>
      </c>
      <c r="N27" s="12">
        <f t="shared" si="11"/>
        <v>1.00313176</v>
      </c>
      <c r="O27" s="17">
        <f t="shared" si="24"/>
        <v>0</v>
      </c>
      <c r="P27" s="14">
        <f t="shared" si="12"/>
        <v>31.317599999999999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A+J=</v>
      </c>
      <c r="V27" s="29">
        <f t="shared" si="26"/>
        <v>45747</v>
      </c>
      <c r="W27" s="4"/>
      <c r="X27" s="76"/>
      <c r="Y27" s="77"/>
      <c r="Z27" s="82"/>
      <c r="AA27" s="79"/>
      <c r="AB27" s="82"/>
      <c r="AC27" s="82"/>
      <c r="AD27" s="80"/>
      <c r="AE27" s="82"/>
      <c r="AF27" s="76"/>
      <c r="AG27" s="81"/>
      <c r="AH27" s="77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44573</v>
      </c>
      <c r="B28" s="125">
        <f t="shared" ca="1" si="7"/>
        <v>10034.803400000001</v>
      </c>
      <c r="C28" s="14">
        <f t="shared" si="32"/>
        <v>10000</v>
      </c>
      <c r="D28" s="13">
        <f>IF(A28&lt;$B$1,VLOOKUP(A28,[1]DI!$A$4:$B$15000,2,FALSE),0)</f>
        <v>9.1499999999999998E-2</v>
      </c>
      <c r="E28" s="14">
        <f t="shared" si="33"/>
        <v>1.00034749</v>
      </c>
      <c r="F28" s="14">
        <f>(TRUNC(PRODUCT($E$14:$E27),16))</f>
        <v>1.00348033875667</v>
      </c>
      <c r="G28" s="14">
        <f t="shared" si="34"/>
        <v>1</v>
      </c>
      <c r="H28" s="14">
        <f t="shared" si="35"/>
        <v>1.0034803400000001</v>
      </c>
      <c r="I28" s="13">
        <f t="shared" si="20"/>
        <v>0</v>
      </c>
      <c r="J28" s="29">
        <f t="shared" si="21"/>
        <v>44559</v>
      </c>
      <c r="K28" s="2">
        <f t="shared" si="22"/>
        <v>10</v>
      </c>
      <c r="L28" s="17">
        <f t="shared" si="23"/>
        <v>10</v>
      </c>
      <c r="M28" s="12">
        <f t="shared" si="10"/>
        <v>1</v>
      </c>
      <c r="N28" s="12">
        <f t="shared" si="11"/>
        <v>1.0034803400000001</v>
      </c>
      <c r="O28" s="17">
        <f t="shared" si="24"/>
        <v>0</v>
      </c>
      <c r="P28" s="14">
        <f t="shared" si="12"/>
        <v>34.803400000000003</v>
      </c>
      <c r="Q28" s="14">
        <v>0</v>
      </c>
      <c r="R28" s="14">
        <f t="shared" ref="R28:R91" si="37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A+J=</v>
      </c>
      <c r="V28" s="29">
        <f t="shared" si="26"/>
        <v>45747</v>
      </c>
      <c r="W28" s="4"/>
      <c r="X28" s="76"/>
      <c r="Y28" s="77"/>
      <c r="Z28" s="82"/>
      <c r="AA28" s="79"/>
      <c r="AB28" s="82"/>
      <c r="AC28" s="82"/>
      <c r="AD28" s="80"/>
      <c r="AE28" s="82"/>
      <c r="AF28" s="76"/>
      <c r="AG28" s="81"/>
      <c r="AH28" s="7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44574</v>
      </c>
      <c r="B29" s="125">
        <f t="shared" ca="1" si="7"/>
        <v>10038.2904</v>
      </c>
      <c r="C29" s="14">
        <f t="shared" si="32"/>
        <v>10000</v>
      </c>
      <c r="D29" s="13">
        <f>IF(A29&lt;$B$1,VLOOKUP(A29,[1]DI!$A$4:$B$15000,2,FALSE),0)</f>
        <v>9.1499999999999998E-2</v>
      </c>
      <c r="E29" s="14">
        <f t="shared" si="33"/>
        <v>1.00034749</v>
      </c>
      <c r="F29" s="14">
        <f>(TRUNC(PRODUCT($E$14:$E28),16))</f>
        <v>1.00382903813958</v>
      </c>
      <c r="G29" s="14">
        <f t="shared" si="34"/>
        <v>1</v>
      </c>
      <c r="H29" s="14">
        <f t="shared" si="35"/>
        <v>1.0038290400000001</v>
      </c>
      <c r="I29" s="13">
        <f t="shared" si="20"/>
        <v>0</v>
      </c>
      <c r="J29" s="29">
        <f t="shared" si="21"/>
        <v>44559</v>
      </c>
      <c r="K29" s="2">
        <f t="shared" si="22"/>
        <v>11</v>
      </c>
      <c r="L29" s="17">
        <f t="shared" si="23"/>
        <v>11</v>
      </c>
      <c r="M29" s="12">
        <f t="shared" si="10"/>
        <v>1</v>
      </c>
      <c r="N29" s="12">
        <f t="shared" si="11"/>
        <v>1.0038290400000001</v>
      </c>
      <c r="O29" s="17">
        <f t="shared" si="24"/>
        <v>0</v>
      </c>
      <c r="P29" s="14">
        <f t="shared" si="12"/>
        <v>38.290399999999998</v>
      </c>
      <c r="Q29" s="14">
        <v>0</v>
      </c>
      <c r="R29" s="14">
        <f t="shared" si="37"/>
        <v>0</v>
      </c>
      <c r="S29" s="20">
        <f t="shared" si="14"/>
        <v>0</v>
      </c>
      <c r="T29" s="14">
        <f t="shared" si="36"/>
        <v>0</v>
      </c>
      <c r="U29" s="4" t="str">
        <f t="shared" si="25"/>
        <v>A+J=</v>
      </c>
      <c r="V29" s="29">
        <f t="shared" si="26"/>
        <v>45747</v>
      </c>
      <c r="W29" s="4"/>
      <c r="X29" s="76"/>
      <c r="Y29" s="77"/>
      <c r="Z29" s="82"/>
      <c r="AA29" s="79"/>
      <c r="AB29" s="82"/>
      <c r="AC29" s="82"/>
      <c r="AD29" s="80"/>
      <c r="AE29" s="82"/>
      <c r="AF29" s="76"/>
      <c r="AG29" s="81"/>
      <c r="AH29" s="7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44575</v>
      </c>
      <c r="B30" s="125">
        <f t="shared" ca="1" si="7"/>
        <v>10041.778599990001</v>
      </c>
      <c r="C30" s="14">
        <f t="shared" si="32"/>
        <v>10000</v>
      </c>
      <c r="D30" s="13">
        <f>IF(A30&lt;$B$1,VLOOKUP(A30,[1]DI!$A$4:$B$15000,2,FALSE),0)</f>
        <v>9.1499999999999998E-2</v>
      </c>
      <c r="E30" s="14">
        <f t="shared" si="33"/>
        <v>1.00034749</v>
      </c>
      <c r="F30" s="14">
        <f>(TRUNC(PRODUCT($E$14:$E29),16))</f>
        <v>1.00417785869205</v>
      </c>
      <c r="G30" s="14">
        <f t="shared" si="34"/>
        <v>1</v>
      </c>
      <c r="H30" s="14">
        <f t="shared" si="35"/>
        <v>1.00417786</v>
      </c>
      <c r="I30" s="13">
        <f t="shared" si="20"/>
        <v>0</v>
      </c>
      <c r="J30" s="29">
        <f t="shared" si="21"/>
        <v>44559</v>
      </c>
      <c r="K30" s="2">
        <f t="shared" si="22"/>
        <v>12</v>
      </c>
      <c r="L30" s="17">
        <f t="shared" si="23"/>
        <v>12</v>
      </c>
      <c r="M30" s="12">
        <f t="shared" si="10"/>
        <v>1</v>
      </c>
      <c r="N30" s="12">
        <f t="shared" si="11"/>
        <v>1.00417786</v>
      </c>
      <c r="O30" s="17">
        <f t="shared" si="24"/>
        <v>0</v>
      </c>
      <c r="P30" s="14">
        <f t="shared" si="12"/>
        <v>41.778599989999996</v>
      </c>
      <c r="Q30" s="14">
        <v>0</v>
      </c>
      <c r="R30" s="14">
        <f t="shared" si="37"/>
        <v>0</v>
      </c>
      <c r="S30" s="20">
        <f t="shared" si="14"/>
        <v>0</v>
      </c>
      <c r="T30" s="14">
        <f t="shared" si="36"/>
        <v>0</v>
      </c>
      <c r="U30" s="4" t="str">
        <f t="shared" si="25"/>
        <v>A+J=</v>
      </c>
      <c r="V30" s="29">
        <f t="shared" si="26"/>
        <v>45747</v>
      </c>
      <c r="W30" s="4"/>
      <c r="X30" s="76"/>
      <c r="Y30" s="77"/>
      <c r="Z30" s="82"/>
      <c r="AA30" s="79"/>
      <c r="AB30" s="82"/>
      <c r="AC30" s="82"/>
      <c r="AD30" s="80"/>
      <c r="AE30" s="82"/>
      <c r="AF30" s="76"/>
      <c r="AG30" s="81"/>
      <c r="AH30" s="7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44576</v>
      </c>
      <c r="B31" s="125">
        <f t="shared" ca="1" si="7"/>
        <v>10045.268</v>
      </c>
      <c r="C31" s="14">
        <f t="shared" si="32"/>
        <v>10000</v>
      </c>
      <c r="D31" s="13">
        <f>IF(A31&lt;$B$1,VLOOKUP(A31,[1]DI!$A$4:$B$15000,2,FALSE),0)</f>
        <v>0</v>
      </c>
      <c r="E31" s="14">
        <f t="shared" si="33"/>
        <v>1</v>
      </c>
      <c r="F31" s="14">
        <f>(TRUNC(PRODUCT($E$14:$E30),16))</f>
        <v>1.0045268004561601</v>
      </c>
      <c r="G31" s="14">
        <f t="shared" si="34"/>
        <v>1</v>
      </c>
      <c r="H31" s="14">
        <f t="shared" si="35"/>
        <v>1.0045268000000001</v>
      </c>
      <c r="I31" s="13">
        <f t="shared" si="20"/>
        <v>0</v>
      </c>
      <c r="J31" s="29">
        <f t="shared" si="21"/>
        <v>44559</v>
      </c>
      <c r="K31" s="2">
        <f t="shared" si="22"/>
        <v>12</v>
      </c>
      <c r="L31" s="17">
        <f t="shared" si="23"/>
        <v>13</v>
      </c>
      <c r="M31" s="12">
        <f t="shared" si="10"/>
        <v>1</v>
      </c>
      <c r="N31" s="12">
        <f t="shared" si="11"/>
        <v>1.0045268000000001</v>
      </c>
      <c r="O31" s="17">
        <f t="shared" si="24"/>
        <v>0</v>
      </c>
      <c r="P31" s="14">
        <f t="shared" si="12"/>
        <v>45.268000000000001</v>
      </c>
      <c r="Q31" s="14">
        <v>0</v>
      </c>
      <c r="R31" s="14">
        <f t="shared" si="37"/>
        <v>0</v>
      </c>
      <c r="S31" s="20">
        <f t="shared" si="14"/>
        <v>0</v>
      </c>
      <c r="T31" s="14">
        <f t="shared" si="36"/>
        <v>0</v>
      </c>
      <c r="U31" s="4" t="str">
        <f t="shared" si="25"/>
        <v>A+J=</v>
      </c>
      <c r="V31" s="29">
        <f t="shared" si="26"/>
        <v>45747</v>
      </c>
      <c r="W31" s="4"/>
      <c r="X31" s="76"/>
      <c r="Y31" s="77"/>
      <c r="Z31" s="82"/>
      <c r="AA31" s="79"/>
      <c r="AB31" s="82"/>
      <c r="AC31" s="82"/>
      <c r="AD31" s="80"/>
      <c r="AE31" s="82"/>
      <c r="AF31" s="76"/>
      <c r="AG31" s="81"/>
      <c r="AH31" s="7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44577</v>
      </c>
      <c r="B32" s="125">
        <f t="shared" ca="1" si="7"/>
        <v>10045.268</v>
      </c>
      <c r="C32" s="14">
        <f t="shared" si="32"/>
        <v>10000</v>
      </c>
      <c r="D32" s="13">
        <f>IF(A32&lt;$B$1,VLOOKUP(A32,[1]DI!$A$4:$B$15000,2,FALSE),0)</f>
        <v>0</v>
      </c>
      <c r="E32" s="14">
        <f t="shared" si="33"/>
        <v>1</v>
      </c>
      <c r="F32" s="14">
        <f>(TRUNC(PRODUCT($E$14:$E31),16))</f>
        <v>1.0045268004561601</v>
      </c>
      <c r="G32" s="14">
        <f t="shared" si="34"/>
        <v>1</v>
      </c>
      <c r="H32" s="14">
        <f t="shared" si="35"/>
        <v>1.0045268000000001</v>
      </c>
      <c r="I32" s="13">
        <f t="shared" si="20"/>
        <v>0</v>
      </c>
      <c r="J32" s="29">
        <f t="shared" si="21"/>
        <v>44559</v>
      </c>
      <c r="K32" s="2">
        <f t="shared" si="22"/>
        <v>12</v>
      </c>
      <c r="L32" s="17">
        <f t="shared" si="23"/>
        <v>13</v>
      </c>
      <c r="M32" s="12">
        <f t="shared" si="10"/>
        <v>1</v>
      </c>
      <c r="N32" s="12">
        <f t="shared" si="11"/>
        <v>1.0045268000000001</v>
      </c>
      <c r="O32" s="17">
        <f t="shared" si="24"/>
        <v>0</v>
      </c>
      <c r="P32" s="14">
        <f t="shared" si="12"/>
        <v>45.268000000000001</v>
      </c>
      <c r="Q32" s="14">
        <v>0</v>
      </c>
      <c r="R32" s="14">
        <f t="shared" si="37"/>
        <v>0</v>
      </c>
      <c r="S32" s="20">
        <f t="shared" si="14"/>
        <v>0</v>
      </c>
      <c r="T32" s="14">
        <f t="shared" si="36"/>
        <v>0</v>
      </c>
      <c r="U32" s="4" t="str">
        <f t="shared" si="25"/>
        <v>A+J=</v>
      </c>
      <c r="V32" s="29">
        <f t="shared" si="26"/>
        <v>45747</v>
      </c>
      <c r="W32" s="4"/>
      <c r="X32" s="76"/>
      <c r="Y32" s="77"/>
      <c r="Z32" s="82"/>
      <c r="AA32" s="79"/>
      <c r="AB32" s="82"/>
      <c r="AC32" s="82"/>
      <c r="AD32" s="80"/>
      <c r="AE32" s="82"/>
      <c r="AF32" s="76"/>
      <c r="AG32" s="81"/>
      <c r="AH32" s="7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44578</v>
      </c>
      <c r="B33" s="125">
        <f t="shared" ca="1" si="7"/>
        <v>10045.268</v>
      </c>
      <c r="C33" s="14">
        <f t="shared" si="32"/>
        <v>10000</v>
      </c>
      <c r="D33" s="13">
        <f>IF(A33&lt;$B$1,VLOOKUP(A33,[1]DI!$A$4:$B$15000,2,FALSE),0)</f>
        <v>9.1499999999999998E-2</v>
      </c>
      <c r="E33" s="14">
        <f t="shared" si="33"/>
        <v>1.00034749</v>
      </c>
      <c r="F33" s="14">
        <f>(TRUNC(PRODUCT($E$14:$E32),16))</f>
        <v>1.0045268004561601</v>
      </c>
      <c r="G33" s="14">
        <f t="shared" si="34"/>
        <v>1</v>
      </c>
      <c r="H33" s="14">
        <f t="shared" si="35"/>
        <v>1.0045268000000001</v>
      </c>
      <c r="I33" s="13">
        <f t="shared" si="20"/>
        <v>0</v>
      </c>
      <c r="J33" s="29">
        <f t="shared" si="21"/>
        <v>44559</v>
      </c>
      <c r="K33" s="2">
        <f t="shared" si="22"/>
        <v>13</v>
      </c>
      <c r="L33" s="17">
        <f t="shared" si="23"/>
        <v>13</v>
      </c>
      <c r="M33" s="12">
        <f t="shared" si="10"/>
        <v>1</v>
      </c>
      <c r="N33" s="12">
        <f t="shared" si="11"/>
        <v>1.0045268000000001</v>
      </c>
      <c r="O33" s="17">
        <f t="shared" si="24"/>
        <v>0</v>
      </c>
      <c r="P33" s="14">
        <f t="shared" si="12"/>
        <v>45.268000000000001</v>
      </c>
      <c r="Q33" s="14">
        <v>0</v>
      </c>
      <c r="R33" s="14">
        <f t="shared" si="37"/>
        <v>0</v>
      </c>
      <c r="S33" s="20">
        <f t="shared" si="14"/>
        <v>0</v>
      </c>
      <c r="T33" s="14">
        <f t="shared" si="36"/>
        <v>0</v>
      </c>
      <c r="U33" s="4" t="str">
        <f t="shared" si="25"/>
        <v>A+J=</v>
      </c>
      <c r="V33" s="29">
        <f t="shared" si="26"/>
        <v>45747</v>
      </c>
      <c r="W33" s="4"/>
      <c r="X33" s="76"/>
      <c r="Y33" s="77"/>
      <c r="Z33" s="82"/>
      <c r="AA33" s="79"/>
      <c r="AB33" s="82"/>
      <c r="AC33" s="82"/>
      <c r="AD33" s="80"/>
      <c r="AE33" s="82"/>
      <c r="AF33" s="76"/>
      <c r="AG33" s="81"/>
      <c r="AH33" s="7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44579</v>
      </c>
      <c r="B34" s="125">
        <f t="shared" ca="1" si="7"/>
        <v>10048.758599999999</v>
      </c>
      <c r="C34" s="14">
        <f t="shared" si="32"/>
        <v>10000</v>
      </c>
      <c r="D34" s="13">
        <f>IF(A34&lt;$B$1,VLOOKUP(A34,[1]DI!$A$4:$B$15000,2,FALSE),0)</f>
        <v>9.1499999999999998E-2</v>
      </c>
      <c r="E34" s="14">
        <f t="shared" si="33"/>
        <v>1.00034749</v>
      </c>
      <c r="F34" s="14">
        <f>(TRUNC(PRODUCT($E$14:$E33),16))</f>
        <v>1.00487586347405</v>
      </c>
      <c r="G34" s="14">
        <f t="shared" si="34"/>
        <v>1</v>
      </c>
      <c r="H34" s="14">
        <f t="shared" si="35"/>
        <v>1.0048758600000001</v>
      </c>
      <c r="I34" s="13">
        <f t="shared" si="20"/>
        <v>0</v>
      </c>
      <c r="J34" s="29">
        <f t="shared" si="21"/>
        <v>44559</v>
      </c>
      <c r="K34" s="2">
        <f t="shared" si="22"/>
        <v>14</v>
      </c>
      <c r="L34" s="17">
        <f t="shared" si="23"/>
        <v>14</v>
      </c>
      <c r="M34" s="12">
        <f t="shared" si="10"/>
        <v>1</v>
      </c>
      <c r="N34" s="12">
        <f t="shared" si="11"/>
        <v>1.0048758600000001</v>
      </c>
      <c r="O34" s="17">
        <f t="shared" si="24"/>
        <v>0</v>
      </c>
      <c r="P34" s="14">
        <f t="shared" si="12"/>
        <v>48.758600000000001</v>
      </c>
      <c r="Q34" s="14">
        <v>0</v>
      </c>
      <c r="R34" s="14">
        <f t="shared" si="37"/>
        <v>0</v>
      </c>
      <c r="S34" s="20">
        <f t="shared" si="14"/>
        <v>0</v>
      </c>
      <c r="T34" s="14">
        <f t="shared" si="36"/>
        <v>0</v>
      </c>
      <c r="U34" s="4" t="str">
        <f t="shared" si="25"/>
        <v>A+J=</v>
      </c>
      <c r="V34" s="29">
        <f t="shared" si="26"/>
        <v>45747</v>
      </c>
      <c r="W34" s="4"/>
      <c r="X34" s="76"/>
      <c r="Y34" s="77"/>
      <c r="Z34" s="82"/>
      <c r="AA34" s="79"/>
      <c r="AB34" s="82"/>
      <c r="AC34" s="82"/>
      <c r="AD34" s="80"/>
      <c r="AE34" s="82"/>
      <c r="AF34" s="76"/>
      <c r="AG34" s="81"/>
      <c r="AH34" s="7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44580</v>
      </c>
      <c r="B35" s="125">
        <f t="shared" ca="1" si="7"/>
        <v>10052.250499989999</v>
      </c>
      <c r="C35" s="14">
        <f t="shared" si="32"/>
        <v>10000</v>
      </c>
      <c r="D35" s="13">
        <f>IF(A35&lt;$B$1,VLOOKUP(A35,[1]DI!$A$4:$B$15000,2,FALSE),0)</f>
        <v>9.1499999999999998E-2</v>
      </c>
      <c r="E35" s="14">
        <f t="shared" si="33"/>
        <v>1.00034749</v>
      </c>
      <c r="F35" s="14">
        <f>(TRUNC(PRODUCT($E$14:$E34),16))</f>
        <v>1.0052250477878499</v>
      </c>
      <c r="G35" s="14">
        <f t="shared" si="34"/>
        <v>1</v>
      </c>
      <c r="H35" s="14">
        <f t="shared" si="35"/>
        <v>1.00522505</v>
      </c>
      <c r="I35" s="13">
        <f t="shared" si="20"/>
        <v>0</v>
      </c>
      <c r="J35" s="29">
        <f t="shared" si="21"/>
        <v>44559</v>
      </c>
      <c r="K35" s="2">
        <f t="shared" si="22"/>
        <v>15</v>
      </c>
      <c r="L35" s="17">
        <f t="shared" si="23"/>
        <v>15</v>
      </c>
      <c r="M35" s="12">
        <f t="shared" si="10"/>
        <v>1</v>
      </c>
      <c r="N35" s="12">
        <f t="shared" si="11"/>
        <v>1.00522505</v>
      </c>
      <c r="O35" s="17">
        <f t="shared" si="24"/>
        <v>0</v>
      </c>
      <c r="P35" s="14">
        <f t="shared" si="12"/>
        <v>52.250499990000002</v>
      </c>
      <c r="Q35" s="14">
        <v>0</v>
      </c>
      <c r="R35" s="14">
        <f t="shared" si="37"/>
        <v>0</v>
      </c>
      <c r="S35" s="20">
        <f t="shared" si="14"/>
        <v>0</v>
      </c>
      <c r="T35" s="14">
        <f t="shared" si="36"/>
        <v>0</v>
      </c>
      <c r="U35" s="4" t="str">
        <f t="shared" si="25"/>
        <v>A+J=</v>
      </c>
      <c r="V35" s="29">
        <f t="shared" si="26"/>
        <v>45747</v>
      </c>
      <c r="W35" s="4"/>
      <c r="X35" s="76"/>
      <c r="Y35" s="77"/>
      <c r="Z35" s="82"/>
      <c r="AA35" s="79"/>
      <c r="AB35" s="82"/>
      <c r="AC35" s="82"/>
      <c r="AD35" s="80"/>
      <c r="AE35" s="82"/>
      <c r="AF35" s="76"/>
      <c r="AG35" s="81"/>
      <c r="AH35" s="7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44581</v>
      </c>
      <c r="B36" s="125">
        <f t="shared" ca="1" si="7"/>
        <v>10055.7435</v>
      </c>
      <c r="C36" s="14">
        <f t="shared" si="32"/>
        <v>10000</v>
      </c>
      <c r="D36" s="13">
        <f>IF(A36&lt;$B$1,VLOOKUP(A36,[1]DI!$A$4:$B$15000,2,FALSE),0)</f>
        <v>9.1499999999999998E-2</v>
      </c>
      <c r="E36" s="14">
        <f t="shared" si="33"/>
        <v>1.00034749</v>
      </c>
      <c r="F36" s="14">
        <f>(TRUNC(PRODUCT($E$14:$E35),16))</f>
        <v>1.0055743534397099</v>
      </c>
      <c r="G36" s="14">
        <f t="shared" si="34"/>
        <v>1</v>
      </c>
      <c r="H36" s="14">
        <f t="shared" si="35"/>
        <v>1.0055743500000001</v>
      </c>
      <c r="I36" s="13">
        <f t="shared" si="20"/>
        <v>0</v>
      </c>
      <c r="J36" s="29">
        <f t="shared" si="21"/>
        <v>44559</v>
      </c>
      <c r="K36" s="2">
        <f t="shared" si="22"/>
        <v>16</v>
      </c>
      <c r="L36" s="17">
        <f t="shared" si="23"/>
        <v>16</v>
      </c>
      <c r="M36" s="12">
        <f t="shared" si="10"/>
        <v>1</v>
      </c>
      <c r="N36" s="12">
        <f t="shared" si="11"/>
        <v>1.0055743500000001</v>
      </c>
      <c r="O36" s="17">
        <f t="shared" si="24"/>
        <v>0</v>
      </c>
      <c r="P36" s="14">
        <f t="shared" si="12"/>
        <v>55.743499999999997</v>
      </c>
      <c r="Q36" s="14">
        <v>0</v>
      </c>
      <c r="R36" s="14">
        <f t="shared" si="37"/>
        <v>0</v>
      </c>
      <c r="S36" s="20">
        <f t="shared" si="14"/>
        <v>0</v>
      </c>
      <c r="T36" s="14">
        <f t="shared" si="36"/>
        <v>0</v>
      </c>
      <c r="U36" s="4" t="str">
        <f t="shared" si="25"/>
        <v>A+J=</v>
      </c>
      <c r="V36" s="29">
        <f t="shared" si="26"/>
        <v>45747</v>
      </c>
      <c r="W36" s="4"/>
      <c r="X36" s="76"/>
      <c r="Y36" s="77"/>
      <c r="Z36" s="82"/>
      <c r="AA36" s="79"/>
      <c r="AB36" s="82"/>
      <c r="AC36" s="82"/>
      <c r="AD36" s="80"/>
      <c r="AE36" s="82"/>
      <c r="AF36" s="76"/>
      <c r="AG36" s="81"/>
      <c r="AH36" s="7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44582</v>
      </c>
      <c r="B37" s="125">
        <f t="shared" ca="1" si="7"/>
        <v>10059.237800000001</v>
      </c>
      <c r="C37" s="14">
        <f t="shared" si="32"/>
        <v>10000</v>
      </c>
      <c r="D37" s="13">
        <f>IF(A37&lt;$B$1,VLOOKUP(A37,[1]DI!$A$4:$B$15000,2,FALSE),0)</f>
        <v>9.1499999999999998E-2</v>
      </c>
      <c r="E37" s="14">
        <f t="shared" si="33"/>
        <v>1.00034749</v>
      </c>
      <c r="F37" s="14">
        <f>(TRUNC(PRODUCT($E$14:$E36),16))</f>
        <v>1.00592378047178</v>
      </c>
      <c r="G37" s="14">
        <f t="shared" si="34"/>
        <v>1</v>
      </c>
      <c r="H37" s="14">
        <f t="shared" si="35"/>
        <v>1.00592378</v>
      </c>
      <c r="I37" s="13">
        <f t="shared" si="20"/>
        <v>0</v>
      </c>
      <c r="J37" s="29">
        <f t="shared" si="21"/>
        <v>44559</v>
      </c>
      <c r="K37" s="2">
        <f t="shared" si="22"/>
        <v>17</v>
      </c>
      <c r="L37" s="17">
        <f t="shared" si="23"/>
        <v>17</v>
      </c>
      <c r="M37" s="12">
        <f t="shared" si="10"/>
        <v>1</v>
      </c>
      <c r="N37" s="12">
        <f t="shared" si="11"/>
        <v>1.00592378</v>
      </c>
      <c r="O37" s="17">
        <f t="shared" si="24"/>
        <v>0</v>
      </c>
      <c r="P37" s="14">
        <f t="shared" si="12"/>
        <v>59.2378</v>
      </c>
      <c r="Q37" s="14">
        <v>0</v>
      </c>
      <c r="R37" s="14">
        <f t="shared" si="37"/>
        <v>0</v>
      </c>
      <c r="S37" s="20">
        <f t="shared" si="14"/>
        <v>0</v>
      </c>
      <c r="T37" s="14">
        <f t="shared" si="36"/>
        <v>0</v>
      </c>
      <c r="U37" s="4" t="str">
        <f t="shared" si="25"/>
        <v>A+J=</v>
      </c>
      <c r="V37" s="29">
        <f t="shared" si="26"/>
        <v>45747</v>
      </c>
      <c r="W37" s="4"/>
      <c r="X37" s="76"/>
      <c r="Y37" s="77"/>
      <c r="Z37" s="82"/>
      <c r="AA37" s="79"/>
      <c r="AB37" s="82"/>
      <c r="AC37" s="82"/>
      <c r="AD37" s="80"/>
      <c r="AE37" s="82"/>
      <c r="AF37" s="76"/>
      <c r="AG37" s="81"/>
      <c r="AH37" s="7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44583</v>
      </c>
      <c r="B38" s="125">
        <f t="shared" ca="1" si="7"/>
        <v>10062.733299990001</v>
      </c>
      <c r="C38" s="14">
        <f t="shared" si="32"/>
        <v>10000</v>
      </c>
      <c r="D38" s="13">
        <f>IF(A38&lt;$B$1,VLOOKUP(A38,[1]DI!$A$4:$B$15000,2,FALSE),0)</f>
        <v>0</v>
      </c>
      <c r="E38" s="14">
        <f t="shared" si="33"/>
        <v>1</v>
      </c>
      <c r="F38" s="14">
        <f>(TRUNC(PRODUCT($E$14:$E37),16))</f>
        <v>1.00627332892626</v>
      </c>
      <c r="G38" s="14">
        <f t="shared" si="34"/>
        <v>1</v>
      </c>
      <c r="H38" s="14">
        <f t="shared" si="35"/>
        <v>1.00627333</v>
      </c>
      <c r="I38" s="13">
        <f t="shared" si="20"/>
        <v>0</v>
      </c>
      <c r="J38" s="29">
        <f t="shared" si="21"/>
        <v>44559</v>
      </c>
      <c r="K38" s="2">
        <f t="shared" si="22"/>
        <v>17</v>
      </c>
      <c r="L38" s="17">
        <f t="shared" si="23"/>
        <v>18</v>
      </c>
      <c r="M38" s="12">
        <f t="shared" si="10"/>
        <v>1</v>
      </c>
      <c r="N38" s="12">
        <f t="shared" si="11"/>
        <v>1.00627333</v>
      </c>
      <c r="O38" s="17">
        <f t="shared" si="24"/>
        <v>0</v>
      </c>
      <c r="P38" s="14">
        <f t="shared" si="12"/>
        <v>62.733299989999999</v>
      </c>
      <c r="Q38" s="14">
        <v>0</v>
      </c>
      <c r="R38" s="14">
        <f t="shared" si="37"/>
        <v>0</v>
      </c>
      <c r="S38" s="20">
        <f t="shared" si="14"/>
        <v>0</v>
      </c>
      <c r="T38" s="14">
        <f t="shared" si="36"/>
        <v>0</v>
      </c>
      <c r="U38" s="4" t="str">
        <f t="shared" si="25"/>
        <v>A+J=</v>
      </c>
      <c r="V38" s="29">
        <f t="shared" si="26"/>
        <v>45747</v>
      </c>
      <c r="W38" s="4"/>
      <c r="X38" s="76"/>
      <c r="Y38" s="77"/>
      <c r="Z38" s="82"/>
      <c r="AA38" s="79"/>
      <c r="AB38" s="82"/>
      <c r="AC38" s="82"/>
      <c r="AD38" s="80"/>
      <c r="AE38" s="82"/>
      <c r="AF38" s="76"/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44584</v>
      </c>
      <c r="B39" s="125">
        <f t="shared" ca="1" si="7"/>
        <v>10062.733299990001</v>
      </c>
      <c r="C39" s="14">
        <f t="shared" si="32"/>
        <v>10000</v>
      </c>
      <c r="D39" s="13">
        <f>IF(A39&lt;$B$1,VLOOKUP(A39,[1]DI!$A$4:$B$15000,2,FALSE),0)</f>
        <v>0</v>
      </c>
      <c r="E39" s="14">
        <f t="shared" si="33"/>
        <v>1</v>
      </c>
      <c r="F39" s="14">
        <f>(TRUNC(PRODUCT($E$14:$E38),16))</f>
        <v>1.00627332892626</v>
      </c>
      <c r="G39" s="14">
        <f t="shared" si="34"/>
        <v>1</v>
      </c>
      <c r="H39" s="14">
        <f t="shared" si="35"/>
        <v>1.00627333</v>
      </c>
      <c r="I39" s="13">
        <f t="shared" si="20"/>
        <v>0</v>
      </c>
      <c r="J39" s="29">
        <f t="shared" si="21"/>
        <v>44559</v>
      </c>
      <c r="K39" s="2">
        <f t="shared" si="22"/>
        <v>17</v>
      </c>
      <c r="L39" s="17">
        <f t="shared" si="23"/>
        <v>18</v>
      </c>
      <c r="M39" s="12">
        <f t="shared" si="10"/>
        <v>1</v>
      </c>
      <c r="N39" s="12">
        <f t="shared" si="11"/>
        <v>1.00627333</v>
      </c>
      <c r="O39" s="17">
        <f t="shared" si="24"/>
        <v>0</v>
      </c>
      <c r="P39" s="14">
        <f t="shared" si="12"/>
        <v>62.733299989999999</v>
      </c>
      <c r="Q39" s="14">
        <v>0</v>
      </c>
      <c r="R39" s="14">
        <f t="shared" si="37"/>
        <v>0</v>
      </c>
      <c r="S39" s="20">
        <f t="shared" si="14"/>
        <v>0</v>
      </c>
      <c r="T39" s="14">
        <f t="shared" si="36"/>
        <v>0</v>
      </c>
      <c r="U39" s="4" t="str">
        <f t="shared" si="25"/>
        <v>A+J=</v>
      </c>
      <c r="V39" s="29">
        <f t="shared" si="26"/>
        <v>45747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44585</v>
      </c>
      <c r="B40" s="125">
        <f t="shared" ca="1" si="7"/>
        <v>10062.733299990001</v>
      </c>
      <c r="C40" s="14">
        <f t="shared" si="32"/>
        <v>10000</v>
      </c>
      <c r="D40" s="13">
        <f>IF(A40&lt;$B$1,VLOOKUP(A40,[1]DI!$A$4:$B$15000,2,FALSE),0)</f>
        <v>9.1499999999999998E-2</v>
      </c>
      <c r="E40" s="14">
        <f t="shared" si="33"/>
        <v>1.00034749</v>
      </c>
      <c r="F40" s="14">
        <f>(TRUNC(PRODUCT($E$14:$E39),16))</f>
        <v>1.00627332892626</v>
      </c>
      <c r="G40" s="14">
        <f t="shared" si="34"/>
        <v>1</v>
      </c>
      <c r="H40" s="14">
        <f t="shared" si="35"/>
        <v>1.00627333</v>
      </c>
      <c r="I40" s="13">
        <f t="shared" si="20"/>
        <v>0</v>
      </c>
      <c r="J40" s="29">
        <f t="shared" si="21"/>
        <v>44559</v>
      </c>
      <c r="K40" s="2">
        <f t="shared" si="22"/>
        <v>18</v>
      </c>
      <c r="L40" s="17">
        <f t="shared" si="23"/>
        <v>18</v>
      </c>
      <c r="M40" s="12">
        <f t="shared" si="10"/>
        <v>1</v>
      </c>
      <c r="N40" s="12">
        <f t="shared" si="11"/>
        <v>1.00627333</v>
      </c>
      <c r="O40" s="17">
        <f t="shared" si="24"/>
        <v>0</v>
      </c>
      <c r="P40" s="14">
        <f t="shared" si="12"/>
        <v>62.733299989999999</v>
      </c>
      <c r="Q40" s="14">
        <v>0</v>
      </c>
      <c r="R40" s="14">
        <f t="shared" si="37"/>
        <v>0</v>
      </c>
      <c r="S40" s="20">
        <f t="shared" si="14"/>
        <v>0</v>
      </c>
      <c r="T40" s="14">
        <f t="shared" si="36"/>
        <v>0</v>
      </c>
      <c r="U40" s="4" t="str">
        <f t="shared" si="25"/>
        <v>A+J=</v>
      </c>
      <c r="V40" s="29">
        <f t="shared" si="26"/>
        <v>45747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44586</v>
      </c>
      <c r="B41" s="125">
        <f t="shared" ca="1" si="7"/>
        <v>10066.23</v>
      </c>
      <c r="C41" s="14">
        <f t="shared" si="32"/>
        <v>10000</v>
      </c>
      <c r="D41" s="13">
        <f>IF(A41&lt;$B$1,VLOOKUP(A41,[1]DI!$A$4:$B$15000,2,FALSE),0)</f>
        <v>9.1499999999999998E-2</v>
      </c>
      <c r="E41" s="14">
        <f t="shared" si="33"/>
        <v>1.00034749</v>
      </c>
      <c r="F41" s="14">
        <f>(TRUNC(PRODUCT($E$14:$E40),16))</f>
        <v>1.0066229988453299</v>
      </c>
      <c r="G41" s="14">
        <f t="shared" si="34"/>
        <v>1</v>
      </c>
      <c r="H41" s="14">
        <f t="shared" si="35"/>
        <v>1.006623</v>
      </c>
      <c r="I41" s="13">
        <f t="shared" si="20"/>
        <v>0</v>
      </c>
      <c r="J41" s="29">
        <f t="shared" si="21"/>
        <v>44559</v>
      </c>
      <c r="K41" s="2">
        <f t="shared" si="22"/>
        <v>19</v>
      </c>
      <c r="L41" s="17">
        <f t="shared" si="23"/>
        <v>19</v>
      </c>
      <c r="M41" s="12">
        <f t="shared" si="10"/>
        <v>1</v>
      </c>
      <c r="N41" s="12">
        <f t="shared" si="11"/>
        <v>1.006623</v>
      </c>
      <c r="O41" s="17">
        <f t="shared" si="24"/>
        <v>0</v>
      </c>
      <c r="P41" s="14">
        <f t="shared" si="12"/>
        <v>66.23</v>
      </c>
      <c r="Q41" s="14">
        <v>0</v>
      </c>
      <c r="R41" s="14">
        <f t="shared" si="37"/>
        <v>0</v>
      </c>
      <c r="S41" s="20">
        <f t="shared" si="14"/>
        <v>0</v>
      </c>
      <c r="T41" s="14">
        <f t="shared" si="36"/>
        <v>0</v>
      </c>
      <c r="U41" s="4" t="str">
        <f t="shared" si="25"/>
        <v>A+J=</v>
      </c>
      <c r="V41" s="29">
        <f t="shared" si="26"/>
        <v>45747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44587</v>
      </c>
      <c r="B42" s="125">
        <f t="shared" ca="1" si="7"/>
        <v>10069.7279</v>
      </c>
      <c r="C42" s="14">
        <f t="shared" si="32"/>
        <v>10000</v>
      </c>
      <c r="D42" s="13">
        <f>IF(A42&lt;$B$1,VLOOKUP(A42,[1]DI!$A$4:$B$15000,2,FALSE),0)</f>
        <v>9.1499999999999998E-2</v>
      </c>
      <c r="E42" s="14">
        <f t="shared" si="33"/>
        <v>1.00034749</v>
      </c>
      <c r="F42" s="14">
        <f>(TRUNC(PRODUCT($E$14:$E41),16))</f>
        <v>1.0069727902712</v>
      </c>
      <c r="G42" s="14">
        <f t="shared" si="34"/>
        <v>1</v>
      </c>
      <c r="H42" s="14">
        <f t="shared" si="35"/>
        <v>1.0069727900000001</v>
      </c>
      <c r="I42" s="13">
        <f t="shared" si="20"/>
        <v>0</v>
      </c>
      <c r="J42" s="29">
        <f t="shared" si="21"/>
        <v>44559</v>
      </c>
      <c r="K42" s="2">
        <f t="shared" si="22"/>
        <v>20</v>
      </c>
      <c r="L42" s="17">
        <f t="shared" si="23"/>
        <v>20</v>
      </c>
      <c r="M42" s="12">
        <f t="shared" si="10"/>
        <v>1</v>
      </c>
      <c r="N42" s="12">
        <f t="shared" si="11"/>
        <v>1.0069727900000001</v>
      </c>
      <c r="O42" s="17">
        <f t="shared" si="24"/>
        <v>0</v>
      </c>
      <c r="P42" s="14">
        <f t="shared" si="12"/>
        <v>69.727900000000005</v>
      </c>
      <c r="Q42" s="14">
        <v>0</v>
      </c>
      <c r="R42" s="14">
        <f t="shared" si="37"/>
        <v>0</v>
      </c>
      <c r="S42" s="20">
        <f t="shared" si="14"/>
        <v>0</v>
      </c>
      <c r="T42" s="14">
        <f t="shared" si="36"/>
        <v>0</v>
      </c>
      <c r="U42" s="4" t="str">
        <f t="shared" si="25"/>
        <v>A+J=</v>
      </c>
      <c r="V42" s="29">
        <f t="shared" si="26"/>
        <v>45747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44588</v>
      </c>
      <c r="B43" s="125">
        <f t="shared" ca="1" si="7"/>
        <v>10073.227000000001</v>
      </c>
      <c r="C43" s="14">
        <f t="shared" si="32"/>
        <v>10000</v>
      </c>
      <c r="D43" s="13">
        <f>IF(A43&lt;$B$1,VLOOKUP(A43,[1]DI!$A$4:$B$15000,2,FALSE),0)</f>
        <v>9.1499999999999998E-2</v>
      </c>
      <c r="E43" s="14">
        <f t="shared" si="33"/>
        <v>1.00034749</v>
      </c>
      <c r="F43" s="14">
        <f>(TRUNC(PRODUCT($E$14:$E42),16))</f>
        <v>1.0073227032460901</v>
      </c>
      <c r="G43" s="14">
        <f t="shared" si="34"/>
        <v>1</v>
      </c>
      <c r="H43" s="14">
        <f t="shared" si="35"/>
        <v>1.0073227</v>
      </c>
      <c r="I43" s="13">
        <f t="shared" si="20"/>
        <v>0</v>
      </c>
      <c r="J43" s="29">
        <f t="shared" si="21"/>
        <v>44559</v>
      </c>
      <c r="K43" s="2">
        <f t="shared" si="22"/>
        <v>21</v>
      </c>
      <c r="L43" s="17">
        <f t="shared" si="23"/>
        <v>21</v>
      </c>
      <c r="M43" s="12">
        <f t="shared" si="10"/>
        <v>1</v>
      </c>
      <c r="N43" s="12">
        <f t="shared" si="11"/>
        <v>1.0073227</v>
      </c>
      <c r="O43" s="17">
        <f t="shared" si="24"/>
        <v>0</v>
      </c>
      <c r="P43" s="14">
        <f t="shared" si="12"/>
        <v>73.227000000000004</v>
      </c>
      <c r="Q43" s="14">
        <v>0</v>
      </c>
      <c r="R43" s="14">
        <f t="shared" si="37"/>
        <v>0</v>
      </c>
      <c r="S43" s="20">
        <f t="shared" si="14"/>
        <v>0</v>
      </c>
      <c r="T43" s="14">
        <f t="shared" si="36"/>
        <v>0</v>
      </c>
      <c r="U43" s="4" t="str">
        <f t="shared" si="25"/>
        <v>A+J=</v>
      </c>
      <c r="V43" s="29">
        <f t="shared" si="26"/>
        <v>45747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44589</v>
      </c>
      <c r="B44" s="125">
        <f t="shared" ca="1" si="7"/>
        <v>10076.7274</v>
      </c>
      <c r="C44" s="14">
        <f t="shared" si="32"/>
        <v>10000</v>
      </c>
      <c r="D44" s="13">
        <f>IF(A44&lt;$B$1,VLOOKUP(A44,[1]DI!$A$4:$B$15000,2,FALSE),0)</f>
        <v>9.1499999999999998E-2</v>
      </c>
      <c r="E44" s="14">
        <f t="shared" si="33"/>
        <v>1.00034749</v>
      </c>
      <c r="F44" s="14">
        <f>(TRUNC(PRODUCT($E$14:$E43),16))</f>
        <v>1.0076727378122401</v>
      </c>
      <c r="G44" s="14">
        <f t="shared" si="34"/>
        <v>1</v>
      </c>
      <c r="H44" s="14">
        <f t="shared" si="35"/>
        <v>1.0076727400000001</v>
      </c>
      <c r="I44" s="13">
        <f t="shared" si="20"/>
        <v>0</v>
      </c>
      <c r="J44" s="29">
        <f t="shared" si="21"/>
        <v>44559</v>
      </c>
      <c r="K44" s="2">
        <f t="shared" si="22"/>
        <v>22</v>
      </c>
      <c r="L44" s="17">
        <f t="shared" si="23"/>
        <v>22</v>
      </c>
      <c r="M44" s="12">
        <f t="shared" si="10"/>
        <v>1</v>
      </c>
      <c r="N44" s="12">
        <f t="shared" si="11"/>
        <v>1.0076727400000001</v>
      </c>
      <c r="O44" s="17">
        <f t="shared" si="24"/>
        <v>0</v>
      </c>
      <c r="P44" s="14">
        <f t="shared" si="12"/>
        <v>76.727400000000003</v>
      </c>
      <c r="Q44" s="14">
        <v>0</v>
      </c>
      <c r="R44" s="14">
        <f t="shared" si="37"/>
        <v>0</v>
      </c>
      <c r="S44" s="20">
        <f t="shared" si="14"/>
        <v>0</v>
      </c>
      <c r="T44" s="14">
        <f t="shared" si="36"/>
        <v>0</v>
      </c>
      <c r="U44" s="4" t="str">
        <f t="shared" si="25"/>
        <v>A+J=</v>
      </c>
      <c r="V44" s="29">
        <f t="shared" si="26"/>
        <v>45747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44590</v>
      </c>
      <c r="B45" s="125">
        <f t="shared" ca="1" si="7"/>
        <v>10080.228899989999</v>
      </c>
      <c r="C45" s="14">
        <f t="shared" si="32"/>
        <v>10000</v>
      </c>
      <c r="D45" s="13">
        <f>IF(A45&lt;$B$1,VLOOKUP(A45,[1]DI!$A$4:$B$15000,2,FALSE),0)</f>
        <v>0</v>
      </c>
      <c r="E45" s="14">
        <f t="shared" si="33"/>
        <v>1</v>
      </c>
      <c r="F45" s="14">
        <f>(TRUNC(PRODUCT($E$14:$E44),16))</f>
        <v>1.0080228940119</v>
      </c>
      <c r="G45" s="14">
        <f t="shared" si="34"/>
        <v>1</v>
      </c>
      <c r="H45" s="14">
        <f t="shared" si="35"/>
        <v>1.0080228899999999</v>
      </c>
      <c r="I45" s="13">
        <f t="shared" si="20"/>
        <v>0</v>
      </c>
      <c r="J45" s="29">
        <f t="shared" si="21"/>
        <v>44559</v>
      </c>
      <c r="K45" s="2">
        <f t="shared" si="22"/>
        <v>22</v>
      </c>
      <c r="L45" s="17">
        <f t="shared" si="23"/>
        <v>23</v>
      </c>
      <c r="M45" s="12">
        <f t="shared" si="10"/>
        <v>1</v>
      </c>
      <c r="N45" s="12">
        <f t="shared" si="11"/>
        <v>1.0080228899999999</v>
      </c>
      <c r="O45" s="17">
        <f t="shared" si="24"/>
        <v>0</v>
      </c>
      <c r="P45" s="14">
        <f t="shared" si="12"/>
        <v>80.228899990000002</v>
      </c>
      <c r="Q45" s="14">
        <v>0</v>
      </c>
      <c r="R45" s="14">
        <f t="shared" si="37"/>
        <v>0</v>
      </c>
      <c r="S45" s="20">
        <f t="shared" si="14"/>
        <v>0</v>
      </c>
      <c r="T45" s="14">
        <f t="shared" si="36"/>
        <v>0</v>
      </c>
      <c r="U45" s="4" t="str">
        <f t="shared" si="25"/>
        <v>A+J=</v>
      </c>
      <c r="V45" s="29">
        <f t="shared" si="26"/>
        <v>45747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44591</v>
      </c>
      <c r="B46" s="125">
        <f t="shared" ca="1" si="7"/>
        <v>10080.228899989999</v>
      </c>
      <c r="C46" s="14">
        <f t="shared" si="32"/>
        <v>10000</v>
      </c>
      <c r="D46" s="13">
        <f>IF(A46&lt;$B$1,VLOOKUP(A46,[1]DI!$A$4:$B$15000,2,FALSE),0)</f>
        <v>0</v>
      </c>
      <c r="E46" s="14">
        <f t="shared" si="33"/>
        <v>1</v>
      </c>
      <c r="F46" s="14">
        <f>(TRUNC(PRODUCT($E$14:$E45),16))</f>
        <v>1.0080228940119</v>
      </c>
      <c r="G46" s="14">
        <f t="shared" si="34"/>
        <v>1</v>
      </c>
      <c r="H46" s="14">
        <f t="shared" si="35"/>
        <v>1.0080228899999999</v>
      </c>
      <c r="I46" s="13">
        <f t="shared" si="20"/>
        <v>0</v>
      </c>
      <c r="J46" s="29">
        <f t="shared" si="21"/>
        <v>44559</v>
      </c>
      <c r="K46" s="2">
        <f t="shared" si="22"/>
        <v>22</v>
      </c>
      <c r="L46" s="17">
        <f t="shared" si="23"/>
        <v>23</v>
      </c>
      <c r="M46" s="12">
        <f t="shared" si="10"/>
        <v>1</v>
      </c>
      <c r="N46" s="12">
        <f t="shared" si="11"/>
        <v>1.0080228899999999</v>
      </c>
      <c r="O46" s="17">
        <f t="shared" si="24"/>
        <v>0</v>
      </c>
      <c r="P46" s="14">
        <f t="shared" si="12"/>
        <v>80.228899990000002</v>
      </c>
      <c r="Q46" s="14">
        <v>0</v>
      </c>
      <c r="R46" s="14">
        <f t="shared" si="37"/>
        <v>0</v>
      </c>
      <c r="S46" s="20">
        <f t="shared" si="14"/>
        <v>0</v>
      </c>
      <c r="T46" s="14">
        <f t="shared" si="36"/>
        <v>0</v>
      </c>
      <c r="U46" s="4" t="str">
        <f t="shared" si="25"/>
        <v>A+J=</v>
      </c>
      <c r="V46" s="29">
        <f t="shared" si="26"/>
        <v>45747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44592</v>
      </c>
      <c r="B47" s="125">
        <f t="shared" ca="1" si="7"/>
        <v>10080.228899989999</v>
      </c>
      <c r="C47" s="14">
        <f t="shared" si="32"/>
        <v>10000</v>
      </c>
      <c r="D47" s="13">
        <f>IF(A47&lt;$B$1,VLOOKUP(A47,[1]DI!$A$4:$B$15000,2,FALSE),0)</f>
        <v>9.1499999999999998E-2</v>
      </c>
      <c r="E47" s="14">
        <f t="shared" si="33"/>
        <v>1.00034749</v>
      </c>
      <c r="F47" s="14">
        <f>(TRUNC(PRODUCT($E$14:$E46),16))</f>
        <v>1.0080228940119</v>
      </c>
      <c r="G47" s="14">
        <f t="shared" si="34"/>
        <v>1</v>
      </c>
      <c r="H47" s="14">
        <f t="shared" si="35"/>
        <v>1.0080228899999999</v>
      </c>
      <c r="I47" s="13">
        <f t="shared" si="20"/>
        <v>0</v>
      </c>
      <c r="J47" s="29">
        <f t="shared" si="21"/>
        <v>44559</v>
      </c>
      <c r="K47" s="2">
        <f t="shared" si="22"/>
        <v>23</v>
      </c>
      <c r="L47" s="17">
        <f t="shared" si="23"/>
        <v>23</v>
      </c>
      <c r="M47" s="12">
        <f t="shared" si="10"/>
        <v>1</v>
      </c>
      <c r="N47" s="12">
        <f t="shared" si="11"/>
        <v>1.0080228899999999</v>
      </c>
      <c r="O47" s="17">
        <f t="shared" ref="O47:O66" si="38">IF(VLOOKUP(A47,Y$14:AF$152,8)=VLOOKUP(A46,Y$14:AF$152,8),0,VLOOKUP(A47,Y$14:AF$152,8))</f>
        <v>0</v>
      </c>
      <c r="P47" s="14">
        <f t="shared" si="12"/>
        <v>80.228899990000002</v>
      </c>
      <c r="Q47" s="14">
        <v>0</v>
      </c>
      <c r="R47" s="14">
        <f t="shared" si="37"/>
        <v>0</v>
      </c>
      <c r="S47" s="20">
        <f t="shared" si="14"/>
        <v>0</v>
      </c>
      <c r="T47" s="14">
        <f t="shared" si="36"/>
        <v>0</v>
      </c>
      <c r="U47" s="4" t="str">
        <f t="shared" si="25"/>
        <v>A+J=</v>
      </c>
      <c r="V47" s="29">
        <f t="shared" si="26"/>
        <v>45747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44593</v>
      </c>
      <c r="B48" s="125">
        <f t="shared" ca="1" si="7"/>
        <v>10083.7317</v>
      </c>
      <c r="C48" s="14">
        <f t="shared" si="32"/>
        <v>10000</v>
      </c>
      <c r="D48" s="13">
        <f>IF(A48&lt;$B$1,VLOOKUP(A48,[1]DI!$A$4:$B$15000,2,FALSE),0)</f>
        <v>9.1499999999999998E-2</v>
      </c>
      <c r="E48" s="14">
        <f t="shared" si="33"/>
        <v>1.00034749</v>
      </c>
      <c r="F48" s="14">
        <f>(TRUNC(PRODUCT($E$14:$E47),16))</f>
        <v>1.0083731718873401</v>
      </c>
      <c r="G48" s="14">
        <f t="shared" si="34"/>
        <v>1</v>
      </c>
      <c r="H48" s="14">
        <f t="shared" si="35"/>
        <v>1.00837317</v>
      </c>
      <c r="I48" s="13">
        <f t="shared" si="20"/>
        <v>0</v>
      </c>
      <c r="J48" s="29">
        <f t="shared" si="21"/>
        <v>44559</v>
      </c>
      <c r="K48" s="2">
        <f t="shared" si="22"/>
        <v>24</v>
      </c>
      <c r="L48" s="17">
        <f t="shared" si="23"/>
        <v>24</v>
      </c>
      <c r="M48" s="12">
        <f t="shared" si="10"/>
        <v>1</v>
      </c>
      <c r="N48" s="12">
        <f t="shared" si="11"/>
        <v>1.00837317</v>
      </c>
      <c r="O48" s="17">
        <f t="shared" si="38"/>
        <v>0</v>
      </c>
      <c r="P48" s="14">
        <f t="shared" si="12"/>
        <v>83.731700000000004</v>
      </c>
      <c r="Q48" s="14">
        <v>0</v>
      </c>
      <c r="R48" s="14">
        <f t="shared" si="37"/>
        <v>0</v>
      </c>
      <c r="S48" s="20">
        <f t="shared" si="14"/>
        <v>0</v>
      </c>
      <c r="T48" s="14">
        <f t="shared" si="36"/>
        <v>0</v>
      </c>
      <c r="U48" s="4" t="str">
        <f t="shared" si="25"/>
        <v>A+J=</v>
      </c>
      <c r="V48" s="29">
        <f t="shared" si="26"/>
        <v>45747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44594</v>
      </c>
      <c r="B49" s="125">
        <f t="shared" ca="1" si="7"/>
        <v>10087.23569999</v>
      </c>
      <c r="C49" s="14">
        <f t="shared" si="32"/>
        <v>10000</v>
      </c>
      <c r="D49" s="13">
        <f>IF(A49&lt;$B$1,VLOOKUP(A49,[1]DI!$A$4:$B$15000,2,FALSE),0)</f>
        <v>9.1499999999999998E-2</v>
      </c>
      <c r="E49" s="14">
        <f t="shared" si="33"/>
        <v>1.00034749</v>
      </c>
      <c r="F49" s="14">
        <f>(TRUNC(PRODUCT($E$14:$E48),16))</f>
        <v>1.00872357148084</v>
      </c>
      <c r="G49" s="14">
        <f t="shared" si="34"/>
        <v>1</v>
      </c>
      <c r="H49" s="14">
        <f t="shared" si="35"/>
        <v>1.0087235699999999</v>
      </c>
      <c r="I49" s="13">
        <f t="shared" si="20"/>
        <v>0</v>
      </c>
      <c r="J49" s="29">
        <f t="shared" si="21"/>
        <v>44559</v>
      </c>
      <c r="K49" s="2">
        <f t="shared" si="22"/>
        <v>25</v>
      </c>
      <c r="L49" s="17">
        <f t="shared" si="23"/>
        <v>25</v>
      </c>
      <c r="M49" s="12">
        <f t="shared" si="10"/>
        <v>1</v>
      </c>
      <c r="N49" s="12">
        <f t="shared" si="11"/>
        <v>1.0087235699999999</v>
      </c>
      <c r="O49" s="17">
        <f t="shared" si="38"/>
        <v>0</v>
      </c>
      <c r="P49" s="14">
        <f t="shared" si="12"/>
        <v>87.235699990000001</v>
      </c>
      <c r="Q49" s="14">
        <v>0</v>
      </c>
      <c r="R49" s="14">
        <f t="shared" si="37"/>
        <v>0</v>
      </c>
      <c r="S49" s="20">
        <f t="shared" si="14"/>
        <v>0</v>
      </c>
      <c r="T49" s="14">
        <f t="shared" si="36"/>
        <v>0</v>
      </c>
      <c r="U49" s="4" t="str">
        <f t="shared" si="25"/>
        <v>A+J=</v>
      </c>
      <c r="V49" s="29">
        <f t="shared" si="26"/>
        <v>45747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44595</v>
      </c>
      <c r="B50" s="125">
        <f t="shared" ca="1" si="7"/>
        <v>10090.74089999</v>
      </c>
      <c r="C50" s="14">
        <f t="shared" si="32"/>
        <v>10000</v>
      </c>
      <c r="D50" s="13">
        <f>IF(A50&lt;$B$1,VLOOKUP(A50,[1]DI!$A$4:$B$15000,2,FALSE),0)</f>
        <v>0.1065</v>
      </c>
      <c r="E50" s="14">
        <f t="shared" si="33"/>
        <v>1.00040168</v>
      </c>
      <c r="F50" s="14">
        <f>(TRUNC(PRODUCT($E$14:$E49),16))</f>
        <v>1.0090740928347</v>
      </c>
      <c r="G50" s="14">
        <f t="shared" si="34"/>
        <v>1</v>
      </c>
      <c r="H50" s="14">
        <f t="shared" si="35"/>
        <v>1.0090740899999999</v>
      </c>
      <c r="I50" s="13">
        <f t="shared" si="20"/>
        <v>0</v>
      </c>
      <c r="J50" s="29">
        <f t="shared" si="21"/>
        <v>44559</v>
      </c>
      <c r="K50" s="2">
        <f t="shared" si="22"/>
        <v>26</v>
      </c>
      <c r="L50" s="17">
        <f t="shared" si="23"/>
        <v>26</v>
      </c>
      <c r="M50" s="12">
        <f t="shared" si="10"/>
        <v>1</v>
      </c>
      <c r="N50" s="12">
        <f t="shared" si="11"/>
        <v>1.0090740899999999</v>
      </c>
      <c r="O50" s="17">
        <f t="shared" si="38"/>
        <v>0</v>
      </c>
      <c r="P50" s="14">
        <f t="shared" si="12"/>
        <v>90.740899990000003</v>
      </c>
      <c r="Q50" s="14">
        <v>0</v>
      </c>
      <c r="R50" s="14">
        <f t="shared" si="37"/>
        <v>0</v>
      </c>
      <c r="S50" s="20">
        <f t="shared" si="14"/>
        <v>0</v>
      </c>
      <c r="T50" s="14">
        <f t="shared" si="36"/>
        <v>0</v>
      </c>
      <c r="U50" s="4" t="str">
        <f t="shared" si="25"/>
        <v>A+J=</v>
      </c>
      <c r="V50" s="29">
        <f t="shared" si="26"/>
        <v>45747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44596</v>
      </c>
      <c r="B51" s="125">
        <f t="shared" ca="1" si="7"/>
        <v>10094.794199989999</v>
      </c>
      <c r="C51" s="14">
        <f t="shared" si="32"/>
        <v>10000</v>
      </c>
      <c r="D51" s="13">
        <f>IF(A51&lt;$B$1,VLOOKUP(A51,[1]DI!$A$4:$B$15000,2,FALSE),0)</f>
        <v>0.1065</v>
      </c>
      <c r="E51" s="14">
        <f t="shared" si="33"/>
        <v>1.00040168</v>
      </c>
      <c r="F51" s="14">
        <f>(TRUNC(PRODUCT($E$14:$E50),16))</f>
        <v>1.00947941771631</v>
      </c>
      <c r="G51" s="14">
        <f t="shared" si="34"/>
        <v>1</v>
      </c>
      <c r="H51" s="14">
        <f t="shared" si="35"/>
        <v>1.0094794199999999</v>
      </c>
      <c r="I51" s="13">
        <f t="shared" si="20"/>
        <v>0</v>
      </c>
      <c r="J51" s="29">
        <f t="shared" si="21"/>
        <v>44559</v>
      </c>
      <c r="K51" s="2">
        <f t="shared" si="22"/>
        <v>27</v>
      </c>
      <c r="L51" s="17">
        <f t="shared" si="23"/>
        <v>27</v>
      </c>
      <c r="M51" s="12">
        <f t="shared" si="10"/>
        <v>1</v>
      </c>
      <c r="N51" s="12">
        <f t="shared" si="11"/>
        <v>1.0094794199999999</v>
      </c>
      <c r="O51" s="17">
        <f t="shared" si="38"/>
        <v>0</v>
      </c>
      <c r="P51" s="14">
        <f>TRUNC(((N51-1)*C51),8)+TRUNC(R50*N51,8)</f>
        <v>94.794199989999996</v>
      </c>
      <c r="Q51" s="14">
        <v>0</v>
      </c>
      <c r="R51" s="14">
        <f t="shared" si="37"/>
        <v>0</v>
      </c>
      <c r="S51" s="20">
        <f t="shared" si="14"/>
        <v>0</v>
      </c>
      <c r="T51" s="14">
        <f t="shared" si="36"/>
        <v>0</v>
      </c>
      <c r="U51" s="4" t="str">
        <f t="shared" si="25"/>
        <v>A+J=</v>
      </c>
      <c r="V51" s="29">
        <f t="shared" si="26"/>
        <v>45747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44597</v>
      </c>
      <c r="B52" s="125">
        <f t="shared" ca="1" si="7"/>
        <v>10098.849099999999</v>
      </c>
      <c r="C52" s="14">
        <f t="shared" si="32"/>
        <v>10000</v>
      </c>
      <c r="D52" s="13">
        <f>IF(A52&lt;$B$1,VLOOKUP(A52,[1]DI!$A$4:$B$15000,2,FALSE),0)</f>
        <v>0</v>
      </c>
      <c r="E52" s="14">
        <f t="shared" si="33"/>
        <v>1</v>
      </c>
      <c r="F52" s="14">
        <f>(TRUNC(PRODUCT($E$14:$E51),16))</f>
        <v>1.0098849054088099</v>
      </c>
      <c r="G52" s="14">
        <f t="shared" si="34"/>
        <v>1</v>
      </c>
      <c r="H52" s="14">
        <f t="shared" si="35"/>
        <v>1.00988491</v>
      </c>
      <c r="I52" s="13">
        <f t="shared" si="20"/>
        <v>0</v>
      </c>
      <c r="J52" s="29">
        <f t="shared" si="21"/>
        <v>44559</v>
      </c>
      <c r="K52" s="2">
        <f t="shared" si="22"/>
        <v>27</v>
      </c>
      <c r="L52" s="17">
        <f t="shared" si="23"/>
        <v>28</v>
      </c>
      <c r="M52" s="12">
        <f t="shared" si="10"/>
        <v>1</v>
      </c>
      <c r="N52" s="12">
        <f t="shared" si="11"/>
        <v>1.00988491</v>
      </c>
      <c r="O52" s="17">
        <f t="shared" si="38"/>
        <v>0</v>
      </c>
      <c r="P52" s="14">
        <f t="shared" ref="P52:P115" si="39">TRUNC(((N52-1)*C52),8)+TRUNC(R51*N52,8)</f>
        <v>98.849100000000007</v>
      </c>
      <c r="Q52" s="14">
        <v>0</v>
      </c>
      <c r="R52" s="14">
        <f t="shared" si="37"/>
        <v>0</v>
      </c>
      <c r="S52" s="20">
        <f t="shared" si="14"/>
        <v>0</v>
      </c>
      <c r="T52" s="14">
        <f t="shared" si="36"/>
        <v>0</v>
      </c>
      <c r="U52" s="4" t="str">
        <f t="shared" si="25"/>
        <v>A+J=</v>
      </c>
      <c r="V52" s="29">
        <f t="shared" si="26"/>
        <v>45747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44598</v>
      </c>
      <c r="B53" s="125">
        <f t="shared" ca="1" si="7"/>
        <v>10098.849099999999</v>
      </c>
      <c r="C53" s="14">
        <f t="shared" si="32"/>
        <v>10000</v>
      </c>
      <c r="D53" s="13">
        <f>IF(A53&lt;$B$1,VLOOKUP(A53,[1]DI!$A$4:$B$15000,2,FALSE),0)</f>
        <v>0</v>
      </c>
      <c r="E53" s="14">
        <f t="shared" si="33"/>
        <v>1</v>
      </c>
      <c r="F53" s="14">
        <f>(TRUNC(PRODUCT($E$14:$E52),16))</f>
        <v>1.0098849054088099</v>
      </c>
      <c r="G53" s="14">
        <f t="shared" si="34"/>
        <v>1</v>
      </c>
      <c r="H53" s="14">
        <f t="shared" si="35"/>
        <v>1.00988491</v>
      </c>
      <c r="I53" s="13">
        <f t="shared" si="20"/>
        <v>0</v>
      </c>
      <c r="J53" s="29">
        <f t="shared" si="21"/>
        <v>44559</v>
      </c>
      <c r="K53" s="2">
        <f t="shared" si="22"/>
        <v>27</v>
      </c>
      <c r="L53" s="17">
        <f t="shared" si="23"/>
        <v>28</v>
      </c>
      <c r="M53" s="12">
        <f t="shared" si="10"/>
        <v>1</v>
      </c>
      <c r="N53" s="12">
        <f t="shared" si="11"/>
        <v>1.00988491</v>
      </c>
      <c r="O53" s="17">
        <f t="shared" si="38"/>
        <v>0</v>
      </c>
      <c r="P53" s="14">
        <f t="shared" si="39"/>
        <v>98.849100000000007</v>
      </c>
      <c r="Q53" s="14">
        <v>0</v>
      </c>
      <c r="R53" s="14">
        <f t="shared" si="37"/>
        <v>0</v>
      </c>
      <c r="S53" s="20">
        <f t="shared" si="14"/>
        <v>0</v>
      </c>
      <c r="T53" s="14">
        <f t="shared" si="36"/>
        <v>0</v>
      </c>
      <c r="U53" s="4" t="str">
        <f t="shared" si="25"/>
        <v>A+J=</v>
      </c>
      <c r="V53" s="29">
        <f t="shared" si="26"/>
        <v>45747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44599</v>
      </c>
      <c r="B54" s="125">
        <f t="shared" ca="1" si="7"/>
        <v>10098.849099999999</v>
      </c>
      <c r="C54" s="14">
        <f t="shared" si="32"/>
        <v>10000</v>
      </c>
      <c r="D54" s="13">
        <f>IF(A54&lt;$B$1,VLOOKUP(A54,[1]DI!$A$4:$B$15000,2,FALSE),0)</f>
        <v>0.1065</v>
      </c>
      <c r="E54" s="14">
        <f t="shared" si="33"/>
        <v>1.00040168</v>
      </c>
      <c r="F54" s="14">
        <f>(TRUNC(PRODUCT($E$14:$E53),16))</f>
        <v>1.0098849054088099</v>
      </c>
      <c r="G54" s="14">
        <f t="shared" si="34"/>
        <v>1</v>
      </c>
      <c r="H54" s="14">
        <f t="shared" si="35"/>
        <v>1.00988491</v>
      </c>
      <c r="I54" s="13">
        <f t="shared" si="20"/>
        <v>0</v>
      </c>
      <c r="J54" s="29">
        <f t="shared" si="21"/>
        <v>44559</v>
      </c>
      <c r="K54" s="2">
        <f t="shared" si="22"/>
        <v>28</v>
      </c>
      <c r="L54" s="17">
        <f t="shared" si="23"/>
        <v>28</v>
      </c>
      <c r="M54" s="12">
        <f t="shared" si="10"/>
        <v>1</v>
      </c>
      <c r="N54" s="12">
        <f t="shared" si="11"/>
        <v>1.00988491</v>
      </c>
      <c r="O54" s="17">
        <f t="shared" si="38"/>
        <v>0</v>
      </c>
      <c r="P54" s="14">
        <f t="shared" si="39"/>
        <v>98.849100000000007</v>
      </c>
      <c r="Q54" s="14">
        <v>0</v>
      </c>
      <c r="R54" s="14">
        <f t="shared" si="37"/>
        <v>0</v>
      </c>
      <c r="S54" s="20">
        <f t="shared" si="14"/>
        <v>0</v>
      </c>
      <c r="T54" s="14">
        <f t="shared" si="36"/>
        <v>0</v>
      </c>
      <c r="U54" s="4" t="str">
        <f t="shared" si="25"/>
        <v>A+J=</v>
      </c>
      <c r="V54" s="29">
        <f t="shared" si="26"/>
        <v>45747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44600</v>
      </c>
      <c r="B55" s="125">
        <f t="shared" ca="1" si="7"/>
        <v>10102.9056</v>
      </c>
      <c r="C55" s="14">
        <f t="shared" si="32"/>
        <v>10000</v>
      </c>
      <c r="D55" s="13">
        <f>IF(A55&lt;$B$1,VLOOKUP(A55,[1]DI!$A$4:$B$15000,2,FALSE),0)</f>
        <v>0.1065</v>
      </c>
      <c r="E55" s="14">
        <f t="shared" si="33"/>
        <v>1.00040168</v>
      </c>
      <c r="F55" s="14">
        <f>(TRUNC(PRODUCT($E$14:$E54),16))</f>
        <v>1.0102905559776201</v>
      </c>
      <c r="G55" s="14">
        <f t="shared" si="34"/>
        <v>1</v>
      </c>
      <c r="H55" s="14">
        <f t="shared" si="35"/>
        <v>1.0102905600000001</v>
      </c>
      <c r="I55" s="13">
        <f t="shared" si="20"/>
        <v>0</v>
      </c>
      <c r="J55" s="29">
        <f t="shared" si="21"/>
        <v>44559</v>
      </c>
      <c r="K55" s="2">
        <f t="shared" si="22"/>
        <v>29</v>
      </c>
      <c r="L55" s="17">
        <f t="shared" si="23"/>
        <v>29</v>
      </c>
      <c r="M55" s="12">
        <f t="shared" si="10"/>
        <v>1</v>
      </c>
      <c r="N55" s="12">
        <f t="shared" si="11"/>
        <v>1.0102905600000001</v>
      </c>
      <c r="O55" s="17">
        <f t="shared" si="38"/>
        <v>0</v>
      </c>
      <c r="P55" s="14">
        <f t="shared" si="39"/>
        <v>102.90560000000001</v>
      </c>
      <c r="Q55" s="14">
        <v>0</v>
      </c>
      <c r="R55" s="14">
        <f t="shared" si="37"/>
        <v>0</v>
      </c>
      <c r="S55" s="20">
        <f t="shared" si="14"/>
        <v>0</v>
      </c>
      <c r="T55" s="14">
        <f t="shared" si="36"/>
        <v>0</v>
      </c>
      <c r="U55" s="4" t="str">
        <f t="shared" si="25"/>
        <v>A+J=</v>
      </c>
      <c r="V55" s="29">
        <f t="shared" si="26"/>
        <v>45747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44601</v>
      </c>
      <c r="B56" s="125">
        <f t="shared" ca="1" si="7"/>
        <v>10106.9637</v>
      </c>
      <c r="C56" s="14">
        <f t="shared" si="32"/>
        <v>10000</v>
      </c>
      <c r="D56" s="13">
        <f>IF(A56&lt;$B$1,VLOOKUP(A56,[1]DI!$A$4:$B$15000,2,FALSE),0)</f>
        <v>0.1065</v>
      </c>
      <c r="E56" s="14">
        <f t="shared" si="33"/>
        <v>1.00040168</v>
      </c>
      <c r="F56" s="14">
        <f>(TRUNC(PRODUCT($E$14:$E55),16))</f>
        <v>1.0106963694881399</v>
      </c>
      <c r="G56" s="14">
        <f t="shared" si="34"/>
        <v>1</v>
      </c>
      <c r="H56" s="14">
        <f t="shared" si="35"/>
        <v>1.01069637</v>
      </c>
      <c r="I56" s="13">
        <f t="shared" si="20"/>
        <v>0</v>
      </c>
      <c r="J56" s="29">
        <f t="shared" si="21"/>
        <v>44559</v>
      </c>
      <c r="K56" s="2">
        <f t="shared" si="22"/>
        <v>30</v>
      </c>
      <c r="L56" s="17">
        <f t="shared" si="23"/>
        <v>30</v>
      </c>
      <c r="M56" s="12">
        <f t="shared" si="10"/>
        <v>1</v>
      </c>
      <c r="N56" s="12">
        <f t="shared" si="11"/>
        <v>1.01069637</v>
      </c>
      <c r="O56" s="17">
        <f t="shared" si="38"/>
        <v>0</v>
      </c>
      <c r="P56" s="14">
        <f t="shared" si="39"/>
        <v>106.9637</v>
      </c>
      <c r="Q56" s="14">
        <v>0</v>
      </c>
      <c r="R56" s="14">
        <f t="shared" si="37"/>
        <v>0</v>
      </c>
      <c r="S56" s="20">
        <f t="shared" si="14"/>
        <v>0</v>
      </c>
      <c r="T56" s="14">
        <f t="shared" si="36"/>
        <v>0</v>
      </c>
      <c r="U56" s="4" t="str">
        <f t="shared" si="25"/>
        <v>A+J=</v>
      </c>
      <c r="V56" s="29">
        <f t="shared" si="26"/>
        <v>45747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44602</v>
      </c>
      <c r="B57" s="125">
        <f t="shared" ca="1" si="7"/>
        <v>10111.023499999999</v>
      </c>
      <c r="C57" s="14">
        <f t="shared" si="32"/>
        <v>10000</v>
      </c>
      <c r="D57" s="13">
        <f>IF(A57&lt;$B$1,VLOOKUP(A57,[1]DI!$A$4:$B$15000,2,FALSE),0)</f>
        <v>0.1065</v>
      </c>
      <c r="E57" s="14">
        <f t="shared" si="33"/>
        <v>1.00040168</v>
      </c>
      <c r="F57" s="14">
        <f>(TRUNC(PRODUCT($E$14:$E56),16))</f>
        <v>1.0111023460058399</v>
      </c>
      <c r="G57" s="14">
        <f t="shared" si="34"/>
        <v>1</v>
      </c>
      <c r="H57" s="14">
        <f t="shared" si="35"/>
        <v>1.01110235</v>
      </c>
      <c r="I57" s="13">
        <f t="shared" si="20"/>
        <v>0</v>
      </c>
      <c r="J57" s="29">
        <f t="shared" si="21"/>
        <v>44559</v>
      </c>
      <c r="K57" s="2">
        <f t="shared" si="22"/>
        <v>31</v>
      </c>
      <c r="L57" s="17">
        <f t="shared" si="23"/>
        <v>31</v>
      </c>
      <c r="M57" s="12">
        <f t="shared" si="10"/>
        <v>1</v>
      </c>
      <c r="N57" s="12">
        <f t="shared" si="11"/>
        <v>1.01110235</v>
      </c>
      <c r="O57" s="17">
        <f t="shared" si="38"/>
        <v>0</v>
      </c>
      <c r="P57" s="14">
        <f t="shared" si="39"/>
        <v>111.0235</v>
      </c>
      <c r="Q57" s="14">
        <v>0</v>
      </c>
      <c r="R57" s="14">
        <f t="shared" si="37"/>
        <v>0</v>
      </c>
      <c r="S57" s="20">
        <f t="shared" si="14"/>
        <v>0</v>
      </c>
      <c r="T57" s="14">
        <f t="shared" si="36"/>
        <v>0</v>
      </c>
      <c r="U57" s="4" t="str">
        <f t="shared" si="25"/>
        <v>A+J=</v>
      </c>
      <c r="V57" s="29">
        <f t="shared" si="26"/>
        <v>45747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44603</v>
      </c>
      <c r="B58" s="125">
        <f t="shared" ca="1" si="7"/>
        <v>10115.0849</v>
      </c>
      <c r="C58" s="14">
        <f t="shared" si="32"/>
        <v>10000</v>
      </c>
      <c r="D58" s="13">
        <f>IF(A58&lt;$B$1,VLOOKUP(A58,[1]DI!$A$4:$B$15000,2,FALSE),0)</f>
        <v>0.1065</v>
      </c>
      <c r="E58" s="14">
        <f t="shared" si="33"/>
        <v>1.00040168</v>
      </c>
      <c r="F58" s="14">
        <f>(TRUNC(PRODUCT($E$14:$E57),16))</f>
        <v>1.01150848559618</v>
      </c>
      <c r="G58" s="14">
        <f t="shared" si="34"/>
        <v>1</v>
      </c>
      <c r="H58" s="14">
        <f t="shared" si="35"/>
        <v>1.01150849</v>
      </c>
      <c r="I58" s="13">
        <f t="shared" si="20"/>
        <v>0</v>
      </c>
      <c r="J58" s="29">
        <f t="shared" si="21"/>
        <v>44559</v>
      </c>
      <c r="K58" s="2">
        <f t="shared" si="22"/>
        <v>32</v>
      </c>
      <c r="L58" s="17">
        <f t="shared" si="23"/>
        <v>32</v>
      </c>
      <c r="M58" s="12">
        <f t="shared" si="10"/>
        <v>1</v>
      </c>
      <c r="N58" s="12">
        <f t="shared" si="11"/>
        <v>1.01150849</v>
      </c>
      <c r="O58" s="17">
        <f t="shared" si="38"/>
        <v>0</v>
      </c>
      <c r="P58" s="14">
        <f t="shared" si="39"/>
        <v>115.0849</v>
      </c>
      <c r="Q58" s="14">
        <v>0</v>
      </c>
      <c r="R58" s="14">
        <f t="shared" si="37"/>
        <v>0</v>
      </c>
      <c r="S58" s="20">
        <f t="shared" si="14"/>
        <v>0</v>
      </c>
      <c r="T58" s="14">
        <f t="shared" si="36"/>
        <v>0</v>
      </c>
      <c r="U58" s="4" t="str">
        <f t="shared" si="25"/>
        <v>A+J=</v>
      </c>
      <c r="V58" s="29">
        <f t="shared" si="26"/>
        <v>45747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44604</v>
      </c>
      <c r="B59" s="125">
        <f t="shared" ca="1" si="7"/>
        <v>10119.1479</v>
      </c>
      <c r="C59" s="14">
        <f t="shared" si="32"/>
        <v>10000</v>
      </c>
      <c r="D59" s="13">
        <f>IF(A59&lt;$B$1,VLOOKUP(A59,[1]DI!$A$4:$B$15000,2,FALSE),0)</f>
        <v>0</v>
      </c>
      <c r="E59" s="14">
        <f t="shared" si="33"/>
        <v>1</v>
      </c>
      <c r="F59" s="14">
        <f>(TRUNC(PRODUCT($E$14:$E58),16))</f>
        <v>1.01191478832468</v>
      </c>
      <c r="G59" s="14">
        <f t="shared" si="34"/>
        <v>1</v>
      </c>
      <c r="H59" s="14">
        <f t="shared" si="35"/>
        <v>1.0119147900000001</v>
      </c>
      <c r="I59" s="13">
        <f t="shared" si="20"/>
        <v>0</v>
      </c>
      <c r="J59" s="29">
        <f t="shared" si="21"/>
        <v>44559</v>
      </c>
      <c r="K59" s="2">
        <f t="shared" si="22"/>
        <v>32</v>
      </c>
      <c r="L59" s="17">
        <f t="shared" si="23"/>
        <v>33</v>
      </c>
      <c r="M59" s="12">
        <f t="shared" si="10"/>
        <v>1</v>
      </c>
      <c r="N59" s="12">
        <f t="shared" si="11"/>
        <v>1.0119147900000001</v>
      </c>
      <c r="O59" s="17">
        <f t="shared" si="38"/>
        <v>0</v>
      </c>
      <c r="P59" s="14">
        <f t="shared" si="39"/>
        <v>119.14790000000001</v>
      </c>
      <c r="Q59" s="14">
        <v>0</v>
      </c>
      <c r="R59" s="14">
        <f t="shared" si="37"/>
        <v>0</v>
      </c>
      <c r="S59" s="20">
        <f t="shared" si="14"/>
        <v>0</v>
      </c>
      <c r="T59" s="14">
        <f t="shared" si="36"/>
        <v>0</v>
      </c>
      <c r="U59" s="4" t="str">
        <f t="shared" si="25"/>
        <v>A+J=</v>
      </c>
      <c r="V59" s="29">
        <f t="shared" si="26"/>
        <v>45747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44605</v>
      </c>
      <c r="B60" s="125">
        <f t="shared" ca="1" si="7"/>
        <v>10119.1479</v>
      </c>
      <c r="C60" s="14">
        <f t="shared" si="32"/>
        <v>10000</v>
      </c>
      <c r="D60" s="13">
        <f>IF(A60&lt;$B$1,VLOOKUP(A60,[1]DI!$A$4:$B$15000,2,FALSE),0)</f>
        <v>0</v>
      </c>
      <c r="E60" s="14">
        <f t="shared" si="33"/>
        <v>1</v>
      </c>
      <c r="F60" s="14">
        <f>(TRUNC(PRODUCT($E$14:$E59),16))</f>
        <v>1.01191478832468</v>
      </c>
      <c r="G60" s="14">
        <f t="shared" si="34"/>
        <v>1</v>
      </c>
      <c r="H60" s="14">
        <f t="shared" si="35"/>
        <v>1.0119147900000001</v>
      </c>
      <c r="I60" s="13">
        <f t="shared" si="20"/>
        <v>0</v>
      </c>
      <c r="J60" s="29">
        <f t="shared" si="21"/>
        <v>44559</v>
      </c>
      <c r="K60" s="2">
        <f t="shared" si="22"/>
        <v>32</v>
      </c>
      <c r="L60" s="17">
        <f t="shared" si="23"/>
        <v>33</v>
      </c>
      <c r="M60" s="12">
        <f t="shared" si="10"/>
        <v>1</v>
      </c>
      <c r="N60" s="12">
        <f t="shared" si="11"/>
        <v>1.0119147900000001</v>
      </c>
      <c r="O60" s="17">
        <f t="shared" si="38"/>
        <v>0</v>
      </c>
      <c r="P60" s="14">
        <f t="shared" si="39"/>
        <v>119.14790000000001</v>
      </c>
      <c r="Q60" s="14">
        <v>0</v>
      </c>
      <c r="R60" s="14">
        <f t="shared" si="37"/>
        <v>0</v>
      </c>
      <c r="S60" s="20">
        <f t="shared" si="14"/>
        <v>0</v>
      </c>
      <c r="T60" s="14">
        <f t="shared" si="36"/>
        <v>0</v>
      </c>
      <c r="U60" s="4" t="str">
        <f t="shared" si="25"/>
        <v>A+J=</v>
      </c>
      <c r="V60" s="29">
        <f t="shared" si="26"/>
        <v>45747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44606</v>
      </c>
      <c r="B61" s="125">
        <f t="shared" ca="1" si="7"/>
        <v>10119.1479</v>
      </c>
      <c r="C61" s="14">
        <f t="shared" si="32"/>
        <v>10000</v>
      </c>
      <c r="D61" s="13">
        <f>IF(A61&lt;$B$1,VLOOKUP(A61,[1]DI!$A$4:$B$15000,2,FALSE),0)</f>
        <v>0.1065</v>
      </c>
      <c r="E61" s="14">
        <f t="shared" si="33"/>
        <v>1.00040168</v>
      </c>
      <c r="F61" s="14">
        <f>(TRUNC(PRODUCT($E$14:$E60),16))</f>
        <v>1.01191478832468</v>
      </c>
      <c r="G61" s="14">
        <f t="shared" si="34"/>
        <v>1</v>
      </c>
      <c r="H61" s="14">
        <f t="shared" si="35"/>
        <v>1.0119147900000001</v>
      </c>
      <c r="I61" s="13">
        <f t="shared" si="20"/>
        <v>0</v>
      </c>
      <c r="J61" s="29">
        <f t="shared" si="21"/>
        <v>44559</v>
      </c>
      <c r="K61" s="2">
        <f t="shared" si="22"/>
        <v>33</v>
      </c>
      <c r="L61" s="17">
        <f t="shared" si="23"/>
        <v>33</v>
      </c>
      <c r="M61" s="12">
        <f t="shared" si="10"/>
        <v>1</v>
      </c>
      <c r="N61" s="12">
        <f t="shared" si="11"/>
        <v>1.0119147900000001</v>
      </c>
      <c r="O61" s="17">
        <f t="shared" si="38"/>
        <v>0</v>
      </c>
      <c r="P61" s="14">
        <f t="shared" si="39"/>
        <v>119.14790000000001</v>
      </c>
      <c r="Q61" s="14">
        <v>0</v>
      </c>
      <c r="R61" s="14">
        <f t="shared" si="37"/>
        <v>0</v>
      </c>
      <c r="S61" s="20">
        <f t="shared" si="14"/>
        <v>0</v>
      </c>
      <c r="T61" s="14">
        <f t="shared" si="36"/>
        <v>0</v>
      </c>
      <c r="U61" s="4" t="str">
        <f t="shared" si="25"/>
        <v>A+J=</v>
      </c>
      <c r="V61" s="29">
        <f t="shared" si="26"/>
        <v>45747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44607</v>
      </c>
      <c r="B62" s="125">
        <f t="shared" ca="1" si="7"/>
        <v>10123.2125</v>
      </c>
      <c r="C62" s="14">
        <f t="shared" si="32"/>
        <v>10000</v>
      </c>
      <c r="D62" s="13">
        <f>IF(A62&lt;$B$1,VLOOKUP(A62,[1]DI!$A$4:$B$15000,2,FALSE),0)</f>
        <v>0.1065</v>
      </c>
      <c r="E62" s="14">
        <f t="shared" si="33"/>
        <v>1.00040168</v>
      </c>
      <c r="F62" s="14">
        <f>(TRUNC(PRODUCT($E$14:$E61),16))</f>
        <v>1.01232125425685</v>
      </c>
      <c r="G62" s="14">
        <f t="shared" si="34"/>
        <v>1</v>
      </c>
      <c r="H62" s="14">
        <f t="shared" si="35"/>
        <v>1.0123212500000001</v>
      </c>
      <c r="I62" s="13">
        <f t="shared" si="20"/>
        <v>0</v>
      </c>
      <c r="J62" s="29">
        <f t="shared" si="21"/>
        <v>44559</v>
      </c>
      <c r="K62" s="2">
        <f t="shared" si="22"/>
        <v>34</v>
      </c>
      <c r="L62" s="17">
        <f t="shared" si="23"/>
        <v>34</v>
      </c>
      <c r="M62" s="12">
        <f t="shared" si="10"/>
        <v>1</v>
      </c>
      <c r="N62" s="12">
        <f t="shared" si="11"/>
        <v>1.0123212500000001</v>
      </c>
      <c r="O62" s="17">
        <f t="shared" si="38"/>
        <v>0</v>
      </c>
      <c r="P62" s="14">
        <f t="shared" si="39"/>
        <v>123.21250000000001</v>
      </c>
      <c r="Q62" s="14">
        <v>0</v>
      </c>
      <c r="R62" s="14">
        <f t="shared" si="37"/>
        <v>0</v>
      </c>
      <c r="S62" s="20">
        <f t="shared" si="14"/>
        <v>0</v>
      </c>
      <c r="T62" s="14">
        <f t="shared" si="36"/>
        <v>0</v>
      </c>
      <c r="U62" s="4" t="str">
        <f t="shared" si="25"/>
        <v>A+J=</v>
      </c>
      <c r="V62" s="29">
        <f t="shared" si="26"/>
        <v>45747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44608</v>
      </c>
      <c r="B63" s="125">
        <f t="shared" ca="1" si="7"/>
        <v>10127.278799989999</v>
      </c>
      <c r="C63" s="14">
        <f t="shared" si="32"/>
        <v>10000</v>
      </c>
      <c r="D63" s="13">
        <f>IF(A63&lt;$B$1,VLOOKUP(A63,[1]DI!$A$4:$B$15000,2,FALSE),0)</f>
        <v>0.1065</v>
      </c>
      <c r="E63" s="14">
        <f t="shared" si="33"/>
        <v>1.00040168</v>
      </c>
      <c r="F63" s="14">
        <f>(TRUNC(PRODUCT($E$14:$E62),16))</f>
        <v>1.01272788345826</v>
      </c>
      <c r="G63" s="14">
        <f t="shared" si="34"/>
        <v>1</v>
      </c>
      <c r="H63" s="14">
        <f t="shared" si="35"/>
        <v>1.0127278799999999</v>
      </c>
      <c r="I63" s="13">
        <f t="shared" si="20"/>
        <v>0</v>
      </c>
      <c r="J63" s="29">
        <f t="shared" si="21"/>
        <v>44559</v>
      </c>
      <c r="K63" s="2">
        <f t="shared" si="22"/>
        <v>35</v>
      </c>
      <c r="L63" s="17">
        <f t="shared" si="23"/>
        <v>35</v>
      </c>
      <c r="M63" s="12">
        <f t="shared" si="10"/>
        <v>1</v>
      </c>
      <c r="N63" s="12">
        <f t="shared" si="11"/>
        <v>1.0127278799999999</v>
      </c>
      <c r="O63" s="17">
        <f t="shared" si="38"/>
        <v>0</v>
      </c>
      <c r="P63" s="14">
        <f t="shared" si="39"/>
        <v>127.27879999</v>
      </c>
      <c r="Q63" s="14">
        <v>0</v>
      </c>
      <c r="R63" s="14">
        <f t="shared" si="37"/>
        <v>0</v>
      </c>
      <c r="S63" s="20">
        <f t="shared" si="14"/>
        <v>0</v>
      </c>
      <c r="T63" s="14">
        <f t="shared" si="36"/>
        <v>0</v>
      </c>
      <c r="U63" s="4" t="str">
        <f t="shared" si="25"/>
        <v>A+J=</v>
      </c>
      <c r="V63" s="29">
        <f t="shared" si="26"/>
        <v>45747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44609</v>
      </c>
      <c r="B64" s="125">
        <f t="shared" ca="1" si="7"/>
        <v>10131.346799999999</v>
      </c>
      <c r="C64" s="14">
        <f t="shared" si="32"/>
        <v>10000</v>
      </c>
      <c r="D64" s="13">
        <f>IF(A64&lt;$B$1,VLOOKUP(A64,[1]DI!$A$4:$B$15000,2,FALSE),0)</f>
        <v>0.1065</v>
      </c>
      <c r="E64" s="14">
        <f t="shared" si="33"/>
        <v>1.00040168</v>
      </c>
      <c r="F64" s="14">
        <f>(TRUNC(PRODUCT($E$14:$E63),16))</f>
        <v>1.0131346759944899</v>
      </c>
      <c r="G64" s="14">
        <f t="shared" si="34"/>
        <v>1</v>
      </c>
      <c r="H64" s="14">
        <f t="shared" si="35"/>
        <v>1.0131346800000001</v>
      </c>
      <c r="I64" s="13">
        <f t="shared" si="20"/>
        <v>0</v>
      </c>
      <c r="J64" s="29">
        <f t="shared" si="21"/>
        <v>44559</v>
      </c>
      <c r="K64" s="2">
        <f t="shared" si="22"/>
        <v>36</v>
      </c>
      <c r="L64" s="17">
        <f t="shared" si="23"/>
        <v>36</v>
      </c>
      <c r="M64" s="12">
        <f t="shared" si="10"/>
        <v>1</v>
      </c>
      <c r="N64" s="12">
        <f t="shared" si="11"/>
        <v>1.0131346800000001</v>
      </c>
      <c r="O64" s="17">
        <f t="shared" si="38"/>
        <v>0</v>
      </c>
      <c r="P64" s="14">
        <f t="shared" si="39"/>
        <v>131.3468</v>
      </c>
      <c r="Q64" s="14">
        <v>0</v>
      </c>
      <c r="R64" s="14">
        <f t="shared" si="37"/>
        <v>0</v>
      </c>
      <c r="S64" s="20">
        <f t="shared" si="14"/>
        <v>0</v>
      </c>
      <c r="T64" s="14">
        <f t="shared" si="36"/>
        <v>0</v>
      </c>
      <c r="U64" s="4" t="str">
        <f t="shared" si="25"/>
        <v>A+J=</v>
      </c>
      <c r="V64" s="29">
        <f t="shared" si="26"/>
        <v>45747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44610</v>
      </c>
      <c r="B65" s="125">
        <f t="shared" ca="1" si="7"/>
        <v>10135.416300000001</v>
      </c>
      <c r="C65" s="14">
        <f t="shared" si="32"/>
        <v>10000</v>
      </c>
      <c r="D65" s="13">
        <f>IF(A65&lt;$B$1,VLOOKUP(A65,[1]DI!$A$4:$B$15000,2,FALSE),0)</f>
        <v>0.1065</v>
      </c>
      <c r="E65" s="14">
        <f t="shared" si="33"/>
        <v>1.00040168</v>
      </c>
      <c r="F65" s="14">
        <f>(TRUNC(PRODUCT($E$14:$E64),16))</f>
        <v>1.0135416319311401</v>
      </c>
      <c r="G65" s="14">
        <f t="shared" si="34"/>
        <v>1</v>
      </c>
      <c r="H65" s="14">
        <f t="shared" si="35"/>
        <v>1.01354163</v>
      </c>
      <c r="I65" s="13">
        <f t="shared" si="20"/>
        <v>0</v>
      </c>
      <c r="J65" s="29">
        <f t="shared" si="21"/>
        <v>44559</v>
      </c>
      <c r="K65" s="2">
        <f t="shared" si="22"/>
        <v>37</v>
      </c>
      <c r="L65" s="17">
        <f t="shared" si="23"/>
        <v>37</v>
      </c>
      <c r="M65" s="12">
        <f t="shared" si="10"/>
        <v>1</v>
      </c>
      <c r="N65" s="12">
        <f t="shared" si="11"/>
        <v>1.01354163</v>
      </c>
      <c r="O65" s="17">
        <f t="shared" si="38"/>
        <v>0</v>
      </c>
      <c r="P65" s="14">
        <f t="shared" si="39"/>
        <v>135.41630000000001</v>
      </c>
      <c r="Q65" s="14">
        <v>0</v>
      </c>
      <c r="R65" s="14">
        <f t="shared" si="37"/>
        <v>0</v>
      </c>
      <c r="S65" s="20">
        <f t="shared" si="14"/>
        <v>0</v>
      </c>
      <c r="T65" s="14">
        <f t="shared" si="36"/>
        <v>0</v>
      </c>
      <c r="U65" s="4" t="str">
        <f t="shared" si="25"/>
        <v>A+J=</v>
      </c>
      <c r="V65" s="29">
        <f t="shared" si="26"/>
        <v>45747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44611</v>
      </c>
      <c r="B66" s="125">
        <f t="shared" ca="1" si="7"/>
        <v>10139.487499999999</v>
      </c>
      <c r="C66" s="14">
        <f t="shared" si="32"/>
        <v>10000</v>
      </c>
      <c r="D66" s="13">
        <f>IF(A66&lt;$B$1,VLOOKUP(A66,[1]DI!$A$4:$B$15000,2,FALSE),0)</f>
        <v>0</v>
      </c>
      <c r="E66" s="14">
        <f t="shared" si="33"/>
        <v>1</v>
      </c>
      <c r="F66" s="14">
        <f>(TRUNC(PRODUCT($E$14:$E65),16))</f>
        <v>1.0139487513338601</v>
      </c>
      <c r="G66" s="14">
        <f t="shared" si="34"/>
        <v>1</v>
      </c>
      <c r="H66" s="14">
        <f t="shared" si="35"/>
        <v>1.01394875</v>
      </c>
      <c r="I66" s="13">
        <f t="shared" si="20"/>
        <v>0</v>
      </c>
      <c r="J66" s="29">
        <f t="shared" si="21"/>
        <v>44559</v>
      </c>
      <c r="K66" s="2">
        <f t="shared" si="22"/>
        <v>37</v>
      </c>
      <c r="L66" s="17">
        <f t="shared" si="23"/>
        <v>38</v>
      </c>
      <c r="M66" s="12">
        <f t="shared" si="10"/>
        <v>1</v>
      </c>
      <c r="N66" s="12">
        <f t="shared" si="11"/>
        <v>1.01394875</v>
      </c>
      <c r="O66" s="17">
        <f t="shared" si="38"/>
        <v>0</v>
      </c>
      <c r="P66" s="14">
        <f t="shared" si="39"/>
        <v>139.48750000000001</v>
      </c>
      <c r="Q66" s="14">
        <v>0</v>
      </c>
      <c r="R66" s="14">
        <f t="shared" si="37"/>
        <v>0</v>
      </c>
      <c r="S66" s="20">
        <f t="shared" si="14"/>
        <v>0</v>
      </c>
      <c r="T66" s="14">
        <f t="shared" si="36"/>
        <v>0</v>
      </c>
      <c r="U66" s="4" t="str">
        <f t="shared" si="25"/>
        <v>A+J=</v>
      </c>
      <c r="V66" s="29">
        <f t="shared" si="26"/>
        <v>45747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44612</v>
      </c>
      <c r="B67" s="125">
        <f t="shared" ca="1" si="7"/>
        <v>10139.487499999999</v>
      </c>
      <c r="C67" s="14">
        <f t="shared" si="32"/>
        <v>10000</v>
      </c>
      <c r="D67" s="13">
        <f>IF(A67&lt;$B$1,VLOOKUP(A67,[1]DI!$A$4:$B$15000,2,FALSE),0)</f>
        <v>0</v>
      </c>
      <c r="E67" s="14">
        <f t="shared" si="33"/>
        <v>1</v>
      </c>
      <c r="F67" s="14">
        <f>(TRUNC(PRODUCT($E$14:$E66),16))</f>
        <v>1.0139487513338601</v>
      </c>
      <c r="G67" s="14">
        <f t="shared" si="34"/>
        <v>1</v>
      </c>
      <c r="H67" s="14">
        <f t="shared" si="35"/>
        <v>1.01394875</v>
      </c>
      <c r="I67" s="13">
        <f t="shared" si="20"/>
        <v>0</v>
      </c>
      <c r="J67" s="29">
        <f t="shared" si="21"/>
        <v>44559</v>
      </c>
      <c r="K67" s="2">
        <f t="shared" si="22"/>
        <v>37</v>
      </c>
      <c r="L67" s="17">
        <f t="shared" si="23"/>
        <v>38</v>
      </c>
      <c r="M67" s="12">
        <f t="shared" si="10"/>
        <v>1</v>
      </c>
      <c r="N67" s="12">
        <f t="shared" si="11"/>
        <v>1.01394875</v>
      </c>
      <c r="O67" s="17">
        <v>0</v>
      </c>
      <c r="P67" s="14">
        <f t="shared" si="39"/>
        <v>139.48750000000001</v>
      </c>
      <c r="Q67" s="14">
        <v>0</v>
      </c>
      <c r="R67" s="14">
        <f t="shared" si="37"/>
        <v>0</v>
      </c>
      <c r="S67" s="20">
        <f t="shared" si="14"/>
        <v>0</v>
      </c>
      <c r="T67" s="14">
        <f t="shared" si="36"/>
        <v>0</v>
      </c>
      <c r="U67" s="4" t="str">
        <f t="shared" si="25"/>
        <v>A+J=</v>
      </c>
      <c r="V67" s="29">
        <f t="shared" si="26"/>
        <v>45747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44613</v>
      </c>
      <c r="B68" s="125">
        <f t="shared" ca="1" si="7"/>
        <v>10139.487499999999</v>
      </c>
      <c r="C68" s="14">
        <f t="shared" si="32"/>
        <v>10000</v>
      </c>
      <c r="D68" s="13">
        <f>IF(A68&lt;$B$1,VLOOKUP(A68,[1]DI!$A$4:$B$15000,2,FALSE),0)</f>
        <v>0.1065</v>
      </c>
      <c r="E68" s="14">
        <f t="shared" si="33"/>
        <v>1.00040168</v>
      </c>
      <c r="F68" s="14">
        <f>(TRUNC(PRODUCT($E$14:$E67),16))</f>
        <v>1.0139487513338601</v>
      </c>
      <c r="G68" s="14">
        <f t="shared" si="34"/>
        <v>1</v>
      </c>
      <c r="H68" s="14">
        <f t="shared" si="35"/>
        <v>1.01394875</v>
      </c>
      <c r="I68" s="13">
        <f t="shared" si="20"/>
        <v>0</v>
      </c>
      <c r="J68" s="29">
        <f t="shared" si="21"/>
        <v>44559</v>
      </c>
      <c r="K68" s="2">
        <f t="shared" si="22"/>
        <v>38</v>
      </c>
      <c r="L68" s="17">
        <f t="shared" si="23"/>
        <v>38</v>
      </c>
      <c r="M68" s="12">
        <f t="shared" si="10"/>
        <v>1</v>
      </c>
      <c r="N68" s="12">
        <f t="shared" si="11"/>
        <v>1.01394875</v>
      </c>
      <c r="O68" s="17">
        <f t="shared" ref="O68:O131" si="40">IF(VLOOKUP(A68,Y$14:AF$152,8)=VLOOKUP(A67,Y$14:AF$152,8),0,VLOOKUP(A68,Y$14:AF$152,8))</f>
        <v>0</v>
      </c>
      <c r="P68" s="14">
        <f t="shared" si="39"/>
        <v>139.48750000000001</v>
      </c>
      <c r="Q68" s="14">
        <v>0</v>
      </c>
      <c r="R68" s="14">
        <f t="shared" si="37"/>
        <v>0</v>
      </c>
      <c r="S68" s="20">
        <f t="shared" si="14"/>
        <v>0</v>
      </c>
      <c r="T68" s="14">
        <f t="shared" si="36"/>
        <v>0</v>
      </c>
      <c r="U68" s="4" t="str">
        <f t="shared" si="25"/>
        <v>A+J=</v>
      </c>
      <c r="V68" s="29">
        <f t="shared" si="26"/>
        <v>45747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44614</v>
      </c>
      <c r="B69" s="125">
        <f t="shared" ca="1" si="7"/>
        <v>10143.560299999999</v>
      </c>
      <c r="C69" s="14">
        <f t="shared" si="32"/>
        <v>10000</v>
      </c>
      <c r="D69" s="13">
        <f>IF(A69&lt;$B$1,VLOOKUP(A69,[1]DI!$A$4:$B$15000,2,FALSE),0)</f>
        <v>0.1065</v>
      </c>
      <c r="E69" s="14">
        <f t="shared" si="33"/>
        <v>1.00040168</v>
      </c>
      <c r="F69" s="14">
        <f>(TRUNC(PRODUCT($E$14:$E68),16))</f>
        <v>1.01435603426829</v>
      </c>
      <c r="G69" s="14">
        <f t="shared" si="34"/>
        <v>1</v>
      </c>
      <c r="H69" s="14">
        <f t="shared" si="35"/>
        <v>1.0143560300000001</v>
      </c>
      <c r="I69" s="13">
        <f t="shared" si="20"/>
        <v>0</v>
      </c>
      <c r="J69" s="29">
        <f t="shared" si="21"/>
        <v>44559</v>
      </c>
      <c r="K69" s="2">
        <f t="shared" si="22"/>
        <v>39</v>
      </c>
      <c r="L69" s="17">
        <f t="shared" si="23"/>
        <v>39</v>
      </c>
      <c r="M69" s="12">
        <f t="shared" si="10"/>
        <v>1</v>
      </c>
      <c r="N69" s="12">
        <f t="shared" si="11"/>
        <v>1.0143560300000001</v>
      </c>
      <c r="O69" s="17">
        <f t="shared" si="40"/>
        <v>0</v>
      </c>
      <c r="P69" s="14">
        <f t="shared" si="39"/>
        <v>143.56030000000001</v>
      </c>
      <c r="Q69" s="14">
        <v>0</v>
      </c>
      <c r="R69" s="14">
        <f t="shared" si="37"/>
        <v>0</v>
      </c>
      <c r="S69" s="20">
        <f t="shared" si="14"/>
        <v>0</v>
      </c>
      <c r="T69" s="14">
        <f t="shared" si="36"/>
        <v>0</v>
      </c>
      <c r="U69" s="4" t="str">
        <f t="shared" si="25"/>
        <v>A+J=</v>
      </c>
      <c r="V69" s="29">
        <f t="shared" si="26"/>
        <v>45747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44615</v>
      </c>
      <c r="B70" s="125">
        <f t="shared" ca="1" si="7"/>
        <v>10147.6348</v>
      </c>
      <c r="C70" s="14">
        <f t="shared" si="32"/>
        <v>10000</v>
      </c>
      <c r="D70" s="13">
        <f>IF(A70&lt;$B$1,VLOOKUP(A70,[1]DI!$A$4:$B$15000,2,FALSE),0)</f>
        <v>0.1065</v>
      </c>
      <c r="E70" s="14">
        <f t="shared" si="33"/>
        <v>1.00040168</v>
      </c>
      <c r="F70" s="14">
        <f>(TRUNC(PRODUCT($E$14:$E69),16))</f>
        <v>1.01476348080014</v>
      </c>
      <c r="G70" s="14">
        <f t="shared" si="34"/>
        <v>1</v>
      </c>
      <c r="H70" s="14">
        <f t="shared" si="35"/>
        <v>1.0147634800000001</v>
      </c>
      <c r="I70" s="13">
        <f t="shared" si="20"/>
        <v>0</v>
      </c>
      <c r="J70" s="29">
        <f t="shared" si="21"/>
        <v>44559</v>
      </c>
      <c r="K70" s="2">
        <f t="shared" si="22"/>
        <v>40</v>
      </c>
      <c r="L70" s="17">
        <f t="shared" si="23"/>
        <v>40</v>
      </c>
      <c r="M70" s="12">
        <f t="shared" si="10"/>
        <v>1</v>
      </c>
      <c r="N70" s="12">
        <f t="shared" si="11"/>
        <v>1.0147634800000001</v>
      </c>
      <c r="O70" s="17">
        <f t="shared" si="40"/>
        <v>0</v>
      </c>
      <c r="P70" s="14">
        <f t="shared" si="39"/>
        <v>147.63480000000001</v>
      </c>
      <c r="Q70" s="14">
        <v>0</v>
      </c>
      <c r="R70" s="14">
        <f t="shared" si="37"/>
        <v>0</v>
      </c>
      <c r="S70" s="20">
        <f t="shared" si="14"/>
        <v>0</v>
      </c>
      <c r="T70" s="14">
        <f t="shared" si="36"/>
        <v>0</v>
      </c>
      <c r="U70" s="4" t="str">
        <f t="shared" si="25"/>
        <v>A+J=</v>
      </c>
      <c r="V70" s="29">
        <f t="shared" si="26"/>
        <v>45747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44616</v>
      </c>
      <c r="B71" s="125">
        <f t="shared" ca="1" si="7"/>
        <v>10151.710899989999</v>
      </c>
      <c r="C71" s="14">
        <f t="shared" si="32"/>
        <v>10000</v>
      </c>
      <c r="D71" s="13">
        <f>IF(A71&lt;$B$1,VLOOKUP(A71,[1]DI!$A$4:$B$15000,2,FALSE),0)</f>
        <v>0.1065</v>
      </c>
      <c r="E71" s="14">
        <f t="shared" si="33"/>
        <v>1.00040168</v>
      </c>
      <c r="F71" s="14">
        <f>(TRUNC(PRODUCT($E$14:$E70),16))</f>
        <v>1.0151710909951099</v>
      </c>
      <c r="G71" s="14">
        <f t="shared" si="34"/>
        <v>1</v>
      </c>
      <c r="H71" s="14">
        <f t="shared" si="35"/>
        <v>1.0151710899999999</v>
      </c>
      <c r="I71" s="13">
        <f t="shared" si="20"/>
        <v>0</v>
      </c>
      <c r="J71" s="29">
        <f t="shared" si="21"/>
        <v>44559</v>
      </c>
      <c r="K71" s="2">
        <f t="shared" si="22"/>
        <v>41</v>
      </c>
      <c r="L71" s="17">
        <f t="shared" si="23"/>
        <v>41</v>
      </c>
      <c r="M71" s="12">
        <f t="shared" si="10"/>
        <v>1</v>
      </c>
      <c r="N71" s="12">
        <f t="shared" si="11"/>
        <v>1.0151710899999999</v>
      </c>
      <c r="O71" s="17">
        <f t="shared" si="40"/>
        <v>0</v>
      </c>
      <c r="P71" s="14">
        <f t="shared" si="39"/>
        <v>151.71089999</v>
      </c>
      <c r="Q71" s="14">
        <v>0</v>
      </c>
      <c r="R71" s="14">
        <f t="shared" si="37"/>
        <v>0</v>
      </c>
      <c r="S71" s="20">
        <f t="shared" si="14"/>
        <v>0</v>
      </c>
      <c r="T71" s="14">
        <f t="shared" si="36"/>
        <v>0</v>
      </c>
      <c r="U71" s="4" t="str">
        <f t="shared" si="25"/>
        <v>A+J=</v>
      </c>
      <c r="V71" s="29">
        <f t="shared" si="26"/>
        <v>45747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44617</v>
      </c>
      <c r="B72" s="125">
        <f t="shared" ca="1" si="7"/>
        <v>10155.7886</v>
      </c>
      <c r="C72" s="14">
        <f t="shared" si="32"/>
        <v>10000</v>
      </c>
      <c r="D72" s="13">
        <f>IF(A72&lt;$B$1,VLOOKUP(A72,[1]DI!$A$4:$B$15000,2,FALSE),0)</f>
        <v>0.1065</v>
      </c>
      <c r="E72" s="14">
        <f t="shared" si="33"/>
        <v>1.00040168</v>
      </c>
      <c r="F72" s="14">
        <f>(TRUNC(PRODUCT($E$14:$E71),16))</f>
        <v>1.0155788649189399</v>
      </c>
      <c r="G72" s="14">
        <f t="shared" si="34"/>
        <v>1</v>
      </c>
      <c r="H72" s="14">
        <f t="shared" si="35"/>
        <v>1.01557886</v>
      </c>
      <c r="I72" s="13">
        <f t="shared" si="20"/>
        <v>0</v>
      </c>
      <c r="J72" s="29">
        <f t="shared" si="21"/>
        <v>44559</v>
      </c>
      <c r="K72" s="2">
        <f t="shared" si="22"/>
        <v>42</v>
      </c>
      <c r="L72" s="17">
        <f t="shared" si="23"/>
        <v>42</v>
      </c>
      <c r="M72" s="12">
        <f t="shared" ref="M72" si="41">ROUND((I72+1)^(L72/252),9)</f>
        <v>1</v>
      </c>
      <c r="N72" s="12">
        <f t="shared" ref="N72" si="42">ROUND(H72*M72,9)</f>
        <v>1.01557886</v>
      </c>
      <c r="O72" s="17">
        <f t="shared" si="40"/>
        <v>0</v>
      </c>
      <c r="P72" s="14">
        <f t="shared" si="39"/>
        <v>155.7886</v>
      </c>
      <c r="Q72" s="14">
        <v>0</v>
      </c>
      <c r="R72" s="14">
        <f t="shared" si="37"/>
        <v>0</v>
      </c>
      <c r="S72" s="20">
        <f t="shared" si="14"/>
        <v>0</v>
      </c>
      <c r="T72" s="14">
        <f t="shared" si="36"/>
        <v>0</v>
      </c>
      <c r="U72" s="4" t="str">
        <f t="shared" si="25"/>
        <v>A+J=</v>
      </c>
      <c r="V72" s="29">
        <f t="shared" si="26"/>
        <v>45747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44618</v>
      </c>
      <c r="B73" s="125">
        <f t="shared" ca="1" si="7"/>
        <v>10159.868</v>
      </c>
      <c r="C73" s="14">
        <f t="shared" si="32"/>
        <v>10000</v>
      </c>
      <c r="D73" s="13">
        <f>IF(A73&lt;$B$1,VLOOKUP(A73,[1]DI!$A$4:$B$15000,2,FALSE),0)</f>
        <v>0</v>
      </c>
      <c r="E73" s="14">
        <f t="shared" si="33"/>
        <v>1</v>
      </c>
      <c r="F73" s="14">
        <f>(TRUNC(PRODUCT($E$14:$E72),16))</f>
        <v>1.0159868026373999</v>
      </c>
      <c r="G73" s="14">
        <f t="shared" si="34"/>
        <v>1</v>
      </c>
      <c r="H73" s="14">
        <f t="shared" si="35"/>
        <v>1.0159868000000001</v>
      </c>
      <c r="I73" s="13">
        <f t="shared" si="20"/>
        <v>0</v>
      </c>
      <c r="J73" s="29">
        <f t="shared" si="21"/>
        <v>44559</v>
      </c>
      <c r="K73" s="2">
        <f t="shared" si="22"/>
        <v>42</v>
      </c>
      <c r="L73" s="17">
        <f t="shared" si="23"/>
        <v>43</v>
      </c>
      <c r="M73" s="12">
        <f t="shared" si="10"/>
        <v>1</v>
      </c>
      <c r="N73" s="12">
        <f t="shared" si="11"/>
        <v>1.0159868000000001</v>
      </c>
      <c r="O73" s="17">
        <f t="shared" si="40"/>
        <v>0</v>
      </c>
      <c r="P73" s="14">
        <f t="shared" si="39"/>
        <v>159.86799999999999</v>
      </c>
      <c r="Q73" s="14">
        <v>0</v>
      </c>
      <c r="R73" s="14">
        <f t="shared" si="37"/>
        <v>0</v>
      </c>
      <c r="S73" s="20">
        <f t="shared" si="14"/>
        <v>0</v>
      </c>
      <c r="T73" s="14">
        <f t="shared" si="36"/>
        <v>0</v>
      </c>
      <c r="U73" s="4" t="str">
        <f t="shared" si="25"/>
        <v>A+J=</v>
      </c>
      <c r="V73" s="29">
        <f t="shared" si="26"/>
        <v>45747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44619</v>
      </c>
      <c r="B74" s="125">
        <f t="shared" ca="1" si="7"/>
        <v>10159.868</v>
      </c>
      <c r="C74" s="14">
        <f t="shared" si="32"/>
        <v>10000</v>
      </c>
      <c r="D74" s="13">
        <f>IF(A74&lt;$B$1,VLOOKUP(A74,[1]DI!$A$4:$B$15000,2,FALSE),0)</f>
        <v>0</v>
      </c>
      <c r="E74" s="14">
        <f t="shared" si="33"/>
        <v>1</v>
      </c>
      <c r="F74" s="14">
        <f>(TRUNC(PRODUCT($E$14:$E73),16))</f>
        <v>1.0159868026373999</v>
      </c>
      <c r="G74" s="14">
        <f t="shared" si="34"/>
        <v>1</v>
      </c>
      <c r="H74" s="14">
        <f t="shared" si="35"/>
        <v>1.0159868000000001</v>
      </c>
      <c r="I74" s="13">
        <f t="shared" si="20"/>
        <v>0</v>
      </c>
      <c r="J74" s="29">
        <f t="shared" si="21"/>
        <v>44559</v>
      </c>
      <c r="K74" s="2">
        <f t="shared" si="22"/>
        <v>42</v>
      </c>
      <c r="L74" s="17">
        <f t="shared" si="23"/>
        <v>43</v>
      </c>
      <c r="M74" s="12">
        <f t="shared" si="10"/>
        <v>1</v>
      </c>
      <c r="N74" s="12">
        <f t="shared" si="11"/>
        <v>1.0159868000000001</v>
      </c>
      <c r="O74" s="17">
        <f t="shared" si="40"/>
        <v>0</v>
      </c>
      <c r="P74" s="14">
        <f t="shared" si="39"/>
        <v>159.86799999999999</v>
      </c>
      <c r="Q74" s="14">
        <v>0</v>
      </c>
      <c r="R74" s="14">
        <f t="shared" si="37"/>
        <v>0</v>
      </c>
      <c r="S74" s="20">
        <f t="shared" si="14"/>
        <v>0</v>
      </c>
      <c r="T74" s="14">
        <f t="shared" si="36"/>
        <v>0</v>
      </c>
      <c r="U74" s="4" t="str">
        <f t="shared" si="25"/>
        <v>A+J=</v>
      </c>
      <c r="V74" s="29">
        <f t="shared" si="26"/>
        <v>45747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44620</v>
      </c>
      <c r="B75" s="125">
        <f t="shared" ca="1" si="7"/>
        <v>10159.868</v>
      </c>
      <c r="C75" s="14">
        <f t="shared" si="32"/>
        <v>10000</v>
      </c>
      <c r="D75" s="13">
        <f>IF(A75&lt;$B$1,VLOOKUP(A75,[1]DI!$A$4:$B$15000,2,FALSE),0)</f>
        <v>0</v>
      </c>
      <c r="E75" s="14">
        <f t="shared" si="33"/>
        <v>1</v>
      </c>
      <c r="F75" s="14">
        <f>(TRUNC(PRODUCT($E$14:$E74),16))</f>
        <v>1.0159868026373999</v>
      </c>
      <c r="G75" s="14">
        <f t="shared" si="34"/>
        <v>1</v>
      </c>
      <c r="H75" s="14">
        <f t="shared" si="35"/>
        <v>1.0159868000000001</v>
      </c>
      <c r="I75" s="13">
        <f t="shared" si="20"/>
        <v>0</v>
      </c>
      <c r="J75" s="29">
        <f t="shared" si="21"/>
        <v>44559</v>
      </c>
      <c r="K75" s="2">
        <f t="shared" si="22"/>
        <v>42</v>
      </c>
      <c r="L75" s="17">
        <f t="shared" si="23"/>
        <v>43</v>
      </c>
      <c r="M75" s="12">
        <f t="shared" si="10"/>
        <v>1</v>
      </c>
      <c r="N75" s="12">
        <f t="shared" si="11"/>
        <v>1.0159868000000001</v>
      </c>
      <c r="O75" s="17">
        <f t="shared" si="40"/>
        <v>0</v>
      </c>
      <c r="P75" s="14">
        <f t="shared" si="39"/>
        <v>159.86799999999999</v>
      </c>
      <c r="Q75" s="14">
        <v>0</v>
      </c>
      <c r="R75" s="14">
        <f t="shared" si="37"/>
        <v>0</v>
      </c>
      <c r="S75" s="20">
        <f t="shared" si="14"/>
        <v>0</v>
      </c>
      <c r="T75" s="14">
        <f t="shared" si="36"/>
        <v>0</v>
      </c>
      <c r="U75" s="4" t="str">
        <f t="shared" si="25"/>
        <v>A+J=</v>
      </c>
      <c r="V75" s="29">
        <f t="shared" si="26"/>
        <v>45747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44621</v>
      </c>
      <c r="B76" s="125">
        <f t="shared" ca="1" si="7"/>
        <v>10159.868</v>
      </c>
      <c r="C76" s="14">
        <f t="shared" si="32"/>
        <v>10000</v>
      </c>
      <c r="D76" s="13">
        <f>IF(A76&lt;$B$1,VLOOKUP(A76,[1]DI!$A$4:$B$15000,2,FALSE),0)</f>
        <v>0</v>
      </c>
      <c r="E76" s="14">
        <f t="shared" si="33"/>
        <v>1</v>
      </c>
      <c r="F76" s="14">
        <f>(TRUNC(PRODUCT($E$14:$E75),16))</f>
        <v>1.0159868026373999</v>
      </c>
      <c r="G76" s="14">
        <f t="shared" si="34"/>
        <v>1</v>
      </c>
      <c r="H76" s="14">
        <f t="shared" si="35"/>
        <v>1.0159868000000001</v>
      </c>
      <c r="I76" s="13">
        <f t="shared" si="20"/>
        <v>0</v>
      </c>
      <c r="J76" s="29">
        <f t="shared" si="21"/>
        <v>44559</v>
      </c>
      <c r="K76" s="2">
        <f t="shared" si="22"/>
        <v>42</v>
      </c>
      <c r="L76" s="17">
        <f t="shared" si="23"/>
        <v>43</v>
      </c>
      <c r="M76" s="12">
        <f t="shared" si="10"/>
        <v>1</v>
      </c>
      <c r="N76" s="12">
        <f t="shared" si="11"/>
        <v>1.0159868000000001</v>
      </c>
      <c r="O76" s="17">
        <f t="shared" si="40"/>
        <v>0</v>
      </c>
      <c r="P76" s="14">
        <f t="shared" si="39"/>
        <v>159.86799999999999</v>
      </c>
      <c r="Q76" s="14">
        <v>0</v>
      </c>
      <c r="R76" s="14">
        <f t="shared" si="37"/>
        <v>0</v>
      </c>
      <c r="S76" s="20">
        <f t="shared" si="14"/>
        <v>0</v>
      </c>
      <c r="T76" s="14">
        <f t="shared" si="36"/>
        <v>0</v>
      </c>
      <c r="U76" s="4" t="str">
        <f t="shared" si="25"/>
        <v>A+J=</v>
      </c>
      <c r="V76" s="29">
        <f t="shared" si="26"/>
        <v>45747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44622</v>
      </c>
      <c r="B77" s="125">
        <f t="shared" ca="1" si="7"/>
        <v>10159.868</v>
      </c>
      <c r="C77" s="14">
        <f t="shared" si="32"/>
        <v>10000</v>
      </c>
      <c r="D77" s="13">
        <f>IF(A77&lt;$B$1,VLOOKUP(A77,[1]DI!$A$4:$B$15000,2,FALSE),0)</f>
        <v>0.1065</v>
      </c>
      <c r="E77" s="14">
        <f t="shared" si="33"/>
        <v>1.00040168</v>
      </c>
      <c r="F77" s="14">
        <f>(TRUNC(PRODUCT($E$14:$E76),16))</f>
        <v>1.0159868026373999</v>
      </c>
      <c r="G77" s="14">
        <f t="shared" si="34"/>
        <v>1</v>
      </c>
      <c r="H77" s="14">
        <f t="shared" si="35"/>
        <v>1.0159868000000001</v>
      </c>
      <c r="I77" s="13">
        <f t="shared" si="20"/>
        <v>0</v>
      </c>
      <c r="J77" s="29">
        <f t="shared" si="21"/>
        <v>44559</v>
      </c>
      <c r="K77" s="2">
        <f t="shared" si="22"/>
        <v>43</v>
      </c>
      <c r="L77" s="17">
        <f t="shared" si="23"/>
        <v>43</v>
      </c>
      <c r="M77" s="12">
        <f t="shared" si="10"/>
        <v>1</v>
      </c>
      <c r="N77" s="12">
        <f t="shared" si="11"/>
        <v>1.0159868000000001</v>
      </c>
      <c r="O77" s="17">
        <f t="shared" si="40"/>
        <v>0</v>
      </c>
      <c r="P77" s="14">
        <f t="shared" si="39"/>
        <v>159.86799999999999</v>
      </c>
      <c r="Q77" s="14">
        <v>0</v>
      </c>
      <c r="R77" s="14">
        <f t="shared" si="37"/>
        <v>0</v>
      </c>
      <c r="S77" s="20">
        <f t="shared" si="14"/>
        <v>0</v>
      </c>
      <c r="T77" s="14">
        <f t="shared" si="36"/>
        <v>0</v>
      </c>
      <c r="U77" s="4" t="str">
        <f t="shared" si="25"/>
        <v>A+J=</v>
      </c>
      <c r="V77" s="29">
        <f t="shared" si="26"/>
        <v>45747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44623</v>
      </c>
      <c r="B78" s="125">
        <f t="shared" ref="B78:B141" ca="1" si="43">IF(A78&lt;=TODAY(),C78+P78,IF(AND(A78&gt;TODAY(),A78&lt;=$B$1),IF(VLOOKUP(TODAY(),$A$12:$D$5002,4,FALSE)=0,"n.d",C78+P78),"n.d"))</f>
        <v>10163.949000000001</v>
      </c>
      <c r="C78" s="14">
        <f t="shared" si="32"/>
        <v>10000</v>
      </c>
      <c r="D78" s="13">
        <f>IF(A78&lt;$B$1,VLOOKUP(A78,[1]DI!$A$4:$B$15000,2,FALSE),0)</f>
        <v>0.1065</v>
      </c>
      <c r="E78" s="14">
        <f t="shared" si="33"/>
        <v>1.00040168</v>
      </c>
      <c r="F78" s="14">
        <f>(TRUNC(PRODUCT($E$14:$E77),16))</f>
        <v>1.0163949042162801</v>
      </c>
      <c r="G78" s="14">
        <f t="shared" si="34"/>
        <v>1</v>
      </c>
      <c r="H78" s="14">
        <f t="shared" si="35"/>
        <v>1.0163949000000001</v>
      </c>
      <c r="I78" s="13">
        <f t="shared" si="20"/>
        <v>0</v>
      </c>
      <c r="J78" s="29">
        <f t="shared" si="21"/>
        <v>44559</v>
      </c>
      <c r="K78" s="2">
        <f t="shared" si="22"/>
        <v>44</v>
      </c>
      <c r="L78" s="17">
        <f t="shared" si="23"/>
        <v>44</v>
      </c>
      <c r="M78" s="12">
        <f t="shared" ref="M78:M141" si="44">ROUND((I78+1)^(L78/252),9)</f>
        <v>1</v>
      </c>
      <c r="N78" s="12">
        <f t="shared" ref="N78:N141" si="45">ROUND(H78*M78,9)</f>
        <v>1.0163949000000001</v>
      </c>
      <c r="O78" s="17">
        <f t="shared" si="40"/>
        <v>0</v>
      </c>
      <c r="P78" s="14">
        <f t="shared" si="39"/>
        <v>163.94900000000001</v>
      </c>
      <c r="Q78" s="14">
        <v>0</v>
      </c>
      <c r="R78" s="14">
        <f t="shared" si="37"/>
        <v>0</v>
      </c>
      <c r="S78" s="20">
        <f t="shared" ref="S78:S141" si="46">IF($O78&gt;0,VLOOKUP($O78,$X$14:$AD$152,7),0)</f>
        <v>0</v>
      </c>
      <c r="T78" s="14">
        <f t="shared" si="36"/>
        <v>0</v>
      </c>
      <c r="U78" s="4" t="str">
        <f t="shared" si="25"/>
        <v>A+J=</v>
      </c>
      <c r="V78" s="29">
        <f t="shared" si="26"/>
        <v>45747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47">(A78+1)</f>
        <v>44624</v>
      </c>
      <c r="B79" s="125">
        <f t="shared" ca="1" si="43"/>
        <v>10168.0317</v>
      </c>
      <c r="C79" s="14">
        <f t="shared" si="32"/>
        <v>10000</v>
      </c>
      <c r="D79" s="13">
        <f>IF(A79&lt;$B$1,VLOOKUP(A79,[1]DI!$A$4:$B$15000,2,FALSE),0)</f>
        <v>0.1065</v>
      </c>
      <c r="E79" s="14">
        <f t="shared" si="33"/>
        <v>1.00040168</v>
      </c>
      <c r="F79" s="14">
        <f>(TRUNC(PRODUCT($E$14:$E78),16))</f>
        <v>1.0168031697214099</v>
      </c>
      <c r="G79" s="14">
        <f t="shared" si="34"/>
        <v>1</v>
      </c>
      <c r="H79" s="14">
        <f t="shared" si="35"/>
        <v>1.01680317</v>
      </c>
      <c r="I79" s="13">
        <f t="shared" ref="I79:I142" si="48">I78</f>
        <v>0</v>
      </c>
      <c r="J79" s="29">
        <f t="shared" ref="J79:J142" si="49">IF(O78&gt;0,VLOOKUP(O78,X$14:AH$152,2),J78)</f>
        <v>44559</v>
      </c>
      <c r="K79" s="2">
        <f t="shared" ref="K79:K142" si="50">IF(A79&gt;J79,IF(NETWORKDAYS(J79,A79,$X$162:$X$546)-1=0,1,NETWORKDAYS(J79,A79,$X$162:$X$546)-1),0)</f>
        <v>45</v>
      </c>
      <c r="L79" s="17">
        <f t="shared" ref="L79:L142" si="51">IF(AND(K79=1,K78=1),1,IF(K79&gt;0,IF(K79=K78,K79+1,K79),0))</f>
        <v>45</v>
      </c>
      <c r="M79" s="12">
        <f t="shared" si="44"/>
        <v>1</v>
      </c>
      <c r="N79" s="12">
        <f t="shared" si="45"/>
        <v>1.01680317</v>
      </c>
      <c r="O79" s="17">
        <f t="shared" si="40"/>
        <v>0</v>
      </c>
      <c r="P79" s="14">
        <f t="shared" si="39"/>
        <v>168.0317</v>
      </c>
      <c r="Q79" s="14">
        <v>0</v>
      </c>
      <c r="R79" s="14">
        <f t="shared" si="37"/>
        <v>0</v>
      </c>
      <c r="S79" s="20">
        <f t="shared" si="46"/>
        <v>0</v>
      </c>
      <c r="T79" s="14">
        <f t="shared" si="36"/>
        <v>0</v>
      </c>
      <c r="U79" s="4" t="str">
        <f t="shared" ref="U79:U142" si="52">IF(O78&gt;0,VLOOKUP(O78,X$14:AH$152,10),U78)</f>
        <v>A+J=</v>
      </c>
      <c r="V79" s="29">
        <f t="shared" ref="V79:V142" si="53">IF(O78&gt;0,VLOOKUP(O78,X$14:AH$152,11),V78)</f>
        <v>45747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47"/>
        <v>44625</v>
      </c>
      <c r="B80" s="125">
        <f t="shared" ca="1" si="43"/>
        <v>10172.116</v>
      </c>
      <c r="C80" s="14">
        <f t="shared" ref="C80:C143" si="54">(C79-T79)</f>
        <v>10000</v>
      </c>
      <c r="D80" s="13">
        <f>IF(A80&lt;$B$1,VLOOKUP(A80,[1]DI!$A$4:$B$15000,2,FALSE),0)</f>
        <v>0</v>
      </c>
      <c r="E80" s="14">
        <f t="shared" ref="E80:E143" si="55">ROUND(((1+D80)^(1/252)),8)</f>
        <v>1</v>
      </c>
      <c r="F80" s="14">
        <f>(TRUNC(PRODUCT($E$14:$E79),16))</f>
        <v>1.0172115992186199</v>
      </c>
      <c r="G80" s="14">
        <f t="shared" ref="G80:G143" si="56">IF(O79&gt;0,F79,G79)</f>
        <v>1</v>
      </c>
      <c r="H80" s="14">
        <f t="shared" ref="H80:H143" si="57">ROUND(F80/G80,8)</f>
        <v>1.0172116</v>
      </c>
      <c r="I80" s="13">
        <f t="shared" si="48"/>
        <v>0</v>
      </c>
      <c r="J80" s="29">
        <f t="shared" si="49"/>
        <v>44559</v>
      </c>
      <c r="K80" s="2">
        <f t="shared" si="50"/>
        <v>45</v>
      </c>
      <c r="L80" s="17">
        <f t="shared" si="51"/>
        <v>46</v>
      </c>
      <c r="M80" s="12">
        <f t="shared" si="44"/>
        <v>1</v>
      </c>
      <c r="N80" s="12">
        <f t="shared" si="45"/>
        <v>1.0172116</v>
      </c>
      <c r="O80" s="17">
        <f t="shared" si="40"/>
        <v>0</v>
      </c>
      <c r="P80" s="14">
        <f t="shared" si="39"/>
        <v>172.11600000000001</v>
      </c>
      <c r="Q80" s="14">
        <v>0</v>
      </c>
      <c r="R80" s="14">
        <f t="shared" si="37"/>
        <v>0</v>
      </c>
      <c r="S80" s="20">
        <f t="shared" si="46"/>
        <v>0</v>
      </c>
      <c r="T80" s="14">
        <f t="shared" ref="T80:T143" si="58">IF(S80&gt;0,TRUNC(S80*C80,8),0)</f>
        <v>0</v>
      </c>
      <c r="U80" s="4" t="str">
        <f t="shared" si="52"/>
        <v>A+J=</v>
      </c>
      <c r="V80" s="29">
        <f t="shared" si="53"/>
        <v>45747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47"/>
        <v>44626</v>
      </c>
      <c r="B81" s="125">
        <f t="shared" ca="1" si="43"/>
        <v>10172.116</v>
      </c>
      <c r="C81" s="14">
        <f t="shared" si="54"/>
        <v>10000</v>
      </c>
      <c r="D81" s="13">
        <f>IF(A81&lt;$B$1,VLOOKUP(A81,[1]DI!$A$4:$B$15000,2,FALSE),0)</f>
        <v>0</v>
      </c>
      <c r="E81" s="14">
        <f t="shared" si="55"/>
        <v>1</v>
      </c>
      <c r="F81" s="14">
        <f>(TRUNC(PRODUCT($E$14:$E80),16))</f>
        <v>1.0172115992186199</v>
      </c>
      <c r="G81" s="14">
        <f t="shared" si="56"/>
        <v>1</v>
      </c>
      <c r="H81" s="14">
        <f t="shared" si="57"/>
        <v>1.0172116</v>
      </c>
      <c r="I81" s="13">
        <f t="shared" si="48"/>
        <v>0</v>
      </c>
      <c r="J81" s="29">
        <f t="shared" si="49"/>
        <v>44559</v>
      </c>
      <c r="K81" s="2">
        <f t="shared" si="50"/>
        <v>45</v>
      </c>
      <c r="L81" s="17">
        <f t="shared" si="51"/>
        <v>46</v>
      </c>
      <c r="M81" s="12">
        <f t="shared" si="44"/>
        <v>1</v>
      </c>
      <c r="N81" s="12">
        <f t="shared" si="45"/>
        <v>1.0172116</v>
      </c>
      <c r="O81" s="17">
        <f t="shared" si="40"/>
        <v>0</v>
      </c>
      <c r="P81" s="14">
        <f t="shared" si="39"/>
        <v>172.11600000000001</v>
      </c>
      <c r="Q81" s="14">
        <v>0</v>
      </c>
      <c r="R81" s="14">
        <f t="shared" si="37"/>
        <v>0</v>
      </c>
      <c r="S81" s="20">
        <f t="shared" si="46"/>
        <v>0</v>
      </c>
      <c r="T81" s="14">
        <f t="shared" si="58"/>
        <v>0</v>
      </c>
      <c r="U81" s="4" t="str">
        <f t="shared" si="52"/>
        <v>A+J=</v>
      </c>
      <c r="V81" s="29">
        <f t="shared" si="53"/>
        <v>45747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47"/>
        <v>44627</v>
      </c>
      <c r="B82" s="125">
        <f t="shared" ca="1" si="43"/>
        <v>10172.116</v>
      </c>
      <c r="C82" s="14">
        <f t="shared" si="54"/>
        <v>10000</v>
      </c>
      <c r="D82" s="13">
        <f>IF(A82&lt;$B$1,VLOOKUP(A82,[1]DI!$A$4:$B$15000,2,FALSE),0)</f>
        <v>0.1065</v>
      </c>
      <c r="E82" s="14">
        <f t="shared" si="55"/>
        <v>1.00040168</v>
      </c>
      <c r="F82" s="14">
        <f>(TRUNC(PRODUCT($E$14:$E81),16))</f>
        <v>1.0172115992186199</v>
      </c>
      <c r="G82" s="14">
        <f t="shared" si="56"/>
        <v>1</v>
      </c>
      <c r="H82" s="14">
        <f t="shared" si="57"/>
        <v>1.0172116</v>
      </c>
      <c r="I82" s="13">
        <f t="shared" si="48"/>
        <v>0</v>
      </c>
      <c r="J82" s="29">
        <f t="shared" si="49"/>
        <v>44559</v>
      </c>
      <c r="K82" s="2">
        <f t="shared" si="50"/>
        <v>46</v>
      </c>
      <c r="L82" s="17">
        <f t="shared" si="51"/>
        <v>46</v>
      </c>
      <c r="M82" s="12">
        <f t="shared" si="44"/>
        <v>1</v>
      </c>
      <c r="N82" s="12">
        <f t="shared" si="45"/>
        <v>1.0172116</v>
      </c>
      <c r="O82" s="17">
        <f t="shared" si="40"/>
        <v>0</v>
      </c>
      <c r="P82" s="14">
        <f t="shared" si="39"/>
        <v>172.11600000000001</v>
      </c>
      <c r="Q82" s="14">
        <v>0</v>
      </c>
      <c r="R82" s="14">
        <f t="shared" si="37"/>
        <v>0</v>
      </c>
      <c r="S82" s="20">
        <f t="shared" si="46"/>
        <v>0</v>
      </c>
      <c r="T82" s="14">
        <f t="shared" si="58"/>
        <v>0</v>
      </c>
      <c r="U82" s="4" t="str">
        <f t="shared" si="52"/>
        <v>A+J=</v>
      </c>
      <c r="V82" s="29">
        <f t="shared" si="53"/>
        <v>45747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47"/>
        <v>44628</v>
      </c>
      <c r="B83" s="125">
        <f t="shared" ca="1" si="43"/>
        <v>10176.201899989999</v>
      </c>
      <c r="C83" s="14">
        <f t="shared" si="54"/>
        <v>10000</v>
      </c>
      <c r="D83" s="13">
        <f>IF(A83&lt;$B$1,VLOOKUP(A83,[1]DI!$A$4:$B$15000,2,FALSE),0)</f>
        <v>0.1065</v>
      </c>
      <c r="E83" s="14">
        <f t="shared" si="55"/>
        <v>1.00040168</v>
      </c>
      <c r="F83" s="14">
        <f>(TRUNC(PRODUCT($E$14:$E82),16))</f>
        <v>1.01762019277379</v>
      </c>
      <c r="G83" s="14">
        <f t="shared" si="56"/>
        <v>1</v>
      </c>
      <c r="H83" s="14">
        <f t="shared" si="57"/>
        <v>1.0176201899999999</v>
      </c>
      <c r="I83" s="13">
        <f t="shared" si="48"/>
        <v>0</v>
      </c>
      <c r="J83" s="29">
        <f t="shared" si="49"/>
        <v>44559</v>
      </c>
      <c r="K83" s="2">
        <f t="shared" si="50"/>
        <v>47</v>
      </c>
      <c r="L83" s="17">
        <f t="shared" si="51"/>
        <v>47</v>
      </c>
      <c r="M83" s="12">
        <f t="shared" si="44"/>
        <v>1</v>
      </c>
      <c r="N83" s="12">
        <f t="shared" si="45"/>
        <v>1.0176201899999999</v>
      </c>
      <c r="O83" s="17">
        <f t="shared" si="40"/>
        <v>0</v>
      </c>
      <c r="P83" s="14">
        <f t="shared" si="39"/>
        <v>176.20189998999999</v>
      </c>
      <c r="Q83" s="14">
        <v>0</v>
      </c>
      <c r="R83" s="14">
        <f t="shared" si="37"/>
        <v>0</v>
      </c>
      <c r="S83" s="20">
        <f t="shared" si="46"/>
        <v>0</v>
      </c>
      <c r="T83" s="14">
        <f t="shared" si="58"/>
        <v>0</v>
      </c>
      <c r="U83" s="4" t="str">
        <f t="shared" si="52"/>
        <v>A+J=</v>
      </c>
      <c r="V83" s="29">
        <f t="shared" si="53"/>
        <v>45747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47"/>
        <v>44629</v>
      </c>
      <c r="B84" s="125">
        <f t="shared" ca="1" si="43"/>
        <v>10180.28949999</v>
      </c>
      <c r="C84" s="14">
        <f t="shared" si="54"/>
        <v>10000</v>
      </c>
      <c r="D84" s="13">
        <f>IF(A84&lt;$B$1,VLOOKUP(A84,[1]DI!$A$4:$B$15000,2,FALSE),0)</f>
        <v>0.1065</v>
      </c>
      <c r="E84" s="14">
        <f t="shared" si="55"/>
        <v>1.00040168</v>
      </c>
      <c r="F84" s="14">
        <f>(TRUNC(PRODUCT($E$14:$E83),16))</f>
        <v>1.0180289504528299</v>
      </c>
      <c r="G84" s="14">
        <f t="shared" si="56"/>
        <v>1</v>
      </c>
      <c r="H84" s="14">
        <f t="shared" si="57"/>
        <v>1.0180289499999999</v>
      </c>
      <c r="I84" s="13">
        <f t="shared" si="48"/>
        <v>0</v>
      </c>
      <c r="J84" s="29">
        <f t="shared" si="49"/>
        <v>44559</v>
      </c>
      <c r="K84" s="2">
        <f t="shared" si="50"/>
        <v>48</v>
      </c>
      <c r="L84" s="17">
        <f t="shared" si="51"/>
        <v>48</v>
      </c>
      <c r="M84" s="12">
        <f t="shared" si="44"/>
        <v>1</v>
      </c>
      <c r="N84" s="12">
        <f t="shared" si="45"/>
        <v>1.0180289499999999</v>
      </c>
      <c r="O84" s="17">
        <f t="shared" si="40"/>
        <v>0</v>
      </c>
      <c r="P84" s="14">
        <f t="shared" si="39"/>
        <v>180.28949999</v>
      </c>
      <c r="Q84" s="14">
        <v>0</v>
      </c>
      <c r="R84" s="14">
        <f t="shared" si="37"/>
        <v>0</v>
      </c>
      <c r="S84" s="20">
        <f t="shared" si="46"/>
        <v>0</v>
      </c>
      <c r="T84" s="14">
        <f t="shared" si="58"/>
        <v>0</v>
      </c>
      <c r="U84" s="4" t="str">
        <f t="shared" si="52"/>
        <v>A+J=</v>
      </c>
      <c r="V84" s="29">
        <f t="shared" si="53"/>
        <v>45747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47"/>
        <v>44630</v>
      </c>
      <c r="B85" s="125">
        <f t="shared" ca="1" si="43"/>
        <v>10184.378699999999</v>
      </c>
      <c r="C85" s="14">
        <f t="shared" si="54"/>
        <v>10000</v>
      </c>
      <c r="D85" s="13">
        <f>IF(A85&lt;$B$1,VLOOKUP(A85,[1]DI!$A$4:$B$15000,2,FALSE),0)</f>
        <v>0.1065</v>
      </c>
      <c r="E85" s="14">
        <f t="shared" si="55"/>
        <v>1.00040168</v>
      </c>
      <c r="F85" s="14">
        <f>(TRUNC(PRODUCT($E$14:$E84),16))</f>
        <v>1.0184378723216401</v>
      </c>
      <c r="G85" s="14">
        <f t="shared" si="56"/>
        <v>1</v>
      </c>
      <c r="H85" s="14">
        <f t="shared" si="57"/>
        <v>1.0184378700000001</v>
      </c>
      <c r="I85" s="13">
        <f t="shared" si="48"/>
        <v>0</v>
      </c>
      <c r="J85" s="29">
        <f t="shared" si="49"/>
        <v>44559</v>
      </c>
      <c r="K85" s="2">
        <f t="shared" si="50"/>
        <v>49</v>
      </c>
      <c r="L85" s="17">
        <f t="shared" si="51"/>
        <v>49</v>
      </c>
      <c r="M85" s="12">
        <f t="shared" si="44"/>
        <v>1</v>
      </c>
      <c r="N85" s="12">
        <f t="shared" si="45"/>
        <v>1.0184378700000001</v>
      </c>
      <c r="O85" s="17">
        <f t="shared" si="40"/>
        <v>0</v>
      </c>
      <c r="P85" s="14">
        <f t="shared" si="39"/>
        <v>184.37870000000001</v>
      </c>
      <c r="Q85" s="14">
        <v>0</v>
      </c>
      <c r="R85" s="14">
        <f t="shared" si="37"/>
        <v>0</v>
      </c>
      <c r="S85" s="20">
        <f t="shared" si="46"/>
        <v>0</v>
      </c>
      <c r="T85" s="14">
        <f t="shared" si="58"/>
        <v>0</v>
      </c>
      <c r="U85" s="4" t="str">
        <f t="shared" si="52"/>
        <v>A+J=</v>
      </c>
      <c r="V85" s="29">
        <f t="shared" si="53"/>
        <v>45747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47"/>
        <v>44631</v>
      </c>
      <c r="B86" s="125">
        <f t="shared" ca="1" si="43"/>
        <v>10188.4696</v>
      </c>
      <c r="C86" s="14">
        <f t="shared" si="54"/>
        <v>10000</v>
      </c>
      <c r="D86" s="13">
        <f>IF(A86&lt;$B$1,VLOOKUP(A86,[1]DI!$A$4:$B$15000,2,FALSE),0)</f>
        <v>0.1065</v>
      </c>
      <c r="E86" s="14">
        <f t="shared" si="55"/>
        <v>1.00040168</v>
      </c>
      <c r="F86" s="14">
        <f>(TRUNC(PRODUCT($E$14:$E85),16))</f>
        <v>1.0188469584462001</v>
      </c>
      <c r="G86" s="14">
        <f t="shared" si="56"/>
        <v>1</v>
      </c>
      <c r="H86" s="14">
        <f t="shared" si="57"/>
        <v>1.0188469600000001</v>
      </c>
      <c r="I86" s="13">
        <f t="shared" si="48"/>
        <v>0</v>
      </c>
      <c r="J86" s="29">
        <f t="shared" si="49"/>
        <v>44559</v>
      </c>
      <c r="K86" s="2">
        <f t="shared" si="50"/>
        <v>50</v>
      </c>
      <c r="L86" s="17">
        <f t="shared" si="51"/>
        <v>50</v>
      </c>
      <c r="M86" s="12">
        <f t="shared" si="44"/>
        <v>1</v>
      </c>
      <c r="N86" s="12">
        <f t="shared" si="45"/>
        <v>1.0188469600000001</v>
      </c>
      <c r="O86" s="17">
        <f t="shared" si="40"/>
        <v>0</v>
      </c>
      <c r="P86" s="14">
        <f t="shared" si="39"/>
        <v>188.46960000000001</v>
      </c>
      <c r="Q86" s="14">
        <v>0</v>
      </c>
      <c r="R86" s="14">
        <f t="shared" si="37"/>
        <v>0</v>
      </c>
      <c r="S86" s="20">
        <f t="shared" si="46"/>
        <v>0</v>
      </c>
      <c r="T86" s="14">
        <f t="shared" si="58"/>
        <v>0</v>
      </c>
      <c r="U86" s="4" t="str">
        <f t="shared" si="52"/>
        <v>A+J=</v>
      </c>
      <c r="V86" s="29">
        <f t="shared" si="53"/>
        <v>45747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47"/>
        <v>44632</v>
      </c>
      <c r="B87" s="125">
        <f t="shared" ca="1" si="43"/>
        <v>10192.562099999999</v>
      </c>
      <c r="C87" s="14">
        <f t="shared" si="54"/>
        <v>10000</v>
      </c>
      <c r="D87" s="13">
        <f>IF(A87&lt;$B$1,VLOOKUP(A87,[1]DI!$A$4:$B$15000,2,FALSE),0)</f>
        <v>0</v>
      </c>
      <c r="E87" s="14">
        <f t="shared" si="55"/>
        <v>1</v>
      </c>
      <c r="F87" s="14">
        <f>(TRUNC(PRODUCT($E$14:$E86),16))</f>
        <v>1.0192562088924699</v>
      </c>
      <c r="G87" s="14">
        <f t="shared" si="56"/>
        <v>1</v>
      </c>
      <c r="H87" s="14">
        <f t="shared" si="57"/>
        <v>1.01925621</v>
      </c>
      <c r="I87" s="13">
        <f t="shared" si="48"/>
        <v>0</v>
      </c>
      <c r="J87" s="29">
        <f t="shared" si="49"/>
        <v>44559</v>
      </c>
      <c r="K87" s="2">
        <f t="shared" si="50"/>
        <v>50</v>
      </c>
      <c r="L87" s="17">
        <f t="shared" si="51"/>
        <v>51</v>
      </c>
      <c r="M87" s="12">
        <f t="shared" si="44"/>
        <v>1</v>
      </c>
      <c r="N87" s="12">
        <f t="shared" si="45"/>
        <v>1.01925621</v>
      </c>
      <c r="O87" s="17">
        <f t="shared" si="40"/>
        <v>0</v>
      </c>
      <c r="P87" s="14">
        <f t="shared" si="39"/>
        <v>192.56209999999999</v>
      </c>
      <c r="Q87" s="14">
        <v>0</v>
      </c>
      <c r="R87" s="14">
        <f t="shared" si="37"/>
        <v>0</v>
      </c>
      <c r="S87" s="20">
        <f t="shared" si="46"/>
        <v>0</v>
      </c>
      <c r="T87" s="14">
        <f t="shared" si="58"/>
        <v>0</v>
      </c>
      <c r="U87" s="4" t="str">
        <f t="shared" si="52"/>
        <v>A+J=</v>
      </c>
      <c r="V87" s="29">
        <f t="shared" si="53"/>
        <v>45747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47"/>
        <v>44633</v>
      </c>
      <c r="B88" s="125">
        <f t="shared" ca="1" si="43"/>
        <v>10192.562099999999</v>
      </c>
      <c r="C88" s="14">
        <f t="shared" si="54"/>
        <v>10000</v>
      </c>
      <c r="D88" s="13">
        <f>IF(A88&lt;$B$1,VLOOKUP(A88,[1]DI!$A$4:$B$15000,2,FALSE),0)</f>
        <v>0</v>
      </c>
      <c r="E88" s="14">
        <f t="shared" si="55"/>
        <v>1</v>
      </c>
      <c r="F88" s="14">
        <f>(TRUNC(PRODUCT($E$14:$E87),16))</f>
        <v>1.0192562088924699</v>
      </c>
      <c r="G88" s="14">
        <f t="shared" si="56"/>
        <v>1</v>
      </c>
      <c r="H88" s="14">
        <f t="shared" si="57"/>
        <v>1.01925621</v>
      </c>
      <c r="I88" s="13">
        <f t="shared" si="48"/>
        <v>0</v>
      </c>
      <c r="J88" s="29">
        <f t="shared" si="49"/>
        <v>44559</v>
      </c>
      <c r="K88" s="2">
        <f t="shared" si="50"/>
        <v>50</v>
      </c>
      <c r="L88" s="17">
        <f t="shared" si="51"/>
        <v>51</v>
      </c>
      <c r="M88" s="12">
        <f t="shared" si="44"/>
        <v>1</v>
      </c>
      <c r="N88" s="12">
        <f t="shared" si="45"/>
        <v>1.01925621</v>
      </c>
      <c r="O88" s="17">
        <f t="shared" si="40"/>
        <v>0</v>
      </c>
      <c r="P88" s="14">
        <f t="shared" si="39"/>
        <v>192.56209999999999</v>
      </c>
      <c r="Q88" s="14">
        <v>0</v>
      </c>
      <c r="R88" s="14">
        <f t="shared" si="37"/>
        <v>0</v>
      </c>
      <c r="S88" s="20">
        <f t="shared" si="46"/>
        <v>0</v>
      </c>
      <c r="T88" s="14">
        <f t="shared" si="58"/>
        <v>0</v>
      </c>
      <c r="U88" s="4" t="str">
        <f t="shared" si="52"/>
        <v>A+J=</v>
      </c>
      <c r="V88" s="29">
        <f t="shared" si="53"/>
        <v>45747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47"/>
        <v>44634</v>
      </c>
      <c r="B89" s="125">
        <f t="shared" ca="1" si="43"/>
        <v>10192.562099999999</v>
      </c>
      <c r="C89" s="14">
        <f t="shared" si="54"/>
        <v>10000</v>
      </c>
      <c r="D89" s="13">
        <f>IF(A89&lt;$B$1,VLOOKUP(A89,[1]DI!$A$4:$B$15000,2,FALSE),0)</f>
        <v>0.1065</v>
      </c>
      <c r="E89" s="14">
        <f t="shared" si="55"/>
        <v>1.00040168</v>
      </c>
      <c r="F89" s="14">
        <f>(TRUNC(PRODUCT($E$14:$E88),16))</f>
        <v>1.0192562088924699</v>
      </c>
      <c r="G89" s="14">
        <f t="shared" si="56"/>
        <v>1</v>
      </c>
      <c r="H89" s="14">
        <f t="shared" si="57"/>
        <v>1.01925621</v>
      </c>
      <c r="I89" s="13">
        <f t="shared" si="48"/>
        <v>0</v>
      </c>
      <c r="J89" s="29">
        <f t="shared" si="49"/>
        <v>44559</v>
      </c>
      <c r="K89" s="2">
        <f t="shared" si="50"/>
        <v>51</v>
      </c>
      <c r="L89" s="17">
        <f t="shared" si="51"/>
        <v>51</v>
      </c>
      <c r="M89" s="12">
        <f t="shared" si="44"/>
        <v>1</v>
      </c>
      <c r="N89" s="12">
        <f t="shared" si="45"/>
        <v>1.01925621</v>
      </c>
      <c r="O89" s="17">
        <f t="shared" si="40"/>
        <v>0</v>
      </c>
      <c r="P89" s="14">
        <f t="shared" si="39"/>
        <v>192.56209999999999</v>
      </c>
      <c r="Q89" s="14">
        <v>0</v>
      </c>
      <c r="R89" s="14">
        <f t="shared" si="37"/>
        <v>0</v>
      </c>
      <c r="S89" s="20">
        <f t="shared" si="46"/>
        <v>0</v>
      </c>
      <c r="T89" s="14">
        <f t="shared" si="58"/>
        <v>0</v>
      </c>
      <c r="U89" s="4" t="str">
        <f t="shared" si="52"/>
        <v>A+J=</v>
      </c>
      <c r="V89" s="29">
        <f t="shared" si="53"/>
        <v>45747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47"/>
        <v>44635</v>
      </c>
      <c r="B90" s="125">
        <f t="shared" ca="1" si="43"/>
        <v>10196.656199999999</v>
      </c>
      <c r="C90" s="14">
        <f t="shared" si="54"/>
        <v>10000</v>
      </c>
      <c r="D90" s="13">
        <f>IF(A90&lt;$B$1,VLOOKUP(A90,[1]DI!$A$4:$B$15000,2,FALSE),0)</f>
        <v>0.1065</v>
      </c>
      <c r="E90" s="14">
        <f t="shared" si="55"/>
        <v>1.00040168</v>
      </c>
      <c r="F90" s="14">
        <f>(TRUNC(PRODUCT($E$14:$E89),16))</f>
        <v>1.0196656237264601</v>
      </c>
      <c r="G90" s="14">
        <f t="shared" si="56"/>
        <v>1</v>
      </c>
      <c r="H90" s="14">
        <f t="shared" si="57"/>
        <v>1.0196656200000001</v>
      </c>
      <c r="I90" s="13">
        <f t="shared" si="48"/>
        <v>0</v>
      </c>
      <c r="J90" s="29">
        <f t="shared" si="49"/>
        <v>44559</v>
      </c>
      <c r="K90" s="2">
        <f t="shared" si="50"/>
        <v>52</v>
      </c>
      <c r="L90" s="17">
        <f t="shared" si="51"/>
        <v>52</v>
      </c>
      <c r="M90" s="12">
        <f t="shared" si="44"/>
        <v>1</v>
      </c>
      <c r="N90" s="12">
        <f t="shared" si="45"/>
        <v>1.0196656200000001</v>
      </c>
      <c r="O90" s="17">
        <f t="shared" si="40"/>
        <v>0</v>
      </c>
      <c r="P90" s="14">
        <f t="shared" si="39"/>
        <v>196.65620000000001</v>
      </c>
      <c r="Q90" s="14">
        <v>0</v>
      </c>
      <c r="R90" s="14">
        <f t="shared" si="37"/>
        <v>0</v>
      </c>
      <c r="S90" s="20">
        <f t="shared" si="46"/>
        <v>0</v>
      </c>
      <c r="T90" s="14">
        <f t="shared" si="58"/>
        <v>0</v>
      </c>
      <c r="U90" s="4" t="str">
        <f t="shared" si="52"/>
        <v>A+J=</v>
      </c>
      <c r="V90" s="29">
        <f t="shared" si="53"/>
        <v>45747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47"/>
        <v>44636</v>
      </c>
      <c r="B91" s="125">
        <f t="shared" ca="1" si="43"/>
        <v>10200.752</v>
      </c>
      <c r="C91" s="14">
        <f t="shared" si="54"/>
        <v>10000</v>
      </c>
      <c r="D91" s="13">
        <f>IF(A91&lt;$B$1,VLOOKUP(A91,[1]DI!$A$4:$B$15000,2,FALSE),0)</f>
        <v>0.1065</v>
      </c>
      <c r="E91" s="14">
        <f t="shared" si="55"/>
        <v>1.00040168</v>
      </c>
      <c r="F91" s="14">
        <f>(TRUNC(PRODUCT($E$14:$E90),16))</f>
        <v>1.02007520301419</v>
      </c>
      <c r="G91" s="14">
        <f t="shared" si="56"/>
        <v>1</v>
      </c>
      <c r="H91" s="14">
        <f t="shared" si="57"/>
        <v>1.0200752</v>
      </c>
      <c r="I91" s="13">
        <f t="shared" si="48"/>
        <v>0</v>
      </c>
      <c r="J91" s="29">
        <f t="shared" si="49"/>
        <v>44559</v>
      </c>
      <c r="K91" s="2">
        <f t="shared" si="50"/>
        <v>53</v>
      </c>
      <c r="L91" s="17">
        <f t="shared" si="51"/>
        <v>53</v>
      </c>
      <c r="M91" s="12">
        <f t="shared" si="44"/>
        <v>1</v>
      </c>
      <c r="N91" s="12">
        <f t="shared" si="45"/>
        <v>1.0200752</v>
      </c>
      <c r="O91" s="17">
        <f t="shared" si="40"/>
        <v>0</v>
      </c>
      <c r="P91" s="14">
        <f t="shared" si="39"/>
        <v>200.75200000000001</v>
      </c>
      <c r="Q91" s="14">
        <v>0</v>
      </c>
      <c r="R91" s="14">
        <f t="shared" si="37"/>
        <v>0</v>
      </c>
      <c r="S91" s="20">
        <f t="shared" si="46"/>
        <v>0</v>
      </c>
      <c r="T91" s="14">
        <f t="shared" si="58"/>
        <v>0</v>
      </c>
      <c r="U91" s="4" t="str">
        <f t="shared" si="52"/>
        <v>A+J=</v>
      </c>
      <c r="V91" s="29">
        <f t="shared" si="53"/>
        <v>45747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47"/>
        <v>44637</v>
      </c>
      <c r="B92" s="125">
        <f t="shared" ca="1" si="43"/>
        <v>10204.849499989999</v>
      </c>
      <c r="C92" s="14">
        <f t="shared" si="54"/>
        <v>10000</v>
      </c>
      <c r="D92" s="13">
        <f>IF(A92&lt;$B$1,VLOOKUP(A92,[1]DI!$A$4:$B$15000,2,FALSE),0)</f>
        <v>0.11649999999999999</v>
      </c>
      <c r="E92" s="14">
        <f t="shared" si="55"/>
        <v>1.0004373900000001</v>
      </c>
      <c r="F92" s="14">
        <f>(TRUNC(PRODUCT($E$14:$E91),16))</f>
        <v>1.0204849468217401</v>
      </c>
      <c r="G92" s="14">
        <f t="shared" si="56"/>
        <v>1</v>
      </c>
      <c r="H92" s="14">
        <f t="shared" si="57"/>
        <v>1.0204849499999999</v>
      </c>
      <c r="I92" s="13">
        <f t="shared" si="48"/>
        <v>0</v>
      </c>
      <c r="J92" s="29">
        <f t="shared" si="49"/>
        <v>44559</v>
      </c>
      <c r="K92" s="2">
        <f t="shared" si="50"/>
        <v>54</v>
      </c>
      <c r="L92" s="17">
        <f t="shared" si="51"/>
        <v>54</v>
      </c>
      <c r="M92" s="12">
        <f t="shared" si="44"/>
        <v>1</v>
      </c>
      <c r="N92" s="12">
        <f t="shared" si="45"/>
        <v>1.0204849499999999</v>
      </c>
      <c r="O92" s="17">
        <f t="shared" si="40"/>
        <v>0</v>
      </c>
      <c r="P92" s="14">
        <f t="shared" si="39"/>
        <v>204.84949999</v>
      </c>
      <c r="Q92" s="14">
        <v>0</v>
      </c>
      <c r="R92" s="14">
        <f t="shared" ref="R92:R155" si="59">IF(O92&gt;0,P92-Q92,0)</f>
        <v>0</v>
      </c>
      <c r="S92" s="20">
        <f t="shared" si="46"/>
        <v>0</v>
      </c>
      <c r="T92" s="14">
        <f t="shared" si="58"/>
        <v>0</v>
      </c>
      <c r="U92" s="4" t="str">
        <f t="shared" si="52"/>
        <v>A+J=</v>
      </c>
      <c r="V92" s="29">
        <f t="shared" si="53"/>
        <v>45747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47"/>
        <v>44638</v>
      </c>
      <c r="B93" s="125">
        <f t="shared" ca="1" si="43"/>
        <v>10209.313</v>
      </c>
      <c r="C93" s="14">
        <f t="shared" si="54"/>
        <v>10000</v>
      </c>
      <c r="D93" s="13">
        <f>IF(A93&lt;$B$1,VLOOKUP(A93,[1]DI!$A$4:$B$15000,2,FALSE),0)</f>
        <v>0.11649999999999999</v>
      </c>
      <c r="E93" s="14">
        <f t="shared" si="55"/>
        <v>1.0004373900000001</v>
      </c>
      <c r="F93" s="14">
        <f>(TRUNC(PRODUCT($E$14:$E92),16))</f>
        <v>1.0209312967326301</v>
      </c>
      <c r="G93" s="14">
        <f t="shared" si="56"/>
        <v>1</v>
      </c>
      <c r="H93" s="14">
        <f t="shared" si="57"/>
        <v>1.0209313</v>
      </c>
      <c r="I93" s="13">
        <f t="shared" si="48"/>
        <v>0</v>
      </c>
      <c r="J93" s="29">
        <f t="shared" si="49"/>
        <v>44559</v>
      </c>
      <c r="K93" s="2">
        <f t="shared" si="50"/>
        <v>55</v>
      </c>
      <c r="L93" s="17">
        <f t="shared" si="51"/>
        <v>55</v>
      </c>
      <c r="M93" s="12">
        <f t="shared" si="44"/>
        <v>1</v>
      </c>
      <c r="N93" s="12">
        <f t="shared" si="45"/>
        <v>1.0209313</v>
      </c>
      <c r="O93" s="17">
        <f t="shared" si="40"/>
        <v>0</v>
      </c>
      <c r="P93" s="14">
        <f t="shared" si="39"/>
        <v>209.31299999999999</v>
      </c>
      <c r="Q93" s="14">
        <v>0</v>
      </c>
      <c r="R93" s="14">
        <f t="shared" si="59"/>
        <v>0</v>
      </c>
      <c r="S93" s="20">
        <f t="shared" si="46"/>
        <v>0</v>
      </c>
      <c r="T93" s="14">
        <f t="shared" si="58"/>
        <v>0</v>
      </c>
      <c r="U93" s="4" t="str">
        <f t="shared" si="52"/>
        <v>A+J=</v>
      </c>
      <c r="V93" s="29">
        <f t="shared" si="53"/>
        <v>45747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47"/>
        <v>44639</v>
      </c>
      <c r="B94" s="125">
        <f t="shared" ca="1" si="43"/>
        <v>10213.778399999999</v>
      </c>
      <c r="C94" s="14">
        <f t="shared" si="54"/>
        <v>10000</v>
      </c>
      <c r="D94" s="13">
        <f>IF(A94&lt;$B$1,VLOOKUP(A94,[1]DI!$A$4:$B$15000,2,FALSE),0)</f>
        <v>0</v>
      </c>
      <c r="E94" s="14">
        <f t="shared" si="55"/>
        <v>1</v>
      </c>
      <c r="F94" s="14">
        <f>(TRUNC(PRODUCT($E$14:$E93),16))</f>
        <v>1.0213778418725099</v>
      </c>
      <c r="G94" s="14">
        <f t="shared" si="56"/>
        <v>1</v>
      </c>
      <c r="H94" s="14">
        <f t="shared" si="57"/>
        <v>1.02137784</v>
      </c>
      <c r="I94" s="13">
        <f t="shared" si="48"/>
        <v>0</v>
      </c>
      <c r="J94" s="29">
        <f t="shared" si="49"/>
        <v>44559</v>
      </c>
      <c r="K94" s="2">
        <f t="shared" si="50"/>
        <v>55</v>
      </c>
      <c r="L94" s="17">
        <f t="shared" si="51"/>
        <v>56</v>
      </c>
      <c r="M94" s="12">
        <f t="shared" si="44"/>
        <v>1</v>
      </c>
      <c r="N94" s="12">
        <f t="shared" si="45"/>
        <v>1.02137784</v>
      </c>
      <c r="O94" s="17">
        <f t="shared" si="40"/>
        <v>0</v>
      </c>
      <c r="P94" s="14">
        <f t="shared" si="39"/>
        <v>213.7784</v>
      </c>
      <c r="Q94" s="14">
        <v>0</v>
      </c>
      <c r="R94" s="14">
        <f t="shared" si="59"/>
        <v>0</v>
      </c>
      <c r="S94" s="20">
        <f t="shared" si="46"/>
        <v>0</v>
      </c>
      <c r="T94" s="14">
        <f t="shared" si="58"/>
        <v>0</v>
      </c>
      <c r="U94" s="4" t="str">
        <f t="shared" si="52"/>
        <v>A+J=</v>
      </c>
      <c r="V94" s="29">
        <f t="shared" si="53"/>
        <v>45747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47"/>
        <v>44640</v>
      </c>
      <c r="B95" s="125">
        <f t="shared" ca="1" si="43"/>
        <v>10213.778399999999</v>
      </c>
      <c r="C95" s="14">
        <f t="shared" si="54"/>
        <v>10000</v>
      </c>
      <c r="D95" s="13">
        <f>IF(A95&lt;$B$1,VLOOKUP(A95,[1]DI!$A$4:$B$15000,2,FALSE),0)</f>
        <v>0</v>
      </c>
      <c r="E95" s="14">
        <f t="shared" si="55"/>
        <v>1</v>
      </c>
      <c r="F95" s="14">
        <f>(TRUNC(PRODUCT($E$14:$E94),16))</f>
        <v>1.0213778418725099</v>
      </c>
      <c r="G95" s="14">
        <f t="shared" si="56"/>
        <v>1</v>
      </c>
      <c r="H95" s="14">
        <f t="shared" si="57"/>
        <v>1.02137784</v>
      </c>
      <c r="I95" s="13">
        <f t="shared" si="48"/>
        <v>0</v>
      </c>
      <c r="J95" s="29">
        <f t="shared" si="49"/>
        <v>44559</v>
      </c>
      <c r="K95" s="2">
        <f t="shared" si="50"/>
        <v>55</v>
      </c>
      <c r="L95" s="17">
        <f t="shared" si="51"/>
        <v>56</v>
      </c>
      <c r="M95" s="12">
        <f t="shared" si="44"/>
        <v>1</v>
      </c>
      <c r="N95" s="12">
        <f t="shared" si="45"/>
        <v>1.02137784</v>
      </c>
      <c r="O95" s="17">
        <f t="shared" si="40"/>
        <v>0</v>
      </c>
      <c r="P95" s="14">
        <f t="shared" si="39"/>
        <v>213.7784</v>
      </c>
      <c r="Q95" s="14">
        <v>0</v>
      </c>
      <c r="R95" s="14">
        <f t="shared" si="59"/>
        <v>0</v>
      </c>
      <c r="S95" s="20">
        <f t="shared" si="46"/>
        <v>0</v>
      </c>
      <c r="T95" s="14">
        <f t="shared" si="58"/>
        <v>0</v>
      </c>
      <c r="U95" s="4" t="str">
        <f t="shared" si="52"/>
        <v>A+J=</v>
      </c>
      <c r="V95" s="29">
        <f t="shared" si="53"/>
        <v>45747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47"/>
        <v>44641</v>
      </c>
      <c r="B96" s="125">
        <f t="shared" ca="1" si="43"/>
        <v>10213.778399999999</v>
      </c>
      <c r="C96" s="14">
        <f t="shared" si="54"/>
        <v>10000</v>
      </c>
      <c r="D96" s="13">
        <f>IF(A96&lt;$B$1,VLOOKUP(A96,[1]DI!$A$4:$B$15000,2,FALSE),0)</f>
        <v>0.11649999999999999</v>
      </c>
      <c r="E96" s="14">
        <f t="shared" si="55"/>
        <v>1.0004373900000001</v>
      </c>
      <c r="F96" s="14">
        <f>(TRUNC(PRODUCT($E$14:$E95),16))</f>
        <v>1.0213778418725099</v>
      </c>
      <c r="G96" s="14">
        <f t="shared" si="56"/>
        <v>1</v>
      </c>
      <c r="H96" s="14">
        <f t="shared" si="57"/>
        <v>1.02137784</v>
      </c>
      <c r="I96" s="13">
        <f t="shared" si="48"/>
        <v>0</v>
      </c>
      <c r="J96" s="29">
        <f t="shared" si="49"/>
        <v>44559</v>
      </c>
      <c r="K96" s="2">
        <f t="shared" si="50"/>
        <v>56</v>
      </c>
      <c r="L96" s="17">
        <f t="shared" si="51"/>
        <v>56</v>
      </c>
      <c r="M96" s="12">
        <f t="shared" si="44"/>
        <v>1</v>
      </c>
      <c r="N96" s="12">
        <f t="shared" si="45"/>
        <v>1.02137784</v>
      </c>
      <c r="O96" s="17">
        <f t="shared" si="40"/>
        <v>0</v>
      </c>
      <c r="P96" s="14">
        <f t="shared" si="39"/>
        <v>213.7784</v>
      </c>
      <c r="Q96" s="14">
        <v>0</v>
      </c>
      <c r="R96" s="14">
        <f t="shared" si="59"/>
        <v>0</v>
      </c>
      <c r="S96" s="20">
        <f t="shared" si="46"/>
        <v>0</v>
      </c>
      <c r="T96" s="14">
        <f t="shared" si="58"/>
        <v>0</v>
      </c>
      <c r="U96" s="4" t="str">
        <f t="shared" si="52"/>
        <v>A+J=</v>
      </c>
      <c r="V96" s="29">
        <f t="shared" si="53"/>
        <v>45747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47"/>
        <v>44642</v>
      </c>
      <c r="B97" s="125">
        <f t="shared" ca="1" si="43"/>
        <v>10218.245800000001</v>
      </c>
      <c r="C97" s="14">
        <f t="shared" si="54"/>
        <v>10000</v>
      </c>
      <c r="D97" s="13">
        <f>IF(A97&lt;$B$1,VLOOKUP(A97,[1]DI!$A$4:$B$15000,2,FALSE),0)</f>
        <v>0.11649999999999999</v>
      </c>
      <c r="E97" s="14">
        <f t="shared" si="55"/>
        <v>1.0004373900000001</v>
      </c>
      <c r="F97" s="14">
        <f>(TRUNC(PRODUCT($E$14:$E96),16))</f>
        <v>1.02182458232677</v>
      </c>
      <c r="G97" s="14">
        <f t="shared" si="56"/>
        <v>1</v>
      </c>
      <c r="H97" s="14">
        <f t="shared" si="57"/>
        <v>1.0218245800000001</v>
      </c>
      <c r="I97" s="13">
        <f t="shared" si="48"/>
        <v>0</v>
      </c>
      <c r="J97" s="29">
        <f t="shared" si="49"/>
        <v>44559</v>
      </c>
      <c r="K97" s="2">
        <f t="shared" si="50"/>
        <v>57</v>
      </c>
      <c r="L97" s="17">
        <f t="shared" si="51"/>
        <v>57</v>
      </c>
      <c r="M97" s="12">
        <f t="shared" si="44"/>
        <v>1</v>
      </c>
      <c r="N97" s="12">
        <f t="shared" si="45"/>
        <v>1.0218245800000001</v>
      </c>
      <c r="O97" s="17">
        <f t="shared" si="40"/>
        <v>0</v>
      </c>
      <c r="P97" s="14">
        <f t="shared" si="39"/>
        <v>218.2458</v>
      </c>
      <c r="Q97" s="14">
        <v>0</v>
      </c>
      <c r="R97" s="14">
        <f t="shared" si="59"/>
        <v>0</v>
      </c>
      <c r="S97" s="20">
        <f t="shared" si="46"/>
        <v>0</v>
      </c>
      <c r="T97" s="14">
        <f t="shared" si="58"/>
        <v>0</v>
      </c>
      <c r="U97" s="4" t="str">
        <f t="shared" si="52"/>
        <v>A+J=</v>
      </c>
      <c r="V97" s="29">
        <f t="shared" si="53"/>
        <v>45747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47"/>
        <v>44643</v>
      </c>
      <c r="B98" s="125">
        <f t="shared" ca="1" si="43"/>
        <v>10222.715200000001</v>
      </c>
      <c r="C98" s="14">
        <f t="shared" si="54"/>
        <v>10000</v>
      </c>
      <c r="D98" s="13">
        <f>IF(A98&lt;$B$1,VLOOKUP(A98,[1]DI!$A$4:$B$15000,2,FALSE),0)</f>
        <v>0.11649999999999999</v>
      </c>
      <c r="E98" s="14">
        <f t="shared" si="55"/>
        <v>1.0004373900000001</v>
      </c>
      <c r="F98" s="14">
        <f>(TRUNC(PRODUCT($E$14:$E97),16))</f>
        <v>1.02227151818083</v>
      </c>
      <c r="G98" s="14">
        <f t="shared" si="56"/>
        <v>1</v>
      </c>
      <c r="H98" s="14">
        <f t="shared" si="57"/>
        <v>1.0222715200000001</v>
      </c>
      <c r="I98" s="13">
        <f t="shared" si="48"/>
        <v>0</v>
      </c>
      <c r="J98" s="29">
        <f t="shared" si="49"/>
        <v>44559</v>
      </c>
      <c r="K98" s="2">
        <f t="shared" si="50"/>
        <v>58</v>
      </c>
      <c r="L98" s="17">
        <f t="shared" si="51"/>
        <v>58</v>
      </c>
      <c r="M98" s="12">
        <f t="shared" si="44"/>
        <v>1</v>
      </c>
      <c r="N98" s="12">
        <f t="shared" si="45"/>
        <v>1.0222715200000001</v>
      </c>
      <c r="O98" s="17">
        <f t="shared" si="40"/>
        <v>0</v>
      </c>
      <c r="P98" s="14">
        <f t="shared" si="39"/>
        <v>222.71520000000001</v>
      </c>
      <c r="Q98" s="14">
        <v>0</v>
      </c>
      <c r="R98" s="14">
        <f t="shared" si="59"/>
        <v>0</v>
      </c>
      <c r="S98" s="20">
        <f t="shared" si="46"/>
        <v>0</v>
      </c>
      <c r="T98" s="14">
        <f t="shared" si="58"/>
        <v>0</v>
      </c>
      <c r="U98" s="4" t="str">
        <f t="shared" si="52"/>
        <v>A+J=</v>
      </c>
      <c r="V98" s="29">
        <f t="shared" si="53"/>
        <v>45747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47"/>
        <v>44644</v>
      </c>
      <c r="B99" s="125">
        <f t="shared" ca="1" si="43"/>
        <v>10227.1865</v>
      </c>
      <c r="C99" s="14">
        <f t="shared" si="54"/>
        <v>10000</v>
      </c>
      <c r="D99" s="13">
        <f>IF(A99&lt;$B$1,VLOOKUP(A99,[1]DI!$A$4:$B$15000,2,FALSE),0)</f>
        <v>0.11649999999999999</v>
      </c>
      <c r="E99" s="14">
        <f t="shared" si="55"/>
        <v>1.0004373900000001</v>
      </c>
      <c r="F99" s="14">
        <f>(TRUNC(PRODUCT($E$14:$E98),16))</f>
        <v>1.0227186495201701</v>
      </c>
      <c r="G99" s="14">
        <f t="shared" si="56"/>
        <v>1</v>
      </c>
      <c r="H99" s="14">
        <f t="shared" si="57"/>
        <v>1.0227186500000001</v>
      </c>
      <c r="I99" s="13">
        <f t="shared" si="48"/>
        <v>0</v>
      </c>
      <c r="J99" s="29">
        <f t="shared" si="49"/>
        <v>44559</v>
      </c>
      <c r="K99" s="2">
        <f t="shared" si="50"/>
        <v>59</v>
      </c>
      <c r="L99" s="17">
        <f t="shared" si="51"/>
        <v>59</v>
      </c>
      <c r="M99" s="12">
        <f t="shared" si="44"/>
        <v>1</v>
      </c>
      <c r="N99" s="12">
        <f t="shared" si="45"/>
        <v>1.0227186500000001</v>
      </c>
      <c r="O99" s="17">
        <f t="shared" si="40"/>
        <v>0</v>
      </c>
      <c r="P99" s="14">
        <f t="shared" si="39"/>
        <v>227.1865</v>
      </c>
      <c r="Q99" s="14">
        <v>0</v>
      </c>
      <c r="R99" s="14">
        <f t="shared" si="59"/>
        <v>0</v>
      </c>
      <c r="S99" s="20">
        <f t="shared" si="46"/>
        <v>0</v>
      </c>
      <c r="T99" s="14">
        <f t="shared" si="58"/>
        <v>0</v>
      </c>
      <c r="U99" s="4" t="str">
        <f t="shared" si="52"/>
        <v>A+J=</v>
      </c>
      <c r="V99" s="29">
        <f t="shared" si="53"/>
        <v>45747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47"/>
        <v>44645</v>
      </c>
      <c r="B100" s="125">
        <f t="shared" ca="1" si="43"/>
        <v>10231.65979999</v>
      </c>
      <c r="C100" s="14">
        <f t="shared" si="54"/>
        <v>10000</v>
      </c>
      <c r="D100" s="13">
        <f>IF(A100&lt;$B$1,VLOOKUP(A100,[1]DI!$A$4:$B$15000,2,FALSE),0)</f>
        <v>0.11649999999999999</v>
      </c>
      <c r="E100" s="14">
        <f t="shared" si="55"/>
        <v>1.0004373900000001</v>
      </c>
      <c r="F100" s="14">
        <f>(TRUNC(PRODUCT($E$14:$E99),16))</f>
        <v>1.0231659764302801</v>
      </c>
      <c r="G100" s="14">
        <f t="shared" si="56"/>
        <v>1</v>
      </c>
      <c r="H100" s="14">
        <f t="shared" si="57"/>
        <v>1.0231659799999999</v>
      </c>
      <c r="I100" s="13">
        <f t="shared" si="48"/>
        <v>0</v>
      </c>
      <c r="J100" s="29">
        <f t="shared" si="49"/>
        <v>44559</v>
      </c>
      <c r="K100" s="2">
        <f t="shared" si="50"/>
        <v>60</v>
      </c>
      <c r="L100" s="17">
        <f t="shared" si="51"/>
        <v>60</v>
      </c>
      <c r="M100" s="12">
        <f t="shared" si="44"/>
        <v>1</v>
      </c>
      <c r="N100" s="12">
        <f t="shared" si="45"/>
        <v>1.0231659799999999</v>
      </c>
      <c r="O100" s="17">
        <f t="shared" si="40"/>
        <v>0</v>
      </c>
      <c r="P100" s="14">
        <f t="shared" si="39"/>
        <v>231.65979999000001</v>
      </c>
      <c r="Q100" s="14">
        <v>0</v>
      </c>
      <c r="R100" s="14">
        <f t="shared" si="59"/>
        <v>0</v>
      </c>
      <c r="S100" s="20">
        <f t="shared" si="46"/>
        <v>0</v>
      </c>
      <c r="T100" s="14">
        <f t="shared" si="58"/>
        <v>0</v>
      </c>
      <c r="U100" s="4" t="str">
        <f t="shared" si="52"/>
        <v>A+J=</v>
      </c>
      <c r="V100" s="29">
        <f t="shared" si="53"/>
        <v>45747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47"/>
        <v>44646</v>
      </c>
      <c r="B101" s="125">
        <f t="shared" ca="1" si="43"/>
        <v>10236.135</v>
      </c>
      <c r="C101" s="14">
        <f t="shared" si="54"/>
        <v>10000</v>
      </c>
      <c r="D101" s="13">
        <f>IF(A101&lt;$B$1,VLOOKUP(A101,[1]DI!$A$4:$B$15000,2,FALSE),0)</f>
        <v>0</v>
      </c>
      <c r="E101" s="14">
        <f t="shared" si="55"/>
        <v>1</v>
      </c>
      <c r="F101" s="14">
        <f>(TRUNC(PRODUCT($E$14:$E100),16))</f>
        <v>1.0236134989967101</v>
      </c>
      <c r="G101" s="14">
        <f t="shared" si="56"/>
        <v>1</v>
      </c>
      <c r="H101" s="14">
        <f t="shared" si="57"/>
        <v>1.0236135</v>
      </c>
      <c r="I101" s="13">
        <f t="shared" si="48"/>
        <v>0</v>
      </c>
      <c r="J101" s="29">
        <f t="shared" si="49"/>
        <v>44559</v>
      </c>
      <c r="K101" s="2">
        <f t="shared" si="50"/>
        <v>60</v>
      </c>
      <c r="L101" s="17">
        <f t="shared" si="51"/>
        <v>61</v>
      </c>
      <c r="M101" s="12">
        <f t="shared" si="44"/>
        <v>1</v>
      </c>
      <c r="N101" s="12">
        <f t="shared" si="45"/>
        <v>1.0236135</v>
      </c>
      <c r="O101" s="17">
        <f t="shared" si="40"/>
        <v>0</v>
      </c>
      <c r="P101" s="14">
        <f t="shared" si="39"/>
        <v>236.13499999999999</v>
      </c>
      <c r="Q101" s="14">
        <v>0</v>
      </c>
      <c r="R101" s="14">
        <f t="shared" si="59"/>
        <v>0</v>
      </c>
      <c r="S101" s="20">
        <f t="shared" si="46"/>
        <v>0</v>
      </c>
      <c r="T101" s="14">
        <f t="shared" si="58"/>
        <v>0</v>
      </c>
      <c r="U101" s="4" t="str">
        <f t="shared" si="52"/>
        <v>A+J=</v>
      </c>
      <c r="V101" s="29">
        <f t="shared" si="53"/>
        <v>45747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47"/>
        <v>44647</v>
      </c>
      <c r="B102" s="125">
        <f t="shared" ca="1" si="43"/>
        <v>10236.135</v>
      </c>
      <c r="C102" s="14">
        <f t="shared" si="54"/>
        <v>10000</v>
      </c>
      <c r="D102" s="13">
        <f>IF(A102&lt;$B$1,VLOOKUP(A102,[1]DI!$A$4:$B$15000,2,FALSE),0)</f>
        <v>0</v>
      </c>
      <c r="E102" s="14">
        <f t="shared" si="55"/>
        <v>1</v>
      </c>
      <c r="F102" s="14">
        <f>(TRUNC(PRODUCT($E$14:$E101),16))</f>
        <v>1.0236134989967101</v>
      </c>
      <c r="G102" s="14">
        <f t="shared" si="56"/>
        <v>1</v>
      </c>
      <c r="H102" s="14">
        <f t="shared" si="57"/>
        <v>1.0236135</v>
      </c>
      <c r="I102" s="13">
        <f t="shared" si="48"/>
        <v>0</v>
      </c>
      <c r="J102" s="29">
        <f t="shared" si="49"/>
        <v>44559</v>
      </c>
      <c r="K102" s="2">
        <f t="shared" si="50"/>
        <v>60</v>
      </c>
      <c r="L102" s="17">
        <f t="shared" si="51"/>
        <v>61</v>
      </c>
      <c r="M102" s="12">
        <f t="shared" si="44"/>
        <v>1</v>
      </c>
      <c r="N102" s="12">
        <f t="shared" si="45"/>
        <v>1.0236135</v>
      </c>
      <c r="O102" s="17">
        <f t="shared" si="40"/>
        <v>0</v>
      </c>
      <c r="P102" s="14">
        <f t="shared" si="39"/>
        <v>236.13499999999999</v>
      </c>
      <c r="Q102" s="14">
        <v>0</v>
      </c>
      <c r="R102" s="14">
        <f t="shared" si="59"/>
        <v>0</v>
      </c>
      <c r="S102" s="20">
        <f t="shared" si="46"/>
        <v>0</v>
      </c>
      <c r="T102" s="14">
        <f t="shared" si="58"/>
        <v>0</v>
      </c>
      <c r="U102" s="4" t="str">
        <f t="shared" si="52"/>
        <v>A+J=</v>
      </c>
      <c r="V102" s="29">
        <f t="shared" si="53"/>
        <v>45747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47"/>
        <v>44648</v>
      </c>
      <c r="B103" s="125">
        <f t="shared" ca="1" si="43"/>
        <v>10236.135</v>
      </c>
      <c r="C103" s="14">
        <f t="shared" si="54"/>
        <v>10000</v>
      </c>
      <c r="D103" s="13">
        <f>IF(A103&lt;$B$1,VLOOKUP(A103,[1]DI!$A$4:$B$15000,2,FALSE),0)</f>
        <v>0.11649999999999999</v>
      </c>
      <c r="E103" s="14">
        <f t="shared" si="55"/>
        <v>1.0004373900000001</v>
      </c>
      <c r="F103" s="14">
        <f>(TRUNC(PRODUCT($E$14:$E102),16))</f>
        <v>1.0236134989967101</v>
      </c>
      <c r="G103" s="14">
        <f t="shared" si="56"/>
        <v>1</v>
      </c>
      <c r="H103" s="14">
        <f t="shared" si="57"/>
        <v>1.0236135</v>
      </c>
      <c r="I103" s="13">
        <f t="shared" si="48"/>
        <v>0</v>
      </c>
      <c r="J103" s="29">
        <f t="shared" si="49"/>
        <v>44559</v>
      </c>
      <c r="K103" s="2">
        <f t="shared" si="50"/>
        <v>61</v>
      </c>
      <c r="L103" s="17">
        <f t="shared" si="51"/>
        <v>61</v>
      </c>
      <c r="M103" s="12">
        <f t="shared" si="44"/>
        <v>1</v>
      </c>
      <c r="N103" s="12">
        <f t="shared" si="45"/>
        <v>1.0236135</v>
      </c>
      <c r="O103" s="17">
        <f t="shared" si="40"/>
        <v>0</v>
      </c>
      <c r="P103" s="14">
        <f t="shared" si="39"/>
        <v>236.13499999999999</v>
      </c>
      <c r="Q103" s="14">
        <v>0</v>
      </c>
      <c r="R103" s="14">
        <f t="shared" si="59"/>
        <v>0</v>
      </c>
      <c r="S103" s="20">
        <f t="shared" si="46"/>
        <v>0</v>
      </c>
      <c r="T103" s="14">
        <f t="shared" si="58"/>
        <v>0</v>
      </c>
      <c r="U103" s="4" t="str">
        <f t="shared" si="52"/>
        <v>A+J=</v>
      </c>
      <c r="V103" s="29">
        <f t="shared" si="53"/>
        <v>45747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47"/>
        <v>44649</v>
      </c>
      <c r="B104" s="125">
        <f t="shared" ca="1" si="43"/>
        <v>10240.6122</v>
      </c>
      <c r="C104" s="14">
        <f t="shared" si="54"/>
        <v>10000</v>
      </c>
      <c r="D104" s="13">
        <f>IF(A104&lt;$B$1,VLOOKUP(A104,[1]DI!$A$4:$B$15000,2,FALSE),0)</f>
        <v>0.11649999999999999</v>
      </c>
      <c r="E104" s="14">
        <f t="shared" si="55"/>
        <v>1.0004373900000001</v>
      </c>
      <c r="F104" s="14">
        <f>(TRUNC(PRODUCT($E$14:$E103),16))</f>
        <v>1.0240612173050401</v>
      </c>
      <c r="G104" s="14">
        <f t="shared" si="56"/>
        <v>1</v>
      </c>
      <c r="H104" s="14">
        <f t="shared" si="57"/>
        <v>1.0240612200000001</v>
      </c>
      <c r="I104" s="13">
        <f t="shared" si="48"/>
        <v>0</v>
      </c>
      <c r="J104" s="29">
        <f t="shared" si="49"/>
        <v>44559</v>
      </c>
      <c r="K104" s="2">
        <f t="shared" si="50"/>
        <v>62</v>
      </c>
      <c r="L104" s="17">
        <f t="shared" si="51"/>
        <v>62</v>
      </c>
      <c r="M104" s="12">
        <f t="shared" si="44"/>
        <v>1</v>
      </c>
      <c r="N104" s="12">
        <f t="shared" si="45"/>
        <v>1.0240612200000001</v>
      </c>
      <c r="O104" s="17">
        <f t="shared" si="40"/>
        <v>0</v>
      </c>
      <c r="P104" s="14">
        <f t="shared" si="39"/>
        <v>240.6122</v>
      </c>
      <c r="Q104" s="14">
        <v>0</v>
      </c>
      <c r="R104" s="14">
        <f t="shared" si="59"/>
        <v>0</v>
      </c>
      <c r="S104" s="20">
        <f t="shared" si="46"/>
        <v>0</v>
      </c>
      <c r="T104" s="14">
        <f t="shared" si="58"/>
        <v>0</v>
      </c>
      <c r="U104" s="4" t="str">
        <f t="shared" si="52"/>
        <v>A+J=</v>
      </c>
      <c r="V104" s="29">
        <f t="shared" si="53"/>
        <v>45747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47"/>
        <v>44650</v>
      </c>
      <c r="B105" s="125">
        <f t="shared" ca="1" si="43"/>
        <v>10245.0913</v>
      </c>
      <c r="C105" s="14">
        <f t="shared" si="54"/>
        <v>10000</v>
      </c>
      <c r="D105" s="13">
        <f>IF(A105&lt;$B$1,VLOOKUP(A105,[1]DI!$A$4:$B$15000,2,FALSE),0)</f>
        <v>0.11649999999999999</v>
      </c>
      <c r="E105" s="14">
        <f t="shared" si="55"/>
        <v>1.0004373900000001</v>
      </c>
      <c r="F105" s="14">
        <f>(TRUNC(PRODUCT($E$14:$E104),16))</f>
        <v>1.0245091314408701</v>
      </c>
      <c r="G105" s="14">
        <f t="shared" si="56"/>
        <v>1</v>
      </c>
      <c r="H105" s="14">
        <f t="shared" si="57"/>
        <v>1.02450913</v>
      </c>
      <c r="I105" s="13">
        <f t="shared" si="48"/>
        <v>0</v>
      </c>
      <c r="J105" s="29">
        <f t="shared" si="49"/>
        <v>44559</v>
      </c>
      <c r="K105" s="2">
        <f t="shared" si="50"/>
        <v>63</v>
      </c>
      <c r="L105" s="17">
        <f t="shared" si="51"/>
        <v>63</v>
      </c>
      <c r="M105" s="12">
        <f t="shared" si="44"/>
        <v>1</v>
      </c>
      <c r="N105" s="12">
        <f t="shared" si="45"/>
        <v>1.02450913</v>
      </c>
      <c r="O105" s="17">
        <f t="shared" si="40"/>
        <v>0</v>
      </c>
      <c r="P105" s="14">
        <f t="shared" si="39"/>
        <v>245.09129999999999</v>
      </c>
      <c r="Q105" s="14">
        <v>0</v>
      </c>
      <c r="R105" s="14">
        <f t="shared" si="59"/>
        <v>0</v>
      </c>
      <c r="S105" s="20">
        <f t="shared" si="46"/>
        <v>0</v>
      </c>
      <c r="T105" s="14">
        <f t="shared" si="58"/>
        <v>0</v>
      </c>
      <c r="U105" s="4" t="str">
        <f t="shared" si="52"/>
        <v>A+J=</v>
      </c>
      <c r="V105" s="29">
        <f t="shared" si="53"/>
        <v>45747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47"/>
        <v>44651</v>
      </c>
      <c r="B106" s="125">
        <f t="shared" ca="1" si="43"/>
        <v>10249.572399999999</v>
      </c>
      <c r="C106" s="14">
        <f t="shared" si="54"/>
        <v>10000</v>
      </c>
      <c r="D106" s="13">
        <f>IF(A106&lt;$B$1,VLOOKUP(A106,[1]DI!$A$4:$B$15000,2,FALSE),0)</f>
        <v>0.11649999999999999</v>
      </c>
      <c r="E106" s="14">
        <f t="shared" si="55"/>
        <v>1.0004373900000001</v>
      </c>
      <c r="F106" s="14">
        <f>(TRUNC(PRODUCT($E$14:$E105),16))</f>
        <v>1.02495724148988</v>
      </c>
      <c r="G106" s="14">
        <f t="shared" si="56"/>
        <v>1</v>
      </c>
      <c r="H106" s="14">
        <f t="shared" si="57"/>
        <v>1.02495724</v>
      </c>
      <c r="I106" s="13">
        <f t="shared" si="48"/>
        <v>0</v>
      </c>
      <c r="J106" s="29">
        <f t="shared" si="49"/>
        <v>44559</v>
      </c>
      <c r="K106" s="2">
        <f t="shared" si="50"/>
        <v>64</v>
      </c>
      <c r="L106" s="17">
        <f t="shared" si="51"/>
        <v>64</v>
      </c>
      <c r="M106" s="12">
        <f t="shared" si="44"/>
        <v>1</v>
      </c>
      <c r="N106" s="12">
        <f t="shared" si="45"/>
        <v>1.02495724</v>
      </c>
      <c r="O106" s="17">
        <f t="shared" si="40"/>
        <v>0</v>
      </c>
      <c r="P106" s="14">
        <f t="shared" si="39"/>
        <v>249.57239999999999</v>
      </c>
      <c r="Q106" s="14">
        <v>0</v>
      </c>
      <c r="R106" s="14">
        <f t="shared" si="59"/>
        <v>0</v>
      </c>
      <c r="S106" s="20">
        <f t="shared" si="46"/>
        <v>0</v>
      </c>
      <c r="T106" s="14">
        <f t="shared" si="58"/>
        <v>0</v>
      </c>
      <c r="U106" s="4" t="str">
        <f t="shared" si="52"/>
        <v>A+J=</v>
      </c>
      <c r="V106" s="29">
        <f t="shared" si="53"/>
        <v>45747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47"/>
        <v>44652</v>
      </c>
      <c r="B107" s="125">
        <f t="shared" ca="1" si="43"/>
        <v>10254.0555</v>
      </c>
      <c r="C107" s="14">
        <f t="shared" si="54"/>
        <v>10000</v>
      </c>
      <c r="D107" s="13">
        <f>IF(A107&lt;$B$1,VLOOKUP(A107,[1]DI!$A$4:$B$15000,2,FALSE),0)</f>
        <v>0.11649999999999999</v>
      </c>
      <c r="E107" s="14">
        <f t="shared" si="55"/>
        <v>1.0004373900000001</v>
      </c>
      <c r="F107" s="14">
        <f>(TRUNC(PRODUCT($E$14:$E106),16))</f>
        <v>1.0254055475377299</v>
      </c>
      <c r="G107" s="14">
        <f t="shared" si="56"/>
        <v>1</v>
      </c>
      <c r="H107" s="14">
        <f t="shared" si="57"/>
        <v>1.0254055500000001</v>
      </c>
      <c r="I107" s="13">
        <f t="shared" si="48"/>
        <v>0</v>
      </c>
      <c r="J107" s="29">
        <f t="shared" si="49"/>
        <v>44559</v>
      </c>
      <c r="K107" s="2">
        <f t="shared" si="50"/>
        <v>65</v>
      </c>
      <c r="L107" s="17">
        <f t="shared" si="51"/>
        <v>65</v>
      </c>
      <c r="M107" s="12">
        <f t="shared" si="44"/>
        <v>1</v>
      </c>
      <c r="N107" s="12">
        <f t="shared" si="45"/>
        <v>1.0254055500000001</v>
      </c>
      <c r="O107" s="17">
        <f t="shared" si="40"/>
        <v>0</v>
      </c>
      <c r="P107" s="14">
        <f t="shared" si="39"/>
        <v>254.05549999999999</v>
      </c>
      <c r="Q107" s="14">
        <v>0</v>
      </c>
      <c r="R107" s="14">
        <f t="shared" si="59"/>
        <v>0</v>
      </c>
      <c r="S107" s="20">
        <f t="shared" si="46"/>
        <v>0</v>
      </c>
      <c r="T107" s="14">
        <f t="shared" si="58"/>
        <v>0</v>
      </c>
      <c r="U107" s="4" t="str">
        <f t="shared" si="52"/>
        <v>A+J=</v>
      </c>
      <c r="V107" s="29">
        <f t="shared" si="53"/>
        <v>45747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47"/>
        <v>44653</v>
      </c>
      <c r="B108" s="125">
        <f t="shared" ca="1" si="43"/>
        <v>10258.540499999999</v>
      </c>
      <c r="C108" s="14">
        <f t="shared" si="54"/>
        <v>10000</v>
      </c>
      <c r="D108" s="13">
        <f>IF(A108&lt;$B$1,VLOOKUP(A108,[1]DI!$A$4:$B$15000,2,FALSE),0)</f>
        <v>0</v>
      </c>
      <c r="E108" s="14">
        <f t="shared" si="55"/>
        <v>1</v>
      </c>
      <c r="F108" s="14">
        <f>(TRUNC(PRODUCT($E$14:$E107),16))</f>
        <v>1.02585404967017</v>
      </c>
      <c r="G108" s="14">
        <f t="shared" si="56"/>
        <v>1</v>
      </c>
      <c r="H108" s="14">
        <f t="shared" si="57"/>
        <v>1.02585405</v>
      </c>
      <c r="I108" s="13">
        <f t="shared" si="48"/>
        <v>0</v>
      </c>
      <c r="J108" s="29">
        <f t="shared" si="49"/>
        <v>44559</v>
      </c>
      <c r="K108" s="2">
        <f t="shared" si="50"/>
        <v>65</v>
      </c>
      <c r="L108" s="17">
        <f t="shared" si="51"/>
        <v>66</v>
      </c>
      <c r="M108" s="12">
        <f t="shared" si="44"/>
        <v>1</v>
      </c>
      <c r="N108" s="12">
        <f t="shared" si="45"/>
        <v>1.02585405</v>
      </c>
      <c r="O108" s="17">
        <f t="shared" si="40"/>
        <v>0</v>
      </c>
      <c r="P108" s="14">
        <f t="shared" si="39"/>
        <v>258.54050000000001</v>
      </c>
      <c r="Q108" s="14">
        <v>0</v>
      </c>
      <c r="R108" s="14">
        <f t="shared" si="59"/>
        <v>0</v>
      </c>
      <c r="S108" s="20">
        <f t="shared" si="46"/>
        <v>0</v>
      </c>
      <c r="T108" s="14">
        <f t="shared" si="58"/>
        <v>0</v>
      </c>
      <c r="U108" s="4" t="str">
        <f t="shared" si="52"/>
        <v>A+J=</v>
      </c>
      <c r="V108" s="29">
        <f t="shared" si="53"/>
        <v>45747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47"/>
        <v>44654</v>
      </c>
      <c r="B109" s="125">
        <f t="shared" ca="1" si="43"/>
        <v>10258.540499999999</v>
      </c>
      <c r="C109" s="14">
        <f t="shared" si="54"/>
        <v>10000</v>
      </c>
      <c r="D109" s="13">
        <f>IF(A109&lt;$B$1,VLOOKUP(A109,[1]DI!$A$4:$B$15000,2,FALSE),0)</f>
        <v>0</v>
      </c>
      <c r="E109" s="14">
        <f t="shared" si="55"/>
        <v>1</v>
      </c>
      <c r="F109" s="14">
        <f>(TRUNC(PRODUCT($E$14:$E108),16))</f>
        <v>1.02585404967017</v>
      </c>
      <c r="G109" s="14">
        <f t="shared" si="56"/>
        <v>1</v>
      </c>
      <c r="H109" s="14">
        <f t="shared" si="57"/>
        <v>1.02585405</v>
      </c>
      <c r="I109" s="13">
        <f t="shared" si="48"/>
        <v>0</v>
      </c>
      <c r="J109" s="29">
        <f t="shared" si="49"/>
        <v>44559</v>
      </c>
      <c r="K109" s="2">
        <f t="shared" si="50"/>
        <v>65</v>
      </c>
      <c r="L109" s="17">
        <f t="shared" si="51"/>
        <v>66</v>
      </c>
      <c r="M109" s="12">
        <f t="shared" si="44"/>
        <v>1</v>
      </c>
      <c r="N109" s="12">
        <f t="shared" si="45"/>
        <v>1.02585405</v>
      </c>
      <c r="O109" s="17">
        <f t="shared" si="40"/>
        <v>0</v>
      </c>
      <c r="P109" s="14">
        <f t="shared" si="39"/>
        <v>258.54050000000001</v>
      </c>
      <c r="Q109" s="14">
        <v>0</v>
      </c>
      <c r="R109" s="14">
        <f t="shared" si="59"/>
        <v>0</v>
      </c>
      <c r="S109" s="20">
        <f t="shared" si="46"/>
        <v>0</v>
      </c>
      <c r="T109" s="14">
        <f t="shared" si="58"/>
        <v>0</v>
      </c>
      <c r="U109" s="4" t="str">
        <f t="shared" si="52"/>
        <v>A+J=</v>
      </c>
      <c r="V109" s="29">
        <f t="shared" si="53"/>
        <v>45747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47"/>
        <v>44655</v>
      </c>
      <c r="B110" s="125">
        <f t="shared" ca="1" si="43"/>
        <v>10258.540499999999</v>
      </c>
      <c r="C110" s="14">
        <f t="shared" si="54"/>
        <v>10000</v>
      </c>
      <c r="D110" s="13">
        <f>IF(A110&lt;$B$1,VLOOKUP(A110,[1]DI!$A$4:$B$15000,2,FALSE),0)</f>
        <v>0.11649999999999999</v>
      </c>
      <c r="E110" s="14">
        <f t="shared" si="55"/>
        <v>1.0004373900000001</v>
      </c>
      <c r="F110" s="14">
        <f>(TRUNC(PRODUCT($E$14:$E109),16))</f>
        <v>1.02585404967017</v>
      </c>
      <c r="G110" s="14">
        <f t="shared" si="56"/>
        <v>1</v>
      </c>
      <c r="H110" s="14">
        <f t="shared" si="57"/>
        <v>1.02585405</v>
      </c>
      <c r="I110" s="13">
        <f t="shared" si="48"/>
        <v>0</v>
      </c>
      <c r="J110" s="29">
        <f t="shared" si="49"/>
        <v>44559</v>
      </c>
      <c r="K110" s="2">
        <f t="shared" si="50"/>
        <v>66</v>
      </c>
      <c r="L110" s="17">
        <f t="shared" si="51"/>
        <v>66</v>
      </c>
      <c r="M110" s="12">
        <f t="shared" si="44"/>
        <v>1</v>
      </c>
      <c r="N110" s="12">
        <f t="shared" si="45"/>
        <v>1.02585405</v>
      </c>
      <c r="O110" s="17">
        <f t="shared" si="40"/>
        <v>0</v>
      </c>
      <c r="P110" s="14">
        <f t="shared" si="39"/>
        <v>258.54050000000001</v>
      </c>
      <c r="Q110" s="14">
        <v>0</v>
      </c>
      <c r="R110" s="14">
        <f t="shared" si="59"/>
        <v>0</v>
      </c>
      <c r="S110" s="20">
        <f t="shared" si="46"/>
        <v>0</v>
      </c>
      <c r="T110" s="14">
        <f t="shared" si="58"/>
        <v>0</v>
      </c>
      <c r="U110" s="4" t="str">
        <f t="shared" si="52"/>
        <v>A+J=</v>
      </c>
      <c r="V110" s="29">
        <f t="shared" si="53"/>
        <v>45747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47"/>
        <v>44656</v>
      </c>
      <c r="B111" s="125">
        <f t="shared" ca="1" si="43"/>
        <v>10263.027499989999</v>
      </c>
      <c r="C111" s="14">
        <f t="shared" si="54"/>
        <v>10000</v>
      </c>
      <c r="D111" s="13">
        <f>IF(A111&lt;$B$1,VLOOKUP(A111,[1]DI!$A$4:$B$15000,2,FALSE),0)</f>
        <v>0.11649999999999999</v>
      </c>
      <c r="E111" s="14">
        <f t="shared" si="55"/>
        <v>1.0004373900000001</v>
      </c>
      <c r="F111" s="14">
        <f>(TRUNC(PRODUCT($E$14:$E110),16))</f>
        <v>1.0263027479729501</v>
      </c>
      <c r="G111" s="14">
        <f t="shared" si="56"/>
        <v>1</v>
      </c>
      <c r="H111" s="14">
        <f t="shared" si="57"/>
        <v>1.0263027499999999</v>
      </c>
      <c r="I111" s="13">
        <f t="shared" si="48"/>
        <v>0</v>
      </c>
      <c r="J111" s="29">
        <f t="shared" si="49"/>
        <v>44559</v>
      </c>
      <c r="K111" s="2">
        <f t="shared" si="50"/>
        <v>67</v>
      </c>
      <c r="L111" s="17">
        <f t="shared" si="51"/>
        <v>67</v>
      </c>
      <c r="M111" s="12">
        <f t="shared" si="44"/>
        <v>1</v>
      </c>
      <c r="N111" s="12">
        <f t="shared" si="45"/>
        <v>1.0263027499999999</v>
      </c>
      <c r="O111" s="17">
        <f t="shared" si="40"/>
        <v>0</v>
      </c>
      <c r="P111" s="14">
        <f t="shared" si="39"/>
        <v>263.02749999000002</v>
      </c>
      <c r="Q111" s="14">
        <v>0</v>
      </c>
      <c r="R111" s="14">
        <f t="shared" si="59"/>
        <v>0</v>
      </c>
      <c r="S111" s="20">
        <f t="shared" si="46"/>
        <v>0</v>
      </c>
      <c r="T111" s="14">
        <f t="shared" si="58"/>
        <v>0</v>
      </c>
      <c r="U111" s="4" t="str">
        <f t="shared" si="52"/>
        <v>A+J=</v>
      </c>
      <c r="V111" s="29">
        <f t="shared" si="53"/>
        <v>45747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47"/>
        <v>44657</v>
      </c>
      <c r="B112" s="125">
        <f t="shared" ca="1" si="43"/>
        <v>10267.5164</v>
      </c>
      <c r="C112" s="14">
        <f t="shared" si="54"/>
        <v>10000</v>
      </c>
      <c r="D112" s="13">
        <f>IF(A112&lt;$B$1,VLOOKUP(A112,[1]DI!$A$4:$B$15000,2,FALSE),0)</f>
        <v>0.11649999999999999</v>
      </c>
      <c r="E112" s="14">
        <f t="shared" si="55"/>
        <v>1.0004373900000001</v>
      </c>
      <c r="F112" s="14">
        <f>(TRUNC(PRODUCT($E$14:$E111),16))</f>
        <v>1.0267516425318901</v>
      </c>
      <c r="G112" s="14">
        <f t="shared" si="56"/>
        <v>1</v>
      </c>
      <c r="H112" s="14">
        <f t="shared" si="57"/>
        <v>1.0267516400000001</v>
      </c>
      <c r="I112" s="13">
        <f t="shared" si="48"/>
        <v>0</v>
      </c>
      <c r="J112" s="29">
        <f t="shared" si="49"/>
        <v>44559</v>
      </c>
      <c r="K112" s="2">
        <f t="shared" si="50"/>
        <v>68</v>
      </c>
      <c r="L112" s="17">
        <f t="shared" si="51"/>
        <v>68</v>
      </c>
      <c r="M112" s="12">
        <f t="shared" si="44"/>
        <v>1</v>
      </c>
      <c r="N112" s="12">
        <f t="shared" si="45"/>
        <v>1.0267516400000001</v>
      </c>
      <c r="O112" s="17">
        <f t="shared" si="40"/>
        <v>0</v>
      </c>
      <c r="P112" s="14">
        <f t="shared" si="39"/>
        <v>267.51639999999998</v>
      </c>
      <c r="Q112" s="14">
        <v>0</v>
      </c>
      <c r="R112" s="14">
        <f t="shared" si="59"/>
        <v>0</v>
      </c>
      <c r="S112" s="20">
        <f t="shared" si="46"/>
        <v>0</v>
      </c>
      <c r="T112" s="14">
        <f t="shared" si="58"/>
        <v>0</v>
      </c>
      <c r="U112" s="4" t="str">
        <f t="shared" si="52"/>
        <v>A+J=</v>
      </c>
      <c r="V112" s="29">
        <f t="shared" si="53"/>
        <v>45747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47"/>
        <v>44658</v>
      </c>
      <c r="B113" s="125">
        <f t="shared" ca="1" si="43"/>
        <v>10272.00729999</v>
      </c>
      <c r="C113" s="14">
        <f t="shared" si="54"/>
        <v>10000</v>
      </c>
      <c r="D113" s="13">
        <f>IF(A113&lt;$B$1,VLOOKUP(A113,[1]DI!$A$4:$B$15000,2,FALSE),0)</f>
        <v>0.11649999999999999</v>
      </c>
      <c r="E113" s="14">
        <f t="shared" si="55"/>
        <v>1.0004373900000001</v>
      </c>
      <c r="F113" s="14">
        <f>(TRUNC(PRODUCT($E$14:$E112),16))</f>
        <v>1.0272007334328199</v>
      </c>
      <c r="G113" s="14">
        <f t="shared" si="56"/>
        <v>1</v>
      </c>
      <c r="H113" s="14">
        <f t="shared" si="57"/>
        <v>1.0272007299999999</v>
      </c>
      <c r="I113" s="13">
        <f t="shared" si="48"/>
        <v>0</v>
      </c>
      <c r="J113" s="29">
        <f t="shared" si="49"/>
        <v>44559</v>
      </c>
      <c r="K113" s="2">
        <f t="shared" si="50"/>
        <v>69</v>
      </c>
      <c r="L113" s="17">
        <f t="shared" si="51"/>
        <v>69</v>
      </c>
      <c r="M113" s="12">
        <f t="shared" si="44"/>
        <v>1</v>
      </c>
      <c r="N113" s="12">
        <f t="shared" si="45"/>
        <v>1.0272007299999999</v>
      </c>
      <c r="O113" s="17">
        <f t="shared" si="40"/>
        <v>0</v>
      </c>
      <c r="P113" s="14">
        <f t="shared" si="39"/>
        <v>272.00729998999998</v>
      </c>
      <c r="Q113" s="14">
        <v>0</v>
      </c>
      <c r="R113" s="14">
        <f t="shared" si="59"/>
        <v>0</v>
      </c>
      <c r="S113" s="20">
        <f t="shared" si="46"/>
        <v>0</v>
      </c>
      <c r="T113" s="14">
        <f t="shared" si="58"/>
        <v>0</v>
      </c>
      <c r="U113" s="4" t="str">
        <f t="shared" si="52"/>
        <v>A+J=</v>
      </c>
      <c r="V113" s="29">
        <f t="shared" si="53"/>
        <v>45747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47"/>
        <v>44659</v>
      </c>
      <c r="B114" s="125">
        <f t="shared" ca="1" si="43"/>
        <v>10276.5002</v>
      </c>
      <c r="C114" s="14">
        <f t="shared" si="54"/>
        <v>10000</v>
      </c>
      <c r="D114" s="13">
        <f>IF(A114&lt;$B$1,VLOOKUP(A114,[1]DI!$A$4:$B$15000,2,FALSE),0)</f>
        <v>0.11649999999999999</v>
      </c>
      <c r="E114" s="14">
        <f t="shared" si="55"/>
        <v>1.0004373900000001</v>
      </c>
      <c r="F114" s="14">
        <f>(TRUNC(PRODUCT($E$14:$E113),16))</f>
        <v>1.0276500207616099</v>
      </c>
      <c r="G114" s="14">
        <f t="shared" si="56"/>
        <v>1</v>
      </c>
      <c r="H114" s="14">
        <f t="shared" si="57"/>
        <v>1.0276500200000001</v>
      </c>
      <c r="I114" s="13">
        <f t="shared" si="48"/>
        <v>0</v>
      </c>
      <c r="J114" s="29">
        <f t="shared" si="49"/>
        <v>44559</v>
      </c>
      <c r="K114" s="2">
        <f t="shared" si="50"/>
        <v>70</v>
      </c>
      <c r="L114" s="17">
        <f t="shared" si="51"/>
        <v>70</v>
      </c>
      <c r="M114" s="12">
        <f t="shared" si="44"/>
        <v>1</v>
      </c>
      <c r="N114" s="12">
        <f t="shared" si="45"/>
        <v>1.0276500200000001</v>
      </c>
      <c r="O114" s="17">
        <f t="shared" si="40"/>
        <v>0</v>
      </c>
      <c r="P114" s="14">
        <f t="shared" si="39"/>
        <v>276.50020000000001</v>
      </c>
      <c r="Q114" s="14">
        <v>0</v>
      </c>
      <c r="R114" s="14">
        <f t="shared" si="59"/>
        <v>0</v>
      </c>
      <c r="S114" s="20">
        <f t="shared" si="46"/>
        <v>0</v>
      </c>
      <c r="T114" s="14">
        <f t="shared" si="58"/>
        <v>0</v>
      </c>
      <c r="U114" s="4" t="str">
        <f t="shared" si="52"/>
        <v>A+J=</v>
      </c>
      <c r="V114" s="29">
        <f t="shared" si="53"/>
        <v>45747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47"/>
        <v>44660</v>
      </c>
      <c r="B115" s="125">
        <f t="shared" ca="1" si="43"/>
        <v>10280.99499999</v>
      </c>
      <c r="C115" s="14">
        <f t="shared" si="54"/>
        <v>10000</v>
      </c>
      <c r="D115" s="13">
        <f>IF(A115&lt;$B$1,VLOOKUP(A115,[1]DI!$A$4:$B$15000,2,FALSE),0)</f>
        <v>0</v>
      </c>
      <c r="E115" s="14">
        <f t="shared" si="55"/>
        <v>1</v>
      </c>
      <c r="F115" s="14">
        <f>(TRUNC(PRODUCT($E$14:$E114),16))</f>
        <v>1.0280995046041901</v>
      </c>
      <c r="G115" s="14">
        <f t="shared" si="56"/>
        <v>1</v>
      </c>
      <c r="H115" s="14">
        <f t="shared" si="57"/>
        <v>1.0280994999999999</v>
      </c>
      <c r="I115" s="13">
        <f t="shared" si="48"/>
        <v>0</v>
      </c>
      <c r="J115" s="29">
        <f t="shared" si="49"/>
        <v>44559</v>
      </c>
      <c r="K115" s="2">
        <f t="shared" si="50"/>
        <v>70</v>
      </c>
      <c r="L115" s="17">
        <f t="shared" si="51"/>
        <v>71</v>
      </c>
      <c r="M115" s="12">
        <f t="shared" si="44"/>
        <v>1</v>
      </c>
      <c r="N115" s="12">
        <f t="shared" si="45"/>
        <v>1.0280994999999999</v>
      </c>
      <c r="O115" s="17">
        <f t="shared" si="40"/>
        <v>0</v>
      </c>
      <c r="P115" s="14">
        <f t="shared" si="39"/>
        <v>280.99499999</v>
      </c>
      <c r="Q115" s="14">
        <v>0</v>
      </c>
      <c r="R115" s="14">
        <f t="shared" si="59"/>
        <v>0</v>
      </c>
      <c r="S115" s="20">
        <f t="shared" si="46"/>
        <v>0</v>
      </c>
      <c r="T115" s="14">
        <f t="shared" si="58"/>
        <v>0</v>
      </c>
      <c r="U115" s="4" t="str">
        <f t="shared" si="52"/>
        <v>A+J=</v>
      </c>
      <c r="V115" s="29">
        <f t="shared" si="53"/>
        <v>45747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47"/>
        <v>44661</v>
      </c>
      <c r="B116" s="125">
        <f t="shared" ca="1" si="43"/>
        <v>10280.99499999</v>
      </c>
      <c r="C116" s="14">
        <f t="shared" si="54"/>
        <v>10000</v>
      </c>
      <c r="D116" s="13">
        <f>IF(A116&lt;$B$1,VLOOKUP(A116,[1]DI!$A$4:$B$15000,2,FALSE),0)</f>
        <v>0</v>
      </c>
      <c r="E116" s="14">
        <f t="shared" si="55"/>
        <v>1</v>
      </c>
      <c r="F116" s="14">
        <f>(TRUNC(PRODUCT($E$14:$E115),16))</f>
        <v>1.0280995046041901</v>
      </c>
      <c r="G116" s="14">
        <f t="shared" si="56"/>
        <v>1</v>
      </c>
      <c r="H116" s="14">
        <f t="shared" si="57"/>
        <v>1.0280994999999999</v>
      </c>
      <c r="I116" s="13">
        <f t="shared" si="48"/>
        <v>0</v>
      </c>
      <c r="J116" s="29">
        <f t="shared" si="49"/>
        <v>44559</v>
      </c>
      <c r="K116" s="2">
        <f t="shared" si="50"/>
        <v>70</v>
      </c>
      <c r="L116" s="17">
        <f t="shared" si="51"/>
        <v>71</v>
      </c>
      <c r="M116" s="12">
        <f t="shared" si="44"/>
        <v>1</v>
      </c>
      <c r="N116" s="12">
        <f t="shared" si="45"/>
        <v>1.0280994999999999</v>
      </c>
      <c r="O116" s="17">
        <f t="shared" si="40"/>
        <v>0</v>
      </c>
      <c r="P116" s="14">
        <f t="shared" ref="P116:P179" si="60">TRUNC(((N116-1)*C116),8)+TRUNC(R115*N116,8)</f>
        <v>280.99499999</v>
      </c>
      <c r="Q116" s="14">
        <v>0</v>
      </c>
      <c r="R116" s="14">
        <f t="shared" si="59"/>
        <v>0</v>
      </c>
      <c r="S116" s="20">
        <f t="shared" si="46"/>
        <v>0</v>
      </c>
      <c r="T116" s="14">
        <f t="shared" si="58"/>
        <v>0</v>
      </c>
      <c r="U116" s="4" t="str">
        <f t="shared" si="52"/>
        <v>A+J=</v>
      </c>
      <c r="V116" s="29">
        <f t="shared" si="53"/>
        <v>45747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47"/>
        <v>44662</v>
      </c>
      <c r="B117" s="125">
        <f t="shared" ca="1" si="43"/>
        <v>10280.99499999</v>
      </c>
      <c r="C117" s="14">
        <f t="shared" si="54"/>
        <v>10000</v>
      </c>
      <c r="D117" s="13">
        <f>IF(A117&lt;$B$1,VLOOKUP(A117,[1]DI!$A$4:$B$15000,2,FALSE),0)</f>
        <v>0.11649999999999999</v>
      </c>
      <c r="E117" s="14">
        <f t="shared" si="55"/>
        <v>1.0004373900000001</v>
      </c>
      <c r="F117" s="14">
        <f>(TRUNC(PRODUCT($E$14:$E116),16))</f>
        <v>1.0280995046041901</v>
      </c>
      <c r="G117" s="14">
        <f t="shared" si="56"/>
        <v>1</v>
      </c>
      <c r="H117" s="14">
        <f t="shared" si="57"/>
        <v>1.0280994999999999</v>
      </c>
      <c r="I117" s="13">
        <f t="shared" si="48"/>
        <v>0</v>
      </c>
      <c r="J117" s="29">
        <f t="shared" si="49"/>
        <v>44559</v>
      </c>
      <c r="K117" s="2">
        <f t="shared" si="50"/>
        <v>71</v>
      </c>
      <c r="L117" s="17">
        <f t="shared" si="51"/>
        <v>71</v>
      </c>
      <c r="M117" s="12">
        <f t="shared" si="44"/>
        <v>1</v>
      </c>
      <c r="N117" s="12">
        <f t="shared" si="45"/>
        <v>1.0280994999999999</v>
      </c>
      <c r="O117" s="17">
        <f t="shared" si="40"/>
        <v>0</v>
      </c>
      <c r="P117" s="14">
        <f t="shared" si="60"/>
        <v>280.99499999</v>
      </c>
      <c r="Q117" s="14">
        <v>0</v>
      </c>
      <c r="R117" s="14">
        <f t="shared" si="59"/>
        <v>0</v>
      </c>
      <c r="S117" s="20">
        <f t="shared" si="46"/>
        <v>0</v>
      </c>
      <c r="T117" s="14">
        <f t="shared" si="58"/>
        <v>0</v>
      </c>
      <c r="U117" s="4" t="str">
        <f t="shared" si="52"/>
        <v>A+J=</v>
      </c>
      <c r="V117" s="29">
        <f t="shared" si="53"/>
        <v>45747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47"/>
        <v>44663</v>
      </c>
      <c r="B118" s="125">
        <f t="shared" ca="1" si="43"/>
        <v>10285.49189999</v>
      </c>
      <c r="C118" s="14">
        <f t="shared" si="54"/>
        <v>10000</v>
      </c>
      <c r="D118" s="13">
        <f>IF(A118&lt;$B$1,VLOOKUP(A118,[1]DI!$A$4:$B$15000,2,FALSE),0)</f>
        <v>0.11649999999999999</v>
      </c>
      <c r="E118" s="14">
        <f t="shared" si="55"/>
        <v>1.0004373900000001</v>
      </c>
      <c r="F118" s="14">
        <f>(TRUNC(PRODUCT($E$14:$E117),16))</f>
        <v>1.0285491850465101</v>
      </c>
      <c r="G118" s="14">
        <f t="shared" si="56"/>
        <v>1</v>
      </c>
      <c r="H118" s="14">
        <f t="shared" si="57"/>
        <v>1.0285491899999999</v>
      </c>
      <c r="I118" s="13">
        <f t="shared" si="48"/>
        <v>0</v>
      </c>
      <c r="J118" s="29">
        <f t="shared" si="49"/>
        <v>44559</v>
      </c>
      <c r="K118" s="2">
        <f t="shared" si="50"/>
        <v>72</v>
      </c>
      <c r="L118" s="17">
        <f t="shared" si="51"/>
        <v>72</v>
      </c>
      <c r="M118" s="12">
        <f t="shared" si="44"/>
        <v>1</v>
      </c>
      <c r="N118" s="12">
        <f t="shared" si="45"/>
        <v>1.0285491899999999</v>
      </c>
      <c r="O118" s="17">
        <f t="shared" si="40"/>
        <v>0</v>
      </c>
      <c r="P118" s="14">
        <f t="shared" si="60"/>
        <v>285.49189998999998</v>
      </c>
      <c r="Q118" s="14">
        <v>0</v>
      </c>
      <c r="R118" s="14">
        <f t="shared" si="59"/>
        <v>0</v>
      </c>
      <c r="S118" s="20">
        <f t="shared" si="46"/>
        <v>0</v>
      </c>
      <c r="T118" s="14">
        <f t="shared" si="58"/>
        <v>0</v>
      </c>
      <c r="U118" s="4" t="str">
        <f t="shared" si="52"/>
        <v>A+J=</v>
      </c>
      <c r="V118" s="29">
        <f t="shared" si="53"/>
        <v>45747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47"/>
        <v>44664</v>
      </c>
      <c r="B119" s="125">
        <f t="shared" ca="1" si="43"/>
        <v>10289.990599999999</v>
      </c>
      <c r="C119" s="14">
        <f t="shared" si="54"/>
        <v>10000</v>
      </c>
      <c r="D119" s="13">
        <f>IF(A119&lt;$B$1,VLOOKUP(A119,[1]DI!$A$4:$B$15000,2,FALSE),0)</f>
        <v>0.11649999999999999</v>
      </c>
      <c r="E119" s="14">
        <f t="shared" si="55"/>
        <v>1.0004373900000001</v>
      </c>
      <c r="F119" s="14">
        <f>(TRUNC(PRODUCT($E$14:$E118),16))</f>
        <v>1.0289990621745599</v>
      </c>
      <c r="G119" s="14">
        <f t="shared" si="56"/>
        <v>1</v>
      </c>
      <c r="H119" s="14">
        <f t="shared" si="57"/>
        <v>1.0289990600000001</v>
      </c>
      <c r="I119" s="13">
        <f t="shared" si="48"/>
        <v>0</v>
      </c>
      <c r="J119" s="29">
        <f t="shared" si="49"/>
        <v>44559</v>
      </c>
      <c r="K119" s="2">
        <f t="shared" si="50"/>
        <v>73</v>
      </c>
      <c r="L119" s="17">
        <f t="shared" si="51"/>
        <v>73</v>
      </c>
      <c r="M119" s="12">
        <f t="shared" si="44"/>
        <v>1</v>
      </c>
      <c r="N119" s="12">
        <f t="shared" si="45"/>
        <v>1.0289990600000001</v>
      </c>
      <c r="O119" s="17">
        <f t="shared" si="40"/>
        <v>0</v>
      </c>
      <c r="P119" s="14">
        <f t="shared" si="60"/>
        <v>289.99059999999997</v>
      </c>
      <c r="Q119" s="14">
        <v>0</v>
      </c>
      <c r="R119" s="14">
        <f t="shared" si="59"/>
        <v>0</v>
      </c>
      <c r="S119" s="20">
        <f t="shared" si="46"/>
        <v>0</v>
      </c>
      <c r="T119" s="14">
        <f t="shared" si="58"/>
        <v>0</v>
      </c>
      <c r="U119" s="4" t="str">
        <f t="shared" si="52"/>
        <v>A+J=</v>
      </c>
      <c r="V119" s="29">
        <f t="shared" si="53"/>
        <v>45747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47"/>
        <v>44665</v>
      </c>
      <c r="B120" s="125">
        <f t="shared" ca="1" si="43"/>
        <v>10294.491400000001</v>
      </c>
      <c r="C120" s="14">
        <f t="shared" si="54"/>
        <v>10000</v>
      </c>
      <c r="D120" s="13">
        <f>IF(A120&lt;$B$1,VLOOKUP(A120,[1]DI!$A$4:$B$15000,2,FALSE),0)</f>
        <v>0.11649999999999999</v>
      </c>
      <c r="E120" s="14">
        <f t="shared" si="55"/>
        <v>1.0004373900000001</v>
      </c>
      <c r="F120" s="14">
        <f>(TRUNC(PRODUCT($E$14:$E119),16))</f>
        <v>1.0294491360743701</v>
      </c>
      <c r="G120" s="14">
        <f t="shared" si="56"/>
        <v>1</v>
      </c>
      <c r="H120" s="14">
        <f t="shared" si="57"/>
        <v>1.0294491400000001</v>
      </c>
      <c r="I120" s="13">
        <f t="shared" si="48"/>
        <v>0</v>
      </c>
      <c r="J120" s="29">
        <f t="shared" si="49"/>
        <v>44559</v>
      </c>
      <c r="K120" s="2">
        <f t="shared" si="50"/>
        <v>74</v>
      </c>
      <c r="L120" s="17">
        <f t="shared" si="51"/>
        <v>74</v>
      </c>
      <c r="M120" s="12">
        <f t="shared" si="44"/>
        <v>1</v>
      </c>
      <c r="N120" s="12">
        <f t="shared" si="45"/>
        <v>1.0294491400000001</v>
      </c>
      <c r="O120" s="17">
        <f t="shared" si="40"/>
        <v>0</v>
      </c>
      <c r="P120" s="14">
        <f t="shared" si="60"/>
        <v>294.4914</v>
      </c>
      <c r="Q120" s="14">
        <v>0</v>
      </c>
      <c r="R120" s="14">
        <f t="shared" si="59"/>
        <v>0</v>
      </c>
      <c r="S120" s="20">
        <f t="shared" si="46"/>
        <v>0</v>
      </c>
      <c r="T120" s="14">
        <f t="shared" si="58"/>
        <v>0</v>
      </c>
      <c r="U120" s="4" t="str">
        <f t="shared" si="52"/>
        <v>A+J=</v>
      </c>
      <c r="V120" s="29">
        <f t="shared" si="53"/>
        <v>45747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47"/>
        <v>44666</v>
      </c>
      <c r="B121" s="125">
        <f t="shared" ca="1" si="43"/>
        <v>10298.9941</v>
      </c>
      <c r="C121" s="14">
        <f t="shared" si="54"/>
        <v>10000</v>
      </c>
      <c r="D121" s="13">
        <f>IF(A121&lt;$B$1,VLOOKUP(A121,[1]DI!$A$4:$B$15000,2,FALSE),0)</f>
        <v>0</v>
      </c>
      <c r="E121" s="14">
        <f t="shared" si="55"/>
        <v>1</v>
      </c>
      <c r="F121" s="14">
        <f>(TRUNC(PRODUCT($E$14:$E120),16))</f>
        <v>1.02989940683199</v>
      </c>
      <c r="G121" s="14">
        <f t="shared" si="56"/>
        <v>1</v>
      </c>
      <c r="H121" s="14">
        <f t="shared" si="57"/>
        <v>1.0298994100000001</v>
      </c>
      <c r="I121" s="13">
        <f t="shared" si="48"/>
        <v>0</v>
      </c>
      <c r="J121" s="29">
        <f t="shared" si="49"/>
        <v>44559</v>
      </c>
      <c r="K121" s="2">
        <f t="shared" si="50"/>
        <v>74</v>
      </c>
      <c r="L121" s="17">
        <f t="shared" si="51"/>
        <v>75</v>
      </c>
      <c r="M121" s="12">
        <f t="shared" si="44"/>
        <v>1</v>
      </c>
      <c r="N121" s="12">
        <f t="shared" si="45"/>
        <v>1.0298994100000001</v>
      </c>
      <c r="O121" s="17">
        <f t="shared" si="40"/>
        <v>0</v>
      </c>
      <c r="P121" s="14">
        <f t="shared" si="60"/>
        <v>298.9941</v>
      </c>
      <c r="Q121" s="14">
        <v>0</v>
      </c>
      <c r="R121" s="14">
        <f t="shared" si="59"/>
        <v>0</v>
      </c>
      <c r="S121" s="20">
        <f t="shared" si="46"/>
        <v>0</v>
      </c>
      <c r="T121" s="14">
        <f t="shared" si="58"/>
        <v>0</v>
      </c>
      <c r="U121" s="4" t="str">
        <f t="shared" si="52"/>
        <v>A+J=</v>
      </c>
      <c r="V121" s="29">
        <f t="shared" si="53"/>
        <v>45747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47"/>
        <v>44667</v>
      </c>
      <c r="B122" s="125">
        <f t="shared" ca="1" si="43"/>
        <v>10298.9941</v>
      </c>
      <c r="C122" s="14">
        <f t="shared" si="54"/>
        <v>10000</v>
      </c>
      <c r="D122" s="13">
        <f>IF(A122&lt;$B$1,VLOOKUP(A122,[1]DI!$A$4:$B$15000,2,FALSE),0)</f>
        <v>0</v>
      </c>
      <c r="E122" s="14">
        <f t="shared" si="55"/>
        <v>1</v>
      </c>
      <c r="F122" s="14">
        <f>(TRUNC(PRODUCT($E$14:$E121),16))</f>
        <v>1.02989940683199</v>
      </c>
      <c r="G122" s="14">
        <f t="shared" si="56"/>
        <v>1</v>
      </c>
      <c r="H122" s="14">
        <f t="shared" si="57"/>
        <v>1.0298994100000001</v>
      </c>
      <c r="I122" s="13">
        <f t="shared" si="48"/>
        <v>0</v>
      </c>
      <c r="J122" s="29">
        <f t="shared" si="49"/>
        <v>44559</v>
      </c>
      <c r="K122" s="2">
        <f t="shared" si="50"/>
        <v>74</v>
      </c>
      <c r="L122" s="17">
        <f t="shared" si="51"/>
        <v>75</v>
      </c>
      <c r="M122" s="12">
        <f t="shared" si="44"/>
        <v>1</v>
      </c>
      <c r="N122" s="12">
        <f t="shared" si="45"/>
        <v>1.0298994100000001</v>
      </c>
      <c r="O122" s="17">
        <f t="shared" si="40"/>
        <v>0</v>
      </c>
      <c r="P122" s="14">
        <f t="shared" si="60"/>
        <v>298.9941</v>
      </c>
      <c r="Q122" s="14">
        <v>0</v>
      </c>
      <c r="R122" s="14">
        <f t="shared" si="59"/>
        <v>0</v>
      </c>
      <c r="S122" s="20">
        <f t="shared" si="46"/>
        <v>0</v>
      </c>
      <c r="T122" s="14">
        <f t="shared" si="58"/>
        <v>0</v>
      </c>
      <c r="U122" s="4" t="str">
        <f t="shared" si="52"/>
        <v>A+J=</v>
      </c>
      <c r="V122" s="29">
        <f t="shared" si="53"/>
        <v>45747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47"/>
        <v>44668</v>
      </c>
      <c r="B123" s="125">
        <f t="shared" ca="1" si="43"/>
        <v>10298.9941</v>
      </c>
      <c r="C123" s="14">
        <f t="shared" si="54"/>
        <v>10000</v>
      </c>
      <c r="D123" s="13">
        <f>IF(A123&lt;$B$1,VLOOKUP(A123,[1]DI!$A$4:$B$15000,2,FALSE),0)</f>
        <v>0</v>
      </c>
      <c r="E123" s="14">
        <f t="shared" si="55"/>
        <v>1</v>
      </c>
      <c r="F123" s="14">
        <f>(TRUNC(PRODUCT($E$14:$E122),16))</f>
        <v>1.02989940683199</v>
      </c>
      <c r="G123" s="14">
        <f t="shared" si="56"/>
        <v>1</v>
      </c>
      <c r="H123" s="14">
        <f t="shared" si="57"/>
        <v>1.0298994100000001</v>
      </c>
      <c r="I123" s="13">
        <f t="shared" si="48"/>
        <v>0</v>
      </c>
      <c r="J123" s="29">
        <f t="shared" si="49"/>
        <v>44559</v>
      </c>
      <c r="K123" s="2">
        <f t="shared" si="50"/>
        <v>74</v>
      </c>
      <c r="L123" s="17">
        <f t="shared" si="51"/>
        <v>75</v>
      </c>
      <c r="M123" s="12">
        <f t="shared" si="44"/>
        <v>1</v>
      </c>
      <c r="N123" s="12">
        <f t="shared" si="45"/>
        <v>1.0298994100000001</v>
      </c>
      <c r="O123" s="17">
        <f t="shared" si="40"/>
        <v>0</v>
      </c>
      <c r="P123" s="14">
        <f t="shared" si="60"/>
        <v>298.9941</v>
      </c>
      <c r="Q123" s="14">
        <v>0</v>
      </c>
      <c r="R123" s="14">
        <f t="shared" si="59"/>
        <v>0</v>
      </c>
      <c r="S123" s="20">
        <f t="shared" si="46"/>
        <v>0</v>
      </c>
      <c r="T123" s="14">
        <f t="shared" si="58"/>
        <v>0</v>
      </c>
      <c r="U123" s="4" t="str">
        <f t="shared" si="52"/>
        <v>A+J=</v>
      </c>
      <c r="V123" s="29">
        <f t="shared" si="53"/>
        <v>45747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47"/>
        <v>44669</v>
      </c>
      <c r="B124" s="125">
        <f t="shared" ca="1" si="43"/>
        <v>10298.9941</v>
      </c>
      <c r="C124" s="14">
        <f t="shared" si="54"/>
        <v>10000</v>
      </c>
      <c r="D124" s="13">
        <f>IF(A124&lt;$B$1,VLOOKUP(A124,[1]DI!$A$4:$B$15000,2,FALSE),0)</f>
        <v>0.11649999999999999</v>
      </c>
      <c r="E124" s="14">
        <f t="shared" si="55"/>
        <v>1.0004373900000001</v>
      </c>
      <c r="F124" s="14">
        <f>(TRUNC(PRODUCT($E$14:$E123),16))</f>
        <v>1.02989940683199</v>
      </c>
      <c r="G124" s="14">
        <f t="shared" si="56"/>
        <v>1</v>
      </c>
      <c r="H124" s="14">
        <f t="shared" si="57"/>
        <v>1.0298994100000001</v>
      </c>
      <c r="I124" s="13">
        <f t="shared" si="48"/>
        <v>0</v>
      </c>
      <c r="J124" s="29">
        <f t="shared" si="49"/>
        <v>44559</v>
      </c>
      <c r="K124" s="2">
        <f t="shared" si="50"/>
        <v>75</v>
      </c>
      <c r="L124" s="17">
        <f t="shared" si="51"/>
        <v>75</v>
      </c>
      <c r="M124" s="12">
        <f t="shared" si="44"/>
        <v>1</v>
      </c>
      <c r="N124" s="12">
        <f t="shared" si="45"/>
        <v>1.0298994100000001</v>
      </c>
      <c r="O124" s="17">
        <f t="shared" si="40"/>
        <v>0</v>
      </c>
      <c r="P124" s="14">
        <f t="shared" si="60"/>
        <v>298.9941</v>
      </c>
      <c r="Q124" s="14">
        <v>0</v>
      </c>
      <c r="R124" s="14">
        <f t="shared" si="59"/>
        <v>0</v>
      </c>
      <c r="S124" s="20">
        <f t="shared" si="46"/>
        <v>0</v>
      </c>
      <c r="T124" s="14">
        <f t="shared" si="58"/>
        <v>0</v>
      </c>
      <c r="U124" s="4" t="str">
        <f t="shared" si="52"/>
        <v>A+J=</v>
      </c>
      <c r="V124" s="29">
        <f t="shared" si="53"/>
        <v>45747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47"/>
        <v>44670</v>
      </c>
      <c r="B125" s="125">
        <f t="shared" ca="1" si="43"/>
        <v>10303.4987</v>
      </c>
      <c r="C125" s="14">
        <f t="shared" si="54"/>
        <v>10000</v>
      </c>
      <c r="D125" s="13">
        <f>IF(A125&lt;$B$1,VLOOKUP(A125,[1]DI!$A$4:$B$15000,2,FALSE),0)</f>
        <v>0.11649999999999999</v>
      </c>
      <c r="E125" s="14">
        <f t="shared" si="55"/>
        <v>1.0004373900000001</v>
      </c>
      <c r="F125" s="14">
        <f>(TRUNC(PRODUCT($E$14:$E124),16))</f>
        <v>1.03034987453355</v>
      </c>
      <c r="G125" s="14">
        <f t="shared" si="56"/>
        <v>1</v>
      </c>
      <c r="H125" s="14">
        <f t="shared" si="57"/>
        <v>1.03034987</v>
      </c>
      <c r="I125" s="13">
        <f t="shared" si="48"/>
        <v>0</v>
      </c>
      <c r="J125" s="29">
        <f t="shared" si="49"/>
        <v>44559</v>
      </c>
      <c r="K125" s="2">
        <f t="shared" si="50"/>
        <v>76</v>
      </c>
      <c r="L125" s="17">
        <f t="shared" si="51"/>
        <v>76</v>
      </c>
      <c r="M125" s="12">
        <f t="shared" si="44"/>
        <v>1</v>
      </c>
      <c r="N125" s="12">
        <f t="shared" si="45"/>
        <v>1.03034987</v>
      </c>
      <c r="O125" s="17">
        <f t="shared" si="40"/>
        <v>0</v>
      </c>
      <c r="P125" s="14">
        <f t="shared" si="60"/>
        <v>303.49869999999999</v>
      </c>
      <c r="Q125" s="14">
        <v>0</v>
      </c>
      <c r="R125" s="14">
        <f t="shared" si="59"/>
        <v>0</v>
      </c>
      <c r="S125" s="20">
        <f t="shared" si="46"/>
        <v>0</v>
      </c>
      <c r="T125" s="14">
        <f t="shared" si="58"/>
        <v>0</v>
      </c>
      <c r="U125" s="4" t="str">
        <f t="shared" si="52"/>
        <v>A+J=</v>
      </c>
      <c r="V125" s="29">
        <f t="shared" si="53"/>
        <v>45747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47"/>
        <v>44671</v>
      </c>
      <c r="B126" s="125">
        <f t="shared" ca="1" si="43"/>
        <v>10308.0054</v>
      </c>
      <c r="C126" s="14">
        <f t="shared" si="54"/>
        <v>10000</v>
      </c>
      <c r="D126" s="13">
        <f>IF(A126&lt;$B$1,VLOOKUP(A126,[1]DI!$A$4:$B$15000,2,FALSE),0)</f>
        <v>0.11649999999999999</v>
      </c>
      <c r="E126" s="14">
        <f t="shared" si="55"/>
        <v>1.0004373900000001</v>
      </c>
      <c r="F126" s="14">
        <f>(TRUNC(PRODUCT($E$14:$E125),16))</f>
        <v>1.03080053926517</v>
      </c>
      <c r="G126" s="14">
        <f t="shared" si="56"/>
        <v>1</v>
      </c>
      <c r="H126" s="14">
        <f t="shared" si="57"/>
        <v>1.03080054</v>
      </c>
      <c r="I126" s="13">
        <f t="shared" si="48"/>
        <v>0</v>
      </c>
      <c r="J126" s="29">
        <f t="shared" si="49"/>
        <v>44559</v>
      </c>
      <c r="K126" s="2">
        <f t="shared" si="50"/>
        <v>77</v>
      </c>
      <c r="L126" s="17">
        <f t="shared" si="51"/>
        <v>77</v>
      </c>
      <c r="M126" s="12">
        <f t="shared" si="44"/>
        <v>1</v>
      </c>
      <c r="N126" s="12">
        <f t="shared" si="45"/>
        <v>1.03080054</v>
      </c>
      <c r="O126" s="17">
        <f t="shared" si="40"/>
        <v>0</v>
      </c>
      <c r="P126" s="14">
        <f t="shared" si="60"/>
        <v>308.00540000000001</v>
      </c>
      <c r="Q126" s="14">
        <v>0</v>
      </c>
      <c r="R126" s="14">
        <f t="shared" si="59"/>
        <v>0</v>
      </c>
      <c r="S126" s="20">
        <f t="shared" si="46"/>
        <v>0</v>
      </c>
      <c r="T126" s="14">
        <f t="shared" si="58"/>
        <v>0</v>
      </c>
      <c r="U126" s="4" t="str">
        <f t="shared" si="52"/>
        <v>A+J=</v>
      </c>
      <c r="V126" s="29">
        <f t="shared" si="53"/>
        <v>45747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47"/>
        <v>44672</v>
      </c>
      <c r="B127" s="125">
        <f t="shared" ca="1" si="43"/>
        <v>10312.51399999</v>
      </c>
      <c r="C127" s="14">
        <f t="shared" si="54"/>
        <v>10000</v>
      </c>
      <c r="D127" s="13">
        <f>IF(A127&lt;$B$1,VLOOKUP(A127,[1]DI!$A$4:$B$15000,2,FALSE),0)</f>
        <v>0</v>
      </c>
      <c r="E127" s="14">
        <f t="shared" si="55"/>
        <v>1</v>
      </c>
      <c r="F127" s="14">
        <f>(TRUNC(PRODUCT($E$14:$E126),16))</f>
        <v>1.03125140111304</v>
      </c>
      <c r="G127" s="14">
        <f t="shared" si="56"/>
        <v>1</v>
      </c>
      <c r="H127" s="14">
        <f t="shared" si="57"/>
        <v>1.0312513999999999</v>
      </c>
      <c r="I127" s="13">
        <f t="shared" si="48"/>
        <v>0</v>
      </c>
      <c r="J127" s="29">
        <f t="shared" si="49"/>
        <v>44559</v>
      </c>
      <c r="K127" s="2">
        <f t="shared" si="50"/>
        <v>77</v>
      </c>
      <c r="L127" s="17">
        <f t="shared" si="51"/>
        <v>78</v>
      </c>
      <c r="M127" s="12">
        <f t="shared" si="44"/>
        <v>1</v>
      </c>
      <c r="N127" s="12">
        <f t="shared" si="45"/>
        <v>1.0312513999999999</v>
      </c>
      <c r="O127" s="17">
        <f t="shared" si="40"/>
        <v>0</v>
      </c>
      <c r="P127" s="14">
        <f t="shared" si="60"/>
        <v>312.51399999</v>
      </c>
      <c r="Q127" s="14">
        <v>0</v>
      </c>
      <c r="R127" s="14">
        <f t="shared" si="59"/>
        <v>0</v>
      </c>
      <c r="S127" s="20">
        <f t="shared" si="46"/>
        <v>0</v>
      </c>
      <c r="T127" s="14">
        <f t="shared" si="58"/>
        <v>0</v>
      </c>
      <c r="U127" s="4" t="str">
        <f t="shared" si="52"/>
        <v>A+J=</v>
      </c>
      <c r="V127" s="29">
        <f t="shared" si="53"/>
        <v>45747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47"/>
        <v>44673</v>
      </c>
      <c r="B128" s="125">
        <f t="shared" ca="1" si="43"/>
        <v>10312.51399999</v>
      </c>
      <c r="C128" s="14">
        <f t="shared" si="54"/>
        <v>10000</v>
      </c>
      <c r="D128" s="13">
        <f>IF(A128&lt;$B$1,VLOOKUP(A128,[1]DI!$A$4:$B$15000,2,FALSE),0)</f>
        <v>0.11649999999999999</v>
      </c>
      <c r="E128" s="14">
        <f t="shared" si="55"/>
        <v>1.0004373900000001</v>
      </c>
      <c r="F128" s="14">
        <f>(TRUNC(PRODUCT($E$14:$E127),16))</f>
        <v>1.03125140111304</v>
      </c>
      <c r="G128" s="14">
        <f t="shared" si="56"/>
        <v>1</v>
      </c>
      <c r="H128" s="14">
        <f t="shared" si="57"/>
        <v>1.0312513999999999</v>
      </c>
      <c r="I128" s="13">
        <f t="shared" si="48"/>
        <v>0</v>
      </c>
      <c r="J128" s="29">
        <f t="shared" si="49"/>
        <v>44559</v>
      </c>
      <c r="K128" s="2">
        <f t="shared" si="50"/>
        <v>78</v>
      </c>
      <c r="L128" s="17">
        <f t="shared" si="51"/>
        <v>78</v>
      </c>
      <c r="M128" s="12">
        <f t="shared" si="44"/>
        <v>1</v>
      </c>
      <c r="N128" s="12">
        <f t="shared" si="45"/>
        <v>1.0312513999999999</v>
      </c>
      <c r="O128" s="17">
        <f t="shared" si="40"/>
        <v>0</v>
      </c>
      <c r="P128" s="14">
        <f t="shared" si="60"/>
        <v>312.51399999</v>
      </c>
      <c r="Q128" s="14">
        <v>0</v>
      </c>
      <c r="R128" s="14">
        <f t="shared" si="59"/>
        <v>0</v>
      </c>
      <c r="S128" s="20">
        <f t="shared" si="46"/>
        <v>0</v>
      </c>
      <c r="T128" s="14">
        <f t="shared" si="58"/>
        <v>0</v>
      </c>
      <c r="U128" s="4" t="str">
        <f t="shared" si="52"/>
        <v>A+J=</v>
      </c>
      <c r="V128" s="29">
        <f t="shared" si="53"/>
        <v>45747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47"/>
        <v>44674</v>
      </c>
      <c r="B129" s="125">
        <f t="shared" ca="1" si="43"/>
        <v>10317.024600000001</v>
      </c>
      <c r="C129" s="14">
        <f t="shared" si="54"/>
        <v>10000</v>
      </c>
      <c r="D129" s="13">
        <f>IF(A129&lt;$B$1,VLOOKUP(A129,[1]DI!$A$4:$B$15000,2,FALSE),0)</f>
        <v>0</v>
      </c>
      <c r="E129" s="14">
        <f t="shared" si="55"/>
        <v>1</v>
      </c>
      <c r="F129" s="14">
        <f>(TRUNC(PRODUCT($E$14:$E128),16))</f>
        <v>1.03170246016337</v>
      </c>
      <c r="G129" s="14">
        <f t="shared" si="56"/>
        <v>1</v>
      </c>
      <c r="H129" s="14">
        <f t="shared" si="57"/>
        <v>1.03170246</v>
      </c>
      <c r="I129" s="13">
        <f t="shared" si="48"/>
        <v>0</v>
      </c>
      <c r="J129" s="29">
        <f t="shared" si="49"/>
        <v>44559</v>
      </c>
      <c r="K129" s="2">
        <f t="shared" si="50"/>
        <v>78</v>
      </c>
      <c r="L129" s="17">
        <f t="shared" si="51"/>
        <v>79</v>
      </c>
      <c r="M129" s="12">
        <f t="shared" si="44"/>
        <v>1</v>
      </c>
      <c r="N129" s="12">
        <f t="shared" si="45"/>
        <v>1.03170246</v>
      </c>
      <c r="O129" s="17">
        <f t="shared" si="40"/>
        <v>0</v>
      </c>
      <c r="P129" s="14">
        <f t="shared" si="60"/>
        <v>317.02460000000002</v>
      </c>
      <c r="Q129" s="14">
        <v>0</v>
      </c>
      <c r="R129" s="14">
        <f t="shared" si="59"/>
        <v>0</v>
      </c>
      <c r="S129" s="20">
        <f t="shared" si="46"/>
        <v>0</v>
      </c>
      <c r="T129" s="14">
        <f t="shared" si="58"/>
        <v>0</v>
      </c>
      <c r="U129" s="4" t="str">
        <f t="shared" si="52"/>
        <v>A+J=</v>
      </c>
      <c r="V129" s="29">
        <f t="shared" si="53"/>
        <v>45747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47"/>
        <v>44675</v>
      </c>
      <c r="B130" s="125">
        <f t="shared" ca="1" si="43"/>
        <v>10317.024600000001</v>
      </c>
      <c r="C130" s="14">
        <f t="shared" si="54"/>
        <v>10000</v>
      </c>
      <c r="D130" s="13">
        <f>IF(A130&lt;$B$1,VLOOKUP(A130,[1]DI!$A$4:$B$15000,2,FALSE),0)</f>
        <v>0</v>
      </c>
      <c r="E130" s="14">
        <f t="shared" si="55"/>
        <v>1</v>
      </c>
      <c r="F130" s="14">
        <f>(TRUNC(PRODUCT($E$14:$E129),16))</f>
        <v>1.03170246016337</v>
      </c>
      <c r="G130" s="14">
        <f t="shared" si="56"/>
        <v>1</v>
      </c>
      <c r="H130" s="14">
        <f t="shared" si="57"/>
        <v>1.03170246</v>
      </c>
      <c r="I130" s="13">
        <f t="shared" si="48"/>
        <v>0</v>
      </c>
      <c r="J130" s="29">
        <f t="shared" si="49"/>
        <v>44559</v>
      </c>
      <c r="K130" s="2">
        <f t="shared" si="50"/>
        <v>78</v>
      </c>
      <c r="L130" s="17">
        <f t="shared" si="51"/>
        <v>79</v>
      </c>
      <c r="M130" s="12">
        <f t="shared" si="44"/>
        <v>1</v>
      </c>
      <c r="N130" s="12">
        <f t="shared" si="45"/>
        <v>1.03170246</v>
      </c>
      <c r="O130" s="17">
        <f t="shared" si="40"/>
        <v>0</v>
      </c>
      <c r="P130" s="14">
        <f t="shared" si="60"/>
        <v>317.02460000000002</v>
      </c>
      <c r="Q130" s="14">
        <v>0</v>
      </c>
      <c r="R130" s="14">
        <f t="shared" si="59"/>
        <v>0</v>
      </c>
      <c r="S130" s="20">
        <f t="shared" si="46"/>
        <v>0</v>
      </c>
      <c r="T130" s="14">
        <f t="shared" si="58"/>
        <v>0</v>
      </c>
      <c r="U130" s="4" t="str">
        <f t="shared" si="52"/>
        <v>A+J=</v>
      </c>
      <c r="V130" s="29">
        <f t="shared" si="53"/>
        <v>45747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47"/>
        <v>44676</v>
      </c>
      <c r="B131" s="125">
        <f t="shared" ca="1" si="43"/>
        <v>10317.024600000001</v>
      </c>
      <c r="C131" s="14">
        <f t="shared" si="54"/>
        <v>10000</v>
      </c>
      <c r="D131" s="13">
        <f>IF(A131&lt;$B$1,VLOOKUP(A131,[1]DI!$A$4:$B$15000,2,FALSE),0)</f>
        <v>0.11649999999999999</v>
      </c>
      <c r="E131" s="14">
        <f t="shared" si="55"/>
        <v>1.0004373900000001</v>
      </c>
      <c r="F131" s="14">
        <f>(TRUNC(PRODUCT($E$14:$E130),16))</f>
        <v>1.03170246016337</v>
      </c>
      <c r="G131" s="14">
        <f t="shared" si="56"/>
        <v>1</v>
      </c>
      <c r="H131" s="14">
        <f t="shared" si="57"/>
        <v>1.03170246</v>
      </c>
      <c r="I131" s="13">
        <f t="shared" si="48"/>
        <v>0</v>
      </c>
      <c r="J131" s="29">
        <f t="shared" si="49"/>
        <v>44559</v>
      </c>
      <c r="K131" s="2">
        <f t="shared" si="50"/>
        <v>79</v>
      </c>
      <c r="L131" s="17">
        <f t="shared" si="51"/>
        <v>79</v>
      </c>
      <c r="M131" s="12">
        <f t="shared" si="44"/>
        <v>1</v>
      </c>
      <c r="N131" s="12">
        <f t="shared" si="45"/>
        <v>1.03170246</v>
      </c>
      <c r="O131" s="17">
        <f t="shared" si="40"/>
        <v>0</v>
      </c>
      <c r="P131" s="14">
        <f t="shared" si="60"/>
        <v>317.02460000000002</v>
      </c>
      <c r="Q131" s="14">
        <v>0</v>
      </c>
      <c r="R131" s="14">
        <f t="shared" si="59"/>
        <v>0</v>
      </c>
      <c r="S131" s="20">
        <f t="shared" si="46"/>
        <v>0</v>
      </c>
      <c r="T131" s="14">
        <f t="shared" si="58"/>
        <v>0</v>
      </c>
      <c r="U131" s="4" t="str">
        <f t="shared" si="52"/>
        <v>A+J=</v>
      </c>
      <c r="V131" s="29">
        <f t="shared" si="53"/>
        <v>45747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47"/>
        <v>44677</v>
      </c>
      <c r="B132" s="125">
        <f t="shared" ca="1" si="43"/>
        <v>10321.53719999</v>
      </c>
      <c r="C132" s="14">
        <f t="shared" si="54"/>
        <v>10000</v>
      </c>
      <c r="D132" s="13">
        <f>IF(A132&lt;$B$1,VLOOKUP(A132,[1]DI!$A$4:$B$15000,2,FALSE),0)</f>
        <v>0.11649999999999999</v>
      </c>
      <c r="E132" s="14">
        <f t="shared" si="55"/>
        <v>1.0004373900000001</v>
      </c>
      <c r="F132" s="14">
        <f>(TRUNC(PRODUCT($E$14:$E131),16))</f>
        <v>1.0321537165024199</v>
      </c>
      <c r="G132" s="14">
        <f t="shared" si="56"/>
        <v>1</v>
      </c>
      <c r="H132" s="14">
        <f t="shared" si="57"/>
        <v>1.0321537199999999</v>
      </c>
      <c r="I132" s="13">
        <f t="shared" si="48"/>
        <v>0</v>
      </c>
      <c r="J132" s="29">
        <f t="shared" si="49"/>
        <v>44559</v>
      </c>
      <c r="K132" s="2">
        <f t="shared" si="50"/>
        <v>80</v>
      </c>
      <c r="L132" s="17">
        <f t="shared" si="51"/>
        <v>80</v>
      </c>
      <c r="M132" s="12">
        <f t="shared" si="44"/>
        <v>1</v>
      </c>
      <c r="N132" s="12">
        <f t="shared" si="45"/>
        <v>1.0321537199999999</v>
      </c>
      <c r="O132" s="17">
        <f t="shared" ref="O132:O195" si="61">IF(VLOOKUP(A132,Y$14:AF$152,8)=VLOOKUP(A131,Y$14:AF$152,8),0,VLOOKUP(A132,Y$14:AF$152,8))</f>
        <v>0</v>
      </c>
      <c r="P132" s="14">
        <f t="shared" si="60"/>
        <v>321.53719998999998</v>
      </c>
      <c r="Q132" s="14">
        <v>0</v>
      </c>
      <c r="R132" s="14">
        <f t="shared" si="59"/>
        <v>0</v>
      </c>
      <c r="S132" s="20">
        <f t="shared" si="46"/>
        <v>0</v>
      </c>
      <c r="T132" s="14">
        <f t="shared" si="58"/>
        <v>0</v>
      </c>
      <c r="U132" s="4" t="str">
        <f t="shared" si="52"/>
        <v>A+J=</v>
      </c>
      <c r="V132" s="29">
        <f t="shared" si="53"/>
        <v>45747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47"/>
        <v>44678</v>
      </c>
      <c r="B133" s="125">
        <f t="shared" ca="1" si="43"/>
        <v>10326.0517</v>
      </c>
      <c r="C133" s="14">
        <f t="shared" si="54"/>
        <v>10000</v>
      </c>
      <c r="D133" s="13">
        <f>IF(A133&lt;$B$1,VLOOKUP(A133,[1]DI!$A$4:$B$15000,2,FALSE),0)</f>
        <v>0.11649999999999999</v>
      </c>
      <c r="E133" s="14">
        <f t="shared" si="55"/>
        <v>1.0004373900000001</v>
      </c>
      <c r="F133" s="14">
        <f>(TRUNC(PRODUCT($E$14:$E132),16))</f>
        <v>1.03260517021648</v>
      </c>
      <c r="G133" s="14">
        <f t="shared" si="56"/>
        <v>1</v>
      </c>
      <c r="H133" s="14">
        <f t="shared" si="57"/>
        <v>1.0326051700000001</v>
      </c>
      <c r="I133" s="13">
        <f t="shared" si="48"/>
        <v>0</v>
      </c>
      <c r="J133" s="29">
        <f t="shared" si="49"/>
        <v>44559</v>
      </c>
      <c r="K133" s="2">
        <f t="shared" si="50"/>
        <v>81</v>
      </c>
      <c r="L133" s="17">
        <f t="shared" si="51"/>
        <v>81</v>
      </c>
      <c r="M133" s="12">
        <f t="shared" si="44"/>
        <v>1</v>
      </c>
      <c r="N133" s="12">
        <f t="shared" si="45"/>
        <v>1.0326051700000001</v>
      </c>
      <c r="O133" s="17">
        <f t="shared" si="61"/>
        <v>0</v>
      </c>
      <c r="P133" s="14">
        <f t="shared" si="60"/>
        <v>326.05169999999998</v>
      </c>
      <c r="Q133" s="14">
        <v>0</v>
      </c>
      <c r="R133" s="14">
        <f t="shared" si="59"/>
        <v>0</v>
      </c>
      <c r="S133" s="20">
        <f t="shared" si="46"/>
        <v>0</v>
      </c>
      <c r="T133" s="14">
        <f t="shared" si="58"/>
        <v>0</v>
      </c>
      <c r="U133" s="4" t="str">
        <f t="shared" si="52"/>
        <v>A+J=</v>
      </c>
      <c r="V133" s="29">
        <f t="shared" si="53"/>
        <v>45747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47"/>
        <v>44679</v>
      </c>
      <c r="B134" s="125">
        <f t="shared" ca="1" si="43"/>
        <v>10330.5682</v>
      </c>
      <c r="C134" s="14">
        <f t="shared" si="54"/>
        <v>10000</v>
      </c>
      <c r="D134" s="13">
        <f>IF(A134&lt;$B$1,VLOOKUP(A134,[1]DI!$A$4:$B$15000,2,FALSE),0)</f>
        <v>0.11649999999999999</v>
      </c>
      <c r="E134" s="14">
        <f t="shared" si="55"/>
        <v>1.0004373900000001</v>
      </c>
      <c r="F134" s="14">
        <f>(TRUNC(PRODUCT($E$14:$E133),16))</f>
        <v>1.03305682139189</v>
      </c>
      <c r="G134" s="14">
        <f t="shared" si="56"/>
        <v>1</v>
      </c>
      <c r="H134" s="14">
        <f t="shared" si="57"/>
        <v>1.0330568200000001</v>
      </c>
      <c r="I134" s="13">
        <f t="shared" si="48"/>
        <v>0</v>
      </c>
      <c r="J134" s="29">
        <f t="shared" si="49"/>
        <v>44559</v>
      </c>
      <c r="K134" s="2">
        <f t="shared" si="50"/>
        <v>82</v>
      </c>
      <c r="L134" s="17">
        <f t="shared" si="51"/>
        <v>82</v>
      </c>
      <c r="M134" s="12">
        <f t="shared" si="44"/>
        <v>1</v>
      </c>
      <c r="N134" s="12">
        <f t="shared" si="45"/>
        <v>1.0330568200000001</v>
      </c>
      <c r="O134" s="17">
        <f t="shared" si="61"/>
        <v>0</v>
      </c>
      <c r="P134" s="14">
        <f t="shared" si="60"/>
        <v>330.56819999999999</v>
      </c>
      <c r="Q134" s="14">
        <v>0</v>
      </c>
      <c r="R134" s="14">
        <f t="shared" si="59"/>
        <v>0</v>
      </c>
      <c r="S134" s="20">
        <f t="shared" si="46"/>
        <v>0</v>
      </c>
      <c r="T134" s="14">
        <f t="shared" si="58"/>
        <v>0</v>
      </c>
      <c r="U134" s="4" t="str">
        <f t="shared" si="52"/>
        <v>A+J=</v>
      </c>
      <c r="V134" s="29">
        <f t="shared" si="53"/>
        <v>45747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47"/>
        <v>44680</v>
      </c>
      <c r="B135" s="125">
        <f t="shared" ca="1" si="43"/>
        <v>10335.0867</v>
      </c>
      <c r="C135" s="14">
        <f t="shared" si="54"/>
        <v>10000</v>
      </c>
      <c r="D135" s="13">
        <f>IF(A135&lt;$B$1,VLOOKUP(A135,[1]DI!$A$4:$B$15000,2,FALSE),0)</f>
        <v>0.11649999999999999</v>
      </c>
      <c r="E135" s="14">
        <f t="shared" si="55"/>
        <v>1.0004373900000001</v>
      </c>
      <c r="F135" s="14">
        <f>(TRUNC(PRODUCT($E$14:$E134),16))</f>
        <v>1.03350867011499</v>
      </c>
      <c r="G135" s="14">
        <f t="shared" si="56"/>
        <v>1</v>
      </c>
      <c r="H135" s="14">
        <f t="shared" si="57"/>
        <v>1.03350867</v>
      </c>
      <c r="I135" s="13">
        <f t="shared" si="48"/>
        <v>0</v>
      </c>
      <c r="J135" s="29">
        <f t="shared" si="49"/>
        <v>44559</v>
      </c>
      <c r="K135" s="2">
        <f t="shared" si="50"/>
        <v>83</v>
      </c>
      <c r="L135" s="17">
        <f t="shared" si="51"/>
        <v>83</v>
      </c>
      <c r="M135" s="12">
        <f t="shared" si="44"/>
        <v>1</v>
      </c>
      <c r="N135" s="12">
        <f t="shared" si="45"/>
        <v>1.03350867</v>
      </c>
      <c r="O135" s="17">
        <f t="shared" si="61"/>
        <v>0</v>
      </c>
      <c r="P135" s="14">
        <f t="shared" si="60"/>
        <v>335.08670000000001</v>
      </c>
      <c r="Q135" s="14">
        <v>0</v>
      </c>
      <c r="R135" s="14">
        <f t="shared" si="59"/>
        <v>0</v>
      </c>
      <c r="S135" s="20">
        <f t="shared" si="46"/>
        <v>0</v>
      </c>
      <c r="T135" s="14">
        <f t="shared" si="58"/>
        <v>0</v>
      </c>
      <c r="U135" s="4" t="str">
        <f t="shared" si="52"/>
        <v>A+J=</v>
      </c>
      <c r="V135" s="29">
        <f t="shared" si="53"/>
        <v>45747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47"/>
        <v>44681</v>
      </c>
      <c r="B136" s="125">
        <f t="shared" ca="1" si="43"/>
        <v>10339.6072</v>
      </c>
      <c r="C136" s="14">
        <f t="shared" si="54"/>
        <v>10000</v>
      </c>
      <c r="D136" s="13">
        <f>IF(A136&lt;$B$1,VLOOKUP(A136,[1]DI!$A$4:$B$15000,2,FALSE),0)</f>
        <v>0</v>
      </c>
      <c r="E136" s="14">
        <f t="shared" si="55"/>
        <v>1</v>
      </c>
      <c r="F136" s="14">
        <f>(TRUNC(PRODUCT($E$14:$E135),16))</f>
        <v>1.03396071647222</v>
      </c>
      <c r="G136" s="14">
        <f t="shared" si="56"/>
        <v>1</v>
      </c>
      <c r="H136" s="14">
        <f t="shared" si="57"/>
        <v>1.0339607200000001</v>
      </c>
      <c r="I136" s="13">
        <f t="shared" si="48"/>
        <v>0</v>
      </c>
      <c r="J136" s="29">
        <f t="shared" si="49"/>
        <v>44559</v>
      </c>
      <c r="K136" s="2">
        <f t="shared" si="50"/>
        <v>83</v>
      </c>
      <c r="L136" s="17">
        <f t="shared" si="51"/>
        <v>84</v>
      </c>
      <c r="M136" s="12">
        <f t="shared" si="44"/>
        <v>1</v>
      </c>
      <c r="N136" s="12">
        <f t="shared" si="45"/>
        <v>1.0339607200000001</v>
      </c>
      <c r="O136" s="17">
        <f t="shared" si="61"/>
        <v>0</v>
      </c>
      <c r="P136" s="14">
        <f t="shared" si="60"/>
        <v>339.60719999999998</v>
      </c>
      <c r="Q136" s="14">
        <v>0</v>
      </c>
      <c r="R136" s="14">
        <f t="shared" si="59"/>
        <v>0</v>
      </c>
      <c r="S136" s="20">
        <f t="shared" si="46"/>
        <v>0</v>
      </c>
      <c r="T136" s="14">
        <f t="shared" si="58"/>
        <v>0</v>
      </c>
      <c r="U136" s="4" t="str">
        <f t="shared" si="52"/>
        <v>A+J=</v>
      </c>
      <c r="V136" s="29">
        <f t="shared" si="53"/>
        <v>45747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47"/>
        <v>44682</v>
      </c>
      <c r="B137" s="125">
        <f t="shared" ca="1" si="43"/>
        <v>10339.6072</v>
      </c>
      <c r="C137" s="14">
        <f t="shared" si="54"/>
        <v>10000</v>
      </c>
      <c r="D137" s="13">
        <f>IF(A137&lt;$B$1,VLOOKUP(A137,[1]DI!$A$4:$B$15000,2,FALSE),0)</f>
        <v>0</v>
      </c>
      <c r="E137" s="14">
        <f t="shared" si="55"/>
        <v>1</v>
      </c>
      <c r="F137" s="14">
        <f>(TRUNC(PRODUCT($E$14:$E136),16))</f>
        <v>1.03396071647222</v>
      </c>
      <c r="G137" s="14">
        <f t="shared" si="56"/>
        <v>1</v>
      </c>
      <c r="H137" s="14">
        <f t="shared" si="57"/>
        <v>1.0339607200000001</v>
      </c>
      <c r="I137" s="13">
        <f t="shared" si="48"/>
        <v>0</v>
      </c>
      <c r="J137" s="29">
        <f t="shared" si="49"/>
        <v>44559</v>
      </c>
      <c r="K137" s="2">
        <f t="shared" si="50"/>
        <v>83</v>
      </c>
      <c r="L137" s="17">
        <f t="shared" si="51"/>
        <v>84</v>
      </c>
      <c r="M137" s="12">
        <f t="shared" si="44"/>
        <v>1</v>
      </c>
      <c r="N137" s="12">
        <f t="shared" si="45"/>
        <v>1.0339607200000001</v>
      </c>
      <c r="O137" s="17">
        <f t="shared" si="61"/>
        <v>0</v>
      </c>
      <c r="P137" s="14">
        <f t="shared" si="60"/>
        <v>339.60719999999998</v>
      </c>
      <c r="Q137" s="14">
        <v>0</v>
      </c>
      <c r="R137" s="14">
        <f t="shared" si="59"/>
        <v>0</v>
      </c>
      <c r="S137" s="20">
        <f t="shared" si="46"/>
        <v>0</v>
      </c>
      <c r="T137" s="14">
        <f t="shared" si="58"/>
        <v>0</v>
      </c>
      <c r="U137" s="4" t="str">
        <f t="shared" si="52"/>
        <v>A+J=</v>
      </c>
      <c r="V137" s="29">
        <f t="shared" si="53"/>
        <v>45747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47"/>
        <v>44683</v>
      </c>
      <c r="B138" s="125">
        <f t="shared" ca="1" si="43"/>
        <v>10339.6072</v>
      </c>
      <c r="C138" s="14">
        <f t="shared" si="54"/>
        <v>10000</v>
      </c>
      <c r="D138" s="13">
        <f>IF(A138&lt;$B$1,VLOOKUP(A138,[1]DI!$A$4:$B$15000,2,FALSE),0)</f>
        <v>0.11649999999999999</v>
      </c>
      <c r="E138" s="14">
        <f t="shared" si="55"/>
        <v>1.0004373900000001</v>
      </c>
      <c r="F138" s="14">
        <f>(TRUNC(PRODUCT($E$14:$E137),16))</f>
        <v>1.03396071647222</v>
      </c>
      <c r="G138" s="14">
        <f t="shared" si="56"/>
        <v>1</v>
      </c>
      <c r="H138" s="14">
        <f t="shared" si="57"/>
        <v>1.0339607200000001</v>
      </c>
      <c r="I138" s="13">
        <f t="shared" si="48"/>
        <v>0</v>
      </c>
      <c r="J138" s="29">
        <f t="shared" si="49"/>
        <v>44559</v>
      </c>
      <c r="K138" s="2">
        <f t="shared" si="50"/>
        <v>84</v>
      </c>
      <c r="L138" s="17">
        <f t="shared" si="51"/>
        <v>84</v>
      </c>
      <c r="M138" s="12">
        <f t="shared" si="44"/>
        <v>1</v>
      </c>
      <c r="N138" s="12">
        <f t="shared" si="45"/>
        <v>1.0339607200000001</v>
      </c>
      <c r="O138" s="17">
        <f t="shared" si="61"/>
        <v>0</v>
      </c>
      <c r="P138" s="14">
        <f t="shared" si="60"/>
        <v>339.60719999999998</v>
      </c>
      <c r="Q138" s="14">
        <v>0</v>
      </c>
      <c r="R138" s="14">
        <f t="shared" si="59"/>
        <v>0</v>
      </c>
      <c r="S138" s="20">
        <f t="shared" si="46"/>
        <v>0</v>
      </c>
      <c r="T138" s="14">
        <f t="shared" si="58"/>
        <v>0</v>
      </c>
      <c r="U138" s="4" t="str">
        <f t="shared" si="52"/>
        <v>A+J=</v>
      </c>
      <c r="V138" s="29">
        <f t="shared" si="53"/>
        <v>45747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47"/>
        <v>44684</v>
      </c>
      <c r="B139" s="125">
        <f t="shared" ca="1" si="43"/>
        <v>10344.1296</v>
      </c>
      <c r="C139" s="14">
        <f t="shared" si="54"/>
        <v>10000</v>
      </c>
      <c r="D139" s="13">
        <f>IF(A139&lt;$B$1,VLOOKUP(A139,[1]DI!$A$4:$B$15000,2,FALSE),0)</f>
        <v>0.11649999999999999</v>
      </c>
      <c r="E139" s="14">
        <f t="shared" si="55"/>
        <v>1.0004373900000001</v>
      </c>
      <c r="F139" s="14">
        <f>(TRUNC(PRODUCT($E$14:$E138),16))</f>
        <v>1.0344129605499901</v>
      </c>
      <c r="G139" s="14">
        <f t="shared" si="56"/>
        <v>1</v>
      </c>
      <c r="H139" s="14">
        <f t="shared" si="57"/>
        <v>1.03441296</v>
      </c>
      <c r="I139" s="13">
        <f t="shared" si="48"/>
        <v>0</v>
      </c>
      <c r="J139" s="29">
        <f t="shared" si="49"/>
        <v>44559</v>
      </c>
      <c r="K139" s="2">
        <f t="shared" si="50"/>
        <v>85</v>
      </c>
      <c r="L139" s="17">
        <f t="shared" si="51"/>
        <v>85</v>
      </c>
      <c r="M139" s="12">
        <f t="shared" si="44"/>
        <v>1</v>
      </c>
      <c r="N139" s="12">
        <f t="shared" si="45"/>
        <v>1.03441296</v>
      </c>
      <c r="O139" s="17">
        <f t="shared" si="61"/>
        <v>0</v>
      </c>
      <c r="P139" s="14">
        <f t="shared" si="60"/>
        <v>344.12959999999998</v>
      </c>
      <c r="Q139" s="14">
        <v>0</v>
      </c>
      <c r="R139" s="14">
        <f t="shared" si="59"/>
        <v>0</v>
      </c>
      <c r="S139" s="20">
        <f t="shared" si="46"/>
        <v>0</v>
      </c>
      <c r="T139" s="14">
        <f t="shared" si="58"/>
        <v>0</v>
      </c>
      <c r="U139" s="4" t="str">
        <f t="shared" si="52"/>
        <v>A+J=</v>
      </c>
      <c r="V139" s="29">
        <f t="shared" si="53"/>
        <v>45747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47"/>
        <v>44685</v>
      </c>
      <c r="B140" s="125">
        <f t="shared" ca="1" si="43"/>
        <v>10348.65399999</v>
      </c>
      <c r="C140" s="14">
        <f t="shared" si="54"/>
        <v>10000</v>
      </c>
      <c r="D140" s="13">
        <f>IF(A140&lt;$B$1,VLOOKUP(A140,[1]DI!$A$4:$B$15000,2,FALSE),0)</f>
        <v>0.11649999999999999</v>
      </c>
      <c r="E140" s="14">
        <f t="shared" si="55"/>
        <v>1.0004373900000001</v>
      </c>
      <c r="F140" s="14">
        <f>(TRUNC(PRODUCT($E$14:$E139),16))</f>
        <v>1.0348654024348101</v>
      </c>
      <c r="G140" s="14">
        <f t="shared" si="56"/>
        <v>1</v>
      </c>
      <c r="H140" s="14">
        <f t="shared" si="57"/>
        <v>1.0348653999999999</v>
      </c>
      <c r="I140" s="13">
        <f t="shared" si="48"/>
        <v>0</v>
      </c>
      <c r="J140" s="29">
        <f t="shared" si="49"/>
        <v>44559</v>
      </c>
      <c r="K140" s="2">
        <f t="shared" si="50"/>
        <v>86</v>
      </c>
      <c r="L140" s="17">
        <f t="shared" si="51"/>
        <v>86</v>
      </c>
      <c r="M140" s="12">
        <f t="shared" si="44"/>
        <v>1</v>
      </c>
      <c r="N140" s="12">
        <f t="shared" si="45"/>
        <v>1.0348653999999999</v>
      </c>
      <c r="O140" s="17">
        <f t="shared" si="61"/>
        <v>0</v>
      </c>
      <c r="P140" s="14">
        <f t="shared" si="60"/>
        <v>348.65399998999999</v>
      </c>
      <c r="Q140" s="14">
        <v>0</v>
      </c>
      <c r="R140" s="14">
        <f t="shared" si="59"/>
        <v>0</v>
      </c>
      <c r="S140" s="20">
        <f t="shared" si="46"/>
        <v>0</v>
      </c>
      <c r="T140" s="14">
        <f t="shared" si="58"/>
        <v>0</v>
      </c>
      <c r="U140" s="4" t="str">
        <f t="shared" si="52"/>
        <v>A+J=</v>
      </c>
      <c r="V140" s="29">
        <f t="shared" si="53"/>
        <v>45747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47"/>
        <v>44686</v>
      </c>
      <c r="B141" s="125">
        <f t="shared" ca="1" si="43"/>
        <v>10353.18039999</v>
      </c>
      <c r="C141" s="14">
        <f t="shared" si="54"/>
        <v>10000</v>
      </c>
      <c r="D141" s="13">
        <f>IF(A141&lt;$B$1,VLOOKUP(A141,[1]DI!$A$4:$B$15000,2,FALSE),0)</f>
        <v>0.1265</v>
      </c>
      <c r="E141" s="14">
        <f t="shared" si="55"/>
        <v>1.0004727899999999</v>
      </c>
      <c r="F141" s="14">
        <f>(TRUNC(PRODUCT($E$14:$E140),16))</f>
        <v>1.03531804221318</v>
      </c>
      <c r="G141" s="14">
        <f t="shared" si="56"/>
        <v>1</v>
      </c>
      <c r="H141" s="14">
        <f t="shared" si="57"/>
        <v>1.0353180399999999</v>
      </c>
      <c r="I141" s="13">
        <f t="shared" si="48"/>
        <v>0</v>
      </c>
      <c r="J141" s="29">
        <f t="shared" si="49"/>
        <v>44559</v>
      </c>
      <c r="K141" s="2">
        <f t="shared" si="50"/>
        <v>87</v>
      </c>
      <c r="L141" s="17">
        <f t="shared" si="51"/>
        <v>87</v>
      </c>
      <c r="M141" s="12">
        <f t="shared" si="44"/>
        <v>1</v>
      </c>
      <c r="N141" s="12">
        <f t="shared" si="45"/>
        <v>1.0353180399999999</v>
      </c>
      <c r="O141" s="17">
        <f t="shared" si="61"/>
        <v>0</v>
      </c>
      <c r="P141" s="14">
        <f t="shared" si="60"/>
        <v>353.18039999000001</v>
      </c>
      <c r="Q141" s="14">
        <v>0</v>
      </c>
      <c r="R141" s="14">
        <f t="shared" si="59"/>
        <v>0</v>
      </c>
      <c r="S141" s="20">
        <f t="shared" si="46"/>
        <v>0</v>
      </c>
      <c r="T141" s="14">
        <f t="shared" si="58"/>
        <v>0</v>
      </c>
      <c r="U141" s="4" t="str">
        <f t="shared" si="52"/>
        <v>A+J=</v>
      </c>
      <c r="V141" s="29">
        <f t="shared" si="53"/>
        <v>45747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47"/>
        <v>44687</v>
      </c>
      <c r="B142" s="125">
        <f t="shared" ref="B142:B205" ca="1" si="62">IF(A142&lt;=TODAY(),C142+P142,IF(AND(A142&gt;TODAY(),A142&lt;=$B$1),IF(VLOOKUP(TODAY(),$A$12:$D$5002,4,FALSE)=0,"n.d",C142+P142),"n.d"))</f>
        <v>10358.0753</v>
      </c>
      <c r="C142" s="14">
        <f t="shared" si="54"/>
        <v>10000</v>
      </c>
      <c r="D142" s="13">
        <f>IF(A142&lt;$B$1,VLOOKUP(A142,[1]DI!$A$4:$B$15000,2,FALSE),0)</f>
        <v>0.1265</v>
      </c>
      <c r="E142" s="14">
        <f t="shared" si="55"/>
        <v>1.0004727899999999</v>
      </c>
      <c r="F142" s="14">
        <f>(TRUNC(PRODUCT($E$14:$E141),16))</f>
        <v>1.03580753023036</v>
      </c>
      <c r="G142" s="14">
        <f t="shared" si="56"/>
        <v>1</v>
      </c>
      <c r="H142" s="14">
        <f t="shared" si="57"/>
        <v>1.03580753</v>
      </c>
      <c r="I142" s="13">
        <f t="shared" si="48"/>
        <v>0</v>
      </c>
      <c r="J142" s="29">
        <f t="shared" si="49"/>
        <v>44559</v>
      </c>
      <c r="K142" s="2">
        <f t="shared" si="50"/>
        <v>88</v>
      </c>
      <c r="L142" s="17">
        <f t="shared" si="51"/>
        <v>88</v>
      </c>
      <c r="M142" s="12">
        <f t="shared" ref="M142:M205" si="63">ROUND((I142+1)^(L142/252),9)</f>
        <v>1</v>
      </c>
      <c r="N142" s="12">
        <f t="shared" ref="N142:N205" si="64">ROUND(H142*M142,9)</f>
        <v>1.03580753</v>
      </c>
      <c r="O142" s="17">
        <f t="shared" si="61"/>
        <v>0</v>
      </c>
      <c r="P142" s="14">
        <f t="shared" si="60"/>
        <v>358.07530000000003</v>
      </c>
      <c r="Q142" s="14">
        <v>0</v>
      </c>
      <c r="R142" s="14">
        <f t="shared" si="59"/>
        <v>0</v>
      </c>
      <c r="S142" s="20">
        <f t="shared" ref="S142:S205" si="65">IF($O142&gt;0,VLOOKUP($O142,$X$14:$AD$152,7),0)</f>
        <v>0</v>
      </c>
      <c r="T142" s="14">
        <f t="shared" si="58"/>
        <v>0</v>
      </c>
      <c r="U142" s="4" t="str">
        <f t="shared" si="52"/>
        <v>A+J=</v>
      </c>
      <c r="V142" s="29">
        <f t="shared" si="53"/>
        <v>45747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66">(A142+1)</f>
        <v>44688</v>
      </c>
      <c r="B143" s="125">
        <f t="shared" ca="1" si="62"/>
        <v>10362.9725</v>
      </c>
      <c r="C143" s="14">
        <f t="shared" si="54"/>
        <v>10000</v>
      </c>
      <c r="D143" s="13">
        <f>IF(A143&lt;$B$1,VLOOKUP(A143,[1]DI!$A$4:$B$15000,2,FALSE),0)</f>
        <v>0</v>
      </c>
      <c r="E143" s="14">
        <f t="shared" si="55"/>
        <v>1</v>
      </c>
      <c r="F143" s="14">
        <f>(TRUNC(PRODUCT($E$14:$E142),16))</f>
        <v>1.03629724967258</v>
      </c>
      <c r="G143" s="14">
        <f t="shared" si="56"/>
        <v>1</v>
      </c>
      <c r="H143" s="14">
        <f t="shared" si="57"/>
        <v>1.0362972500000001</v>
      </c>
      <c r="I143" s="13">
        <f t="shared" ref="I143:I206" si="67">I142</f>
        <v>0</v>
      </c>
      <c r="J143" s="29">
        <f t="shared" ref="J143:J206" si="68">IF(O142&gt;0,VLOOKUP(O142,X$14:AH$152,2),J142)</f>
        <v>44559</v>
      </c>
      <c r="K143" s="2">
        <f t="shared" ref="K143:K206" si="69">IF(A143&gt;J143,IF(NETWORKDAYS(J143,A143,$X$162:$X$546)-1=0,1,NETWORKDAYS(J143,A143,$X$162:$X$546)-1),0)</f>
        <v>88</v>
      </c>
      <c r="L143" s="17">
        <f t="shared" ref="L143:L206" si="70">IF(AND(K143=1,K142=1),1,IF(K143&gt;0,IF(K143=K142,K143+1,K143),0))</f>
        <v>89</v>
      </c>
      <c r="M143" s="12">
        <f t="shared" si="63"/>
        <v>1</v>
      </c>
      <c r="N143" s="12">
        <f t="shared" si="64"/>
        <v>1.0362972500000001</v>
      </c>
      <c r="O143" s="17">
        <f t="shared" si="61"/>
        <v>0</v>
      </c>
      <c r="P143" s="14">
        <f t="shared" si="60"/>
        <v>362.97250000000003</v>
      </c>
      <c r="Q143" s="14">
        <v>0</v>
      </c>
      <c r="R143" s="14">
        <f t="shared" si="59"/>
        <v>0</v>
      </c>
      <c r="S143" s="20">
        <f t="shared" si="65"/>
        <v>0</v>
      </c>
      <c r="T143" s="14">
        <f t="shared" si="58"/>
        <v>0</v>
      </c>
      <c r="U143" s="4" t="str">
        <f t="shared" ref="U143:U206" si="71">IF(O142&gt;0,VLOOKUP(O142,X$14:AH$152,10),U142)</f>
        <v>A+J=</v>
      </c>
      <c r="V143" s="29">
        <f t="shared" ref="V143:V206" si="72">IF(O142&gt;0,VLOOKUP(O142,X$14:AH$152,11),V142)</f>
        <v>45747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66"/>
        <v>44689</v>
      </c>
      <c r="B144" s="125">
        <f t="shared" ca="1" si="62"/>
        <v>10362.9725</v>
      </c>
      <c r="C144" s="14">
        <f t="shared" ref="C144:C207" si="73">(C143-T143)</f>
        <v>10000</v>
      </c>
      <c r="D144" s="13">
        <f>IF(A144&lt;$B$1,VLOOKUP(A144,[1]DI!$A$4:$B$15000,2,FALSE),0)</f>
        <v>0</v>
      </c>
      <c r="E144" s="14">
        <f t="shared" ref="E144:E207" si="74">ROUND(((1+D144)^(1/252)),8)</f>
        <v>1</v>
      </c>
      <c r="F144" s="14">
        <f>(TRUNC(PRODUCT($E$14:$E143),16))</f>
        <v>1.03629724967258</v>
      </c>
      <c r="G144" s="14">
        <f t="shared" ref="G144:G207" si="75">IF(O143&gt;0,F143,G143)</f>
        <v>1</v>
      </c>
      <c r="H144" s="14">
        <f t="shared" ref="H144:H207" si="76">ROUND(F144/G144,8)</f>
        <v>1.0362972500000001</v>
      </c>
      <c r="I144" s="13">
        <f t="shared" si="67"/>
        <v>0</v>
      </c>
      <c r="J144" s="29">
        <f t="shared" si="68"/>
        <v>44559</v>
      </c>
      <c r="K144" s="2">
        <f t="shared" si="69"/>
        <v>88</v>
      </c>
      <c r="L144" s="17">
        <f t="shared" si="70"/>
        <v>89</v>
      </c>
      <c r="M144" s="12">
        <f t="shared" si="63"/>
        <v>1</v>
      </c>
      <c r="N144" s="12">
        <f t="shared" si="64"/>
        <v>1.0362972500000001</v>
      </c>
      <c r="O144" s="17">
        <f t="shared" si="61"/>
        <v>0</v>
      </c>
      <c r="P144" s="14">
        <f t="shared" si="60"/>
        <v>362.97250000000003</v>
      </c>
      <c r="Q144" s="14">
        <v>0</v>
      </c>
      <c r="R144" s="14">
        <f t="shared" si="59"/>
        <v>0</v>
      </c>
      <c r="S144" s="20">
        <f t="shared" si="65"/>
        <v>0</v>
      </c>
      <c r="T144" s="14">
        <f t="shared" ref="T144:T207" si="77">IF(S144&gt;0,TRUNC(S144*C144,8),0)</f>
        <v>0</v>
      </c>
      <c r="U144" s="4" t="str">
        <f t="shared" si="71"/>
        <v>A+J=</v>
      </c>
      <c r="V144" s="29">
        <f t="shared" si="72"/>
        <v>45747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66"/>
        <v>44690</v>
      </c>
      <c r="B145" s="125">
        <f t="shared" ca="1" si="62"/>
        <v>10362.9725</v>
      </c>
      <c r="C145" s="14">
        <f t="shared" si="73"/>
        <v>10000</v>
      </c>
      <c r="D145" s="13">
        <f>IF(A145&lt;$B$1,VLOOKUP(A145,[1]DI!$A$4:$B$15000,2,FALSE),0)</f>
        <v>0.1265</v>
      </c>
      <c r="E145" s="14">
        <f t="shared" si="74"/>
        <v>1.0004727899999999</v>
      </c>
      <c r="F145" s="14">
        <f>(TRUNC(PRODUCT($E$14:$E144),16))</f>
        <v>1.03629724967258</v>
      </c>
      <c r="G145" s="14">
        <f t="shared" si="75"/>
        <v>1</v>
      </c>
      <c r="H145" s="14">
        <f t="shared" si="76"/>
        <v>1.0362972500000001</v>
      </c>
      <c r="I145" s="13">
        <f t="shared" si="67"/>
        <v>0</v>
      </c>
      <c r="J145" s="29">
        <f t="shared" si="68"/>
        <v>44559</v>
      </c>
      <c r="K145" s="2">
        <f t="shared" si="69"/>
        <v>89</v>
      </c>
      <c r="L145" s="17">
        <f t="shared" si="70"/>
        <v>89</v>
      </c>
      <c r="M145" s="12">
        <f t="shared" si="63"/>
        <v>1</v>
      </c>
      <c r="N145" s="12">
        <f t="shared" si="64"/>
        <v>1.0362972500000001</v>
      </c>
      <c r="O145" s="17">
        <f t="shared" si="61"/>
        <v>0</v>
      </c>
      <c r="P145" s="14">
        <f t="shared" si="60"/>
        <v>362.97250000000003</v>
      </c>
      <c r="Q145" s="14">
        <v>0</v>
      </c>
      <c r="R145" s="14">
        <f t="shared" si="59"/>
        <v>0</v>
      </c>
      <c r="S145" s="20">
        <f t="shared" si="65"/>
        <v>0</v>
      </c>
      <c r="T145" s="14">
        <f t="shared" si="77"/>
        <v>0</v>
      </c>
      <c r="U145" s="4" t="str">
        <f t="shared" si="71"/>
        <v>A+J=</v>
      </c>
      <c r="V145" s="29">
        <f t="shared" si="72"/>
        <v>45747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66"/>
        <v>44691</v>
      </c>
      <c r="B146" s="125">
        <f t="shared" ca="1" si="62"/>
        <v>10367.871999999999</v>
      </c>
      <c r="C146" s="14">
        <f t="shared" si="73"/>
        <v>10000</v>
      </c>
      <c r="D146" s="13">
        <f>IF(A146&lt;$B$1,VLOOKUP(A146,[1]DI!$A$4:$B$15000,2,FALSE),0)</f>
        <v>0.1265</v>
      </c>
      <c r="E146" s="14">
        <f t="shared" si="74"/>
        <v>1.0004727899999999</v>
      </c>
      <c r="F146" s="14">
        <f>(TRUNC(PRODUCT($E$14:$E145),16))</f>
        <v>1.03678720064925</v>
      </c>
      <c r="G146" s="14">
        <f t="shared" si="75"/>
        <v>1</v>
      </c>
      <c r="H146" s="14">
        <f t="shared" si="76"/>
        <v>1.0367872</v>
      </c>
      <c r="I146" s="13">
        <f t="shared" si="67"/>
        <v>0</v>
      </c>
      <c r="J146" s="29">
        <f t="shared" si="68"/>
        <v>44559</v>
      </c>
      <c r="K146" s="2">
        <f t="shared" si="69"/>
        <v>90</v>
      </c>
      <c r="L146" s="17">
        <f t="shared" si="70"/>
        <v>90</v>
      </c>
      <c r="M146" s="12">
        <f t="shared" si="63"/>
        <v>1</v>
      </c>
      <c r="N146" s="12">
        <f t="shared" si="64"/>
        <v>1.0367872</v>
      </c>
      <c r="O146" s="17">
        <f t="shared" si="61"/>
        <v>0</v>
      </c>
      <c r="P146" s="14">
        <f t="shared" si="60"/>
        <v>367.87200000000001</v>
      </c>
      <c r="Q146" s="14">
        <v>0</v>
      </c>
      <c r="R146" s="14">
        <f t="shared" si="59"/>
        <v>0</v>
      </c>
      <c r="S146" s="20">
        <f t="shared" si="65"/>
        <v>0</v>
      </c>
      <c r="T146" s="14">
        <f t="shared" si="77"/>
        <v>0</v>
      </c>
      <c r="U146" s="4" t="str">
        <f t="shared" si="71"/>
        <v>A+J=</v>
      </c>
      <c r="V146" s="29">
        <f t="shared" si="72"/>
        <v>45747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66"/>
        <v>44692</v>
      </c>
      <c r="B147" s="125">
        <f t="shared" ca="1" si="62"/>
        <v>10372.77379999</v>
      </c>
      <c r="C147" s="14">
        <f t="shared" si="73"/>
        <v>10000</v>
      </c>
      <c r="D147" s="13">
        <f>IF(A147&lt;$B$1,VLOOKUP(A147,[1]DI!$A$4:$B$15000,2,FALSE),0)</f>
        <v>0.1265</v>
      </c>
      <c r="E147" s="14">
        <f t="shared" si="74"/>
        <v>1.0004727899999999</v>
      </c>
      <c r="F147" s="14">
        <f>(TRUNC(PRODUCT($E$14:$E146),16))</f>
        <v>1.0372773832698401</v>
      </c>
      <c r="G147" s="14">
        <f t="shared" si="75"/>
        <v>1</v>
      </c>
      <c r="H147" s="14">
        <f t="shared" si="76"/>
        <v>1.0372773799999999</v>
      </c>
      <c r="I147" s="13">
        <f t="shared" si="67"/>
        <v>0</v>
      </c>
      <c r="J147" s="29">
        <f t="shared" si="68"/>
        <v>44559</v>
      </c>
      <c r="K147" s="2">
        <f t="shared" si="69"/>
        <v>91</v>
      </c>
      <c r="L147" s="17">
        <f t="shared" si="70"/>
        <v>91</v>
      </c>
      <c r="M147" s="12">
        <f t="shared" si="63"/>
        <v>1</v>
      </c>
      <c r="N147" s="12">
        <f t="shared" si="64"/>
        <v>1.0372773799999999</v>
      </c>
      <c r="O147" s="17">
        <f t="shared" si="61"/>
        <v>0</v>
      </c>
      <c r="P147" s="14">
        <f t="shared" si="60"/>
        <v>372.77379998999999</v>
      </c>
      <c r="Q147" s="14">
        <v>0</v>
      </c>
      <c r="R147" s="14">
        <f t="shared" si="59"/>
        <v>0</v>
      </c>
      <c r="S147" s="20">
        <f t="shared" si="65"/>
        <v>0</v>
      </c>
      <c r="T147" s="14">
        <f t="shared" si="77"/>
        <v>0</v>
      </c>
      <c r="U147" s="4" t="str">
        <f t="shared" si="71"/>
        <v>A+J=</v>
      </c>
      <c r="V147" s="29">
        <f t="shared" si="72"/>
        <v>45747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66"/>
        <v>44693</v>
      </c>
      <c r="B148" s="125">
        <f t="shared" ca="1" si="62"/>
        <v>10377.677999989999</v>
      </c>
      <c r="C148" s="14">
        <f t="shared" si="73"/>
        <v>10000</v>
      </c>
      <c r="D148" s="13">
        <f>IF(A148&lt;$B$1,VLOOKUP(A148,[1]DI!$A$4:$B$15000,2,FALSE),0)</f>
        <v>0.1265</v>
      </c>
      <c r="E148" s="14">
        <f t="shared" si="74"/>
        <v>1.0004727899999999</v>
      </c>
      <c r="F148" s="14">
        <f>(TRUNC(PRODUCT($E$14:$E147),16))</f>
        <v>1.0377677976438799</v>
      </c>
      <c r="G148" s="14">
        <f t="shared" si="75"/>
        <v>1</v>
      </c>
      <c r="H148" s="14">
        <f t="shared" si="76"/>
        <v>1.0377677999999999</v>
      </c>
      <c r="I148" s="13">
        <f t="shared" si="67"/>
        <v>0</v>
      </c>
      <c r="J148" s="29">
        <f t="shared" si="68"/>
        <v>44559</v>
      </c>
      <c r="K148" s="2">
        <f t="shared" si="69"/>
        <v>92</v>
      </c>
      <c r="L148" s="17">
        <f t="shared" si="70"/>
        <v>92</v>
      </c>
      <c r="M148" s="12">
        <f t="shared" si="63"/>
        <v>1</v>
      </c>
      <c r="N148" s="12">
        <f t="shared" si="64"/>
        <v>1.0377677999999999</v>
      </c>
      <c r="O148" s="17">
        <f t="shared" si="61"/>
        <v>0</v>
      </c>
      <c r="P148" s="14">
        <f t="shared" si="60"/>
        <v>377.67799998999999</v>
      </c>
      <c r="Q148" s="14">
        <v>0</v>
      </c>
      <c r="R148" s="14">
        <f t="shared" si="59"/>
        <v>0</v>
      </c>
      <c r="S148" s="20">
        <f t="shared" si="65"/>
        <v>0</v>
      </c>
      <c r="T148" s="14">
        <f t="shared" si="77"/>
        <v>0</v>
      </c>
      <c r="U148" s="4" t="str">
        <f t="shared" si="71"/>
        <v>A+J=</v>
      </c>
      <c r="V148" s="29">
        <f t="shared" si="72"/>
        <v>45747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66"/>
        <v>44694</v>
      </c>
      <c r="B149" s="125">
        <f t="shared" ca="1" si="62"/>
        <v>10382.584399990001</v>
      </c>
      <c r="C149" s="14">
        <f t="shared" si="73"/>
        <v>10000</v>
      </c>
      <c r="D149" s="13">
        <f>IF(A149&lt;$B$1,VLOOKUP(A149,[1]DI!$A$4:$B$15000,2,FALSE),0)</f>
        <v>0.1265</v>
      </c>
      <c r="E149" s="14">
        <f t="shared" si="74"/>
        <v>1.0004727899999999</v>
      </c>
      <c r="F149" s="14">
        <f>(TRUNC(PRODUCT($E$14:$E148),16))</f>
        <v>1.0382584438809299</v>
      </c>
      <c r="G149" s="14">
        <f t="shared" si="75"/>
        <v>1</v>
      </c>
      <c r="H149" s="14">
        <f t="shared" si="76"/>
        <v>1.0382584399999999</v>
      </c>
      <c r="I149" s="13">
        <f t="shared" si="67"/>
        <v>0</v>
      </c>
      <c r="J149" s="29">
        <f t="shared" si="68"/>
        <v>44559</v>
      </c>
      <c r="K149" s="2">
        <f t="shared" si="69"/>
        <v>93</v>
      </c>
      <c r="L149" s="17">
        <f t="shared" si="70"/>
        <v>93</v>
      </c>
      <c r="M149" s="12">
        <f t="shared" si="63"/>
        <v>1</v>
      </c>
      <c r="N149" s="12">
        <f t="shared" si="64"/>
        <v>1.0382584399999999</v>
      </c>
      <c r="O149" s="17">
        <f t="shared" si="61"/>
        <v>0</v>
      </c>
      <c r="P149" s="14">
        <f t="shared" si="60"/>
        <v>382.58439999000001</v>
      </c>
      <c r="Q149" s="14">
        <v>0</v>
      </c>
      <c r="R149" s="14">
        <f t="shared" si="59"/>
        <v>0</v>
      </c>
      <c r="S149" s="20">
        <f t="shared" si="65"/>
        <v>0</v>
      </c>
      <c r="T149" s="14">
        <f t="shared" si="77"/>
        <v>0</v>
      </c>
      <c r="U149" s="4" t="str">
        <f t="shared" si="71"/>
        <v>A+J=</v>
      </c>
      <c r="V149" s="29">
        <f t="shared" si="72"/>
        <v>45747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66"/>
        <v>44695</v>
      </c>
      <c r="B150" s="125">
        <f t="shared" ca="1" si="62"/>
        <v>10387.493200000001</v>
      </c>
      <c r="C150" s="14">
        <f t="shared" si="73"/>
        <v>10000</v>
      </c>
      <c r="D150" s="13">
        <f>IF(A150&lt;$B$1,VLOOKUP(A150,[1]DI!$A$4:$B$15000,2,FALSE),0)</f>
        <v>0</v>
      </c>
      <c r="E150" s="14">
        <f t="shared" si="74"/>
        <v>1</v>
      </c>
      <c r="F150" s="14">
        <f>(TRUNC(PRODUCT($E$14:$E149),16))</f>
        <v>1.0387493220906101</v>
      </c>
      <c r="G150" s="14">
        <f t="shared" si="75"/>
        <v>1</v>
      </c>
      <c r="H150" s="14">
        <f t="shared" si="76"/>
        <v>1.03874932</v>
      </c>
      <c r="I150" s="13">
        <f t="shared" si="67"/>
        <v>0</v>
      </c>
      <c r="J150" s="29">
        <f t="shared" si="68"/>
        <v>44559</v>
      </c>
      <c r="K150" s="2">
        <f t="shared" si="69"/>
        <v>93</v>
      </c>
      <c r="L150" s="17">
        <f t="shared" si="70"/>
        <v>94</v>
      </c>
      <c r="M150" s="12">
        <f t="shared" si="63"/>
        <v>1</v>
      </c>
      <c r="N150" s="12">
        <f t="shared" si="64"/>
        <v>1.03874932</v>
      </c>
      <c r="O150" s="17">
        <f t="shared" si="61"/>
        <v>0</v>
      </c>
      <c r="P150" s="14">
        <f t="shared" si="60"/>
        <v>387.4932</v>
      </c>
      <c r="Q150" s="14">
        <v>0</v>
      </c>
      <c r="R150" s="14">
        <f t="shared" si="59"/>
        <v>0</v>
      </c>
      <c r="S150" s="20">
        <f t="shared" si="65"/>
        <v>0</v>
      </c>
      <c r="T150" s="14">
        <f t="shared" si="77"/>
        <v>0</v>
      </c>
      <c r="U150" s="4" t="str">
        <f t="shared" si="71"/>
        <v>A+J=</v>
      </c>
      <c r="V150" s="29">
        <f t="shared" si="72"/>
        <v>45747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66"/>
        <v>44696</v>
      </c>
      <c r="B151" s="125">
        <f t="shared" ca="1" si="62"/>
        <v>10387.493200000001</v>
      </c>
      <c r="C151" s="14">
        <f t="shared" si="73"/>
        <v>10000</v>
      </c>
      <c r="D151" s="13">
        <f>IF(A151&lt;$B$1,VLOOKUP(A151,[1]DI!$A$4:$B$15000,2,FALSE),0)</f>
        <v>0</v>
      </c>
      <c r="E151" s="14">
        <f t="shared" si="74"/>
        <v>1</v>
      </c>
      <c r="F151" s="14">
        <f>(TRUNC(PRODUCT($E$14:$E150),16))</f>
        <v>1.0387493220906101</v>
      </c>
      <c r="G151" s="14">
        <f t="shared" si="75"/>
        <v>1</v>
      </c>
      <c r="H151" s="14">
        <f t="shared" si="76"/>
        <v>1.03874932</v>
      </c>
      <c r="I151" s="13">
        <f t="shared" si="67"/>
        <v>0</v>
      </c>
      <c r="J151" s="29">
        <f t="shared" si="68"/>
        <v>44559</v>
      </c>
      <c r="K151" s="2">
        <f t="shared" si="69"/>
        <v>93</v>
      </c>
      <c r="L151" s="17">
        <f t="shared" si="70"/>
        <v>94</v>
      </c>
      <c r="M151" s="12">
        <f t="shared" si="63"/>
        <v>1</v>
      </c>
      <c r="N151" s="12">
        <f t="shared" si="64"/>
        <v>1.03874932</v>
      </c>
      <c r="O151" s="17">
        <f t="shared" si="61"/>
        <v>0</v>
      </c>
      <c r="P151" s="14">
        <f t="shared" si="60"/>
        <v>387.4932</v>
      </c>
      <c r="Q151" s="14">
        <v>0</v>
      </c>
      <c r="R151" s="14">
        <f t="shared" si="59"/>
        <v>0</v>
      </c>
      <c r="S151" s="20">
        <f t="shared" si="65"/>
        <v>0</v>
      </c>
      <c r="T151" s="14">
        <f t="shared" si="77"/>
        <v>0</v>
      </c>
      <c r="U151" s="4" t="str">
        <f t="shared" si="71"/>
        <v>A+J=</v>
      </c>
      <c r="V151" s="29">
        <f t="shared" si="72"/>
        <v>45747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66"/>
        <v>44697</v>
      </c>
      <c r="B152" s="125">
        <f t="shared" ca="1" si="62"/>
        <v>10387.493200000001</v>
      </c>
      <c r="C152" s="14">
        <f t="shared" si="73"/>
        <v>10000</v>
      </c>
      <c r="D152" s="13">
        <f>IF(A152&lt;$B$1,VLOOKUP(A152,[1]DI!$A$4:$B$15000,2,FALSE),0)</f>
        <v>0.1265</v>
      </c>
      <c r="E152" s="14">
        <f t="shared" si="74"/>
        <v>1.0004727899999999</v>
      </c>
      <c r="F152" s="14">
        <f>(TRUNC(PRODUCT($E$14:$E151),16))</f>
        <v>1.0387493220906101</v>
      </c>
      <c r="G152" s="14">
        <f t="shared" si="75"/>
        <v>1</v>
      </c>
      <c r="H152" s="14">
        <f t="shared" si="76"/>
        <v>1.03874932</v>
      </c>
      <c r="I152" s="13">
        <f t="shared" si="67"/>
        <v>0</v>
      </c>
      <c r="J152" s="29">
        <f t="shared" si="68"/>
        <v>44559</v>
      </c>
      <c r="K152" s="2">
        <f t="shared" si="69"/>
        <v>94</v>
      </c>
      <c r="L152" s="17">
        <f t="shared" si="70"/>
        <v>94</v>
      </c>
      <c r="M152" s="12">
        <f t="shared" si="63"/>
        <v>1</v>
      </c>
      <c r="N152" s="12">
        <f t="shared" si="64"/>
        <v>1.03874932</v>
      </c>
      <c r="O152" s="17">
        <f t="shared" si="61"/>
        <v>0</v>
      </c>
      <c r="P152" s="14">
        <f t="shared" si="60"/>
        <v>387.4932</v>
      </c>
      <c r="Q152" s="14">
        <v>0</v>
      </c>
      <c r="R152" s="14">
        <f t="shared" si="59"/>
        <v>0</v>
      </c>
      <c r="S152" s="20">
        <f t="shared" si="65"/>
        <v>0</v>
      </c>
      <c r="T152" s="14">
        <f t="shared" si="77"/>
        <v>0</v>
      </c>
      <c r="U152" s="4" t="str">
        <f t="shared" si="71"/>
        <v>A+J=</v>
      </c>
      <c r="V152" s="29">
        <f t="shared" si="72"/>
        <v>45747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66"/>
        <v>44698</v>
      </c>
      <c r="B153" s="125">
        <f t="shared" ca="1" si="62"/>
        <v>10392.4043</v>
      </c>
      <c r="C153" s="14">
        <f t="shared" si="73"/>
        <v>10000</v>
      </c>
      <c r="D153" s="13">
        <f>IF(A153&lt;$B$1,VLOOKUP(A153,[1]DI!$A$4:$B$15000,2,FALSE),0)</f>
        <v>0.1265</v>
      </c>
      <c r="E153" s="14">
        <f t="shared" si="74"/>
        <v>1.0004727899999999</v>
      </c>
      <c r="F153" s="14">
        <f>(TRUNC(PRODUCT($E$14:$E152),16))</f>
        <v>1.0392404323826001</v>
      </c>
      <c r="G153" s="14">
        <f t="shared" si="75"/>
        <v>1</v>
      </c>
      <c r="H153" s="14">
        <f t="shared" si="76"/>
        <v>1.03924043</v>
      </c>
      <c r="I153" s="13">
        <f t="shared" si="67"/>
        <v>0</v>
      </c>
      <c r="J153" s="29">
        <f t="shared" si="68"/>
        <v>44559</v>
      </c>
      <c r="K153" s="2">
        <f t="shared" si="69"/>
        <v>95</v>
      </c>
      <c r="L153" s="17">
        <f t="shared" si="70"/>
        <v>95</v>
      </c>
      <c r="M153" s="12">
        <f t="shared" si="63"/>
        <v>1</v>
      </c>
      <c r="N153" s="12">
        <f t="shared" si="64"/>
        <v>1.03924043</v>
      </c>
      <c r="O153" s="17">
        <f t="shared" si="61"/>
        <v>0</v>
      </c>
      <c r="P153" s="14">
        <f t="shared" si="60"/>
        <v>392.40429999999998</v>
      </c>
      <c r="Q153" s="14">
        <v>0</v>
      </c>
      <c r="R153" s="14">
        <f t="shared" si="59"/>
        <v>0</v>
      </c>
      <c r="S153" s="20">
        <f t="shared" si="65"/>
        <v>0</v>
      </c>
      <c r="T153" s="14">
        <f t="shared" si="77"/>
        <v>0</v>
      </c>
      <c r="U153" s="4" t="str">
        <f t="shared" si="71"/>
        <v>A+J=</v>
      </c>
      <c r="V153" s="29">
        <f t="shared" si="72"/>
        <v>45747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66"/>
        <v>44699</v>
      </c>
      <c r="B154" s="125">
        <f t="shared" ca="1" si="62"/>
        <v>10397.317699990001</v>
      </c>
      <c r="C154" s="14">
        <f t="shared" si="73"/>
        <v>10000</v>
      </c>
      <c r="D154" s="13">
        <f>IF(A154&lt;$B$1,VLOOKUP(A154,[1]DI!$A$4:$B$15000,2,FALSE),0)</f>
        <v>0.1265</v>
      </c>
      <c r="E154" s="14">
        <f t="shared" si="74"/>
        <v>1.0004727899999999</v>
      </c>
      <c r="F154" s="14">
        <f>(TRUNC(PRODUCT($E$14:$E153),16))</f>
        <v>1.0397317748666299</v>
      </c>
      <c r="G154" s="14">
        <f t="shared" si="75"/>
        <v>1</v>
      </c>
      <c r="H154" s="14">
        <f t="shared" si="76"/>
        <v>1.0397317699999999</v>
      </c>
      <c r="I154" s="13">
        <f t="shared" si="67"/>
        <v>0</v>
      </c>
      <c r="J154" s="29">
        <f t="shared" si="68"/>
        <v>44559</v>
      </c>
      <c r="K154" s="2">
        <f t="shared" si="69"/>
        <v>96</v>
      </c>
      <c r="L154" s="17">
        <f t="shared" si="70"/>
        <v>96</v>
      </c>
      <c r="M154" s="12">
        <f t="shared" si="63"/>
        <v>1</v>
      </c>
      <c r="N154" s="12">
        <f t="shared" si="64"/>
        <v>1.0397317699999999</v>
      </c>
      <c r="O154" s="17">
        <f t="shared" si="61"/>
        <v>0</v>
      </c>
      <c r="P154" s="14">
        <f t="shared" si="60"/>
        <v>397.31769998999999</v>
      </c>
      <c r="Q154" s="14">
        <v>0</v>
      </c>
      <c r="R154" s="14">
        <f t="shared" si="59"/>
        <v>0</v>
      </c>
      <c r="S154" s="20">
        <f t="shared" si="65"/>
        <v>0</v>
      </c>
      <c r="T154" s="14">
        <f t="shared" si="77"/>
        <v>0</v>
      </c>
      <c r="U154" s="4" t="str">
        <f t="shared" si="71"/>
        <v>A+J=</v>
      </c>
      <c r="V154" s="29">
        <f t="shared" si="72"/>
        <v>45747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66"/>
        <v>44700</v>
      </c>
      <c r="B155" s="125">
        <f t="shared" ca="1" si="62"/>
        <v>10402.2335</v>
      </c>
      <c r="C155" s="14">
        <f t="shared" si="73"/>
        <v>10000</v>
      </c>
      <c r="D155" s="13">
        <f>IF(A155&lt;$B$1,VLOOKUP(A155,[1]DI!$A$4:$B$15000,2,FALSE),0)</f>
        <v>0.1265</v>
      </c>
      <c r="E155" s="14">
        <f t="shared" si="74"/>
        <v>1.0004727899999999</v>
      </c>
      <c r="F155" s="14">
        <f>(TRUNC(PRODUCT($E$14:$E154),16))</f>
        <v>1.04022334965247</v>
      </c>
      <c r="G155" s="14">
        <f t="shared" si="75"/>
        <v>1</v>
      </c>
      <c r="H155" s="14">
        <f t="shared" si="76"/>
        <v>1.04022335</v>
      </c>
      <c r="I155" s="13">
        <f t="shared" si="67"/>
        <v>0</v>
      </c>
      <c r="J155" s="29">
        <f t="shared" si="68"/>
        <v>44559</v>
      </c>
      <c r="K155" s="2">
        <f t="shared" si="69"/>
        <v>97</v>
      </c>
      <c r="L155" s="17">
        <f t="shared" si="70"/>
        <v>97</v>
      </c>
      <c r="M155" s="12">
        <f t="shared" si="63"/>
        <v>1</v>
      </c>
      <c r="N155" s="12">
        <f t="shared" si="64"/>
        <v>1.04022335</v>
      </c>
      <c r="O155" s="17">
        <f t="shared" si="61"/>
        <v>0</v>
      </c>
      <c r="P155" s="14">
        <f t="shared" si="60"/>
        <v>402.23349999999999</v>
      </c>
      <c r="Q155" s="14">
        <v>0</v>
      </c>
      <c r="R155" s="14">
        <f t="shared" si="59"/>
        <v>0</v>
      </c>
      <c r="S155" s="20">
        <f t="shared" si="65"/>
        <v>0</v>
      </c>
      <c r="T155" s="14">
        <f t="shared" si="77"/>
        <v>0</v>
      </c>
      <c r="U155" s="4" t="str">
        <f t="shared" si="71"/>
        <v>A+J=</v>
      </c>
      <c r="V155" s="29">
        <f t="shared" si="72"/>
        <v>45747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66"/>
        <v>44701</v>
      </c>
      <c r="B156" s="125">
        <f t="shared" ca="1" si="62"/>
        <v>10407.151599999999</v>
      </c>
      <c r="C156" s="14">
        <f t="shared" si="73"/>
        <v>10000</v>
      </c>
      <c r="D156" s="13">
        <f>IF(A156&lt;$B$1,VLOOKUP(A156,[1]DI!$A$4:$B$15000,2,FALSE),0)</f>
        <v>0.1265</v>
      </c>
      <c r="E156" s="14">
        <f t="shared" si="74"/>
        <v>1.0004727899999999</v>
      </c>
      <c r="F156" s="14">
        <f>(TRUNC(PRODUCT($E$14:$E155),16))</f>
        <v>1.04071515684995</v>
      </c>
      <c r="G156" s="14">
        <f t="shared" si="75"/>
        <v>1</v>
      </c>
      <c r="H156" s="14">
        <f t="shared" si="76"/>
        <v>1.04071516</v>
      </c>
      <c r="I156" s="13">
        <f t="shared" si="67"/>
        <v>0</v>
      </c>
      <c r="J156" s="29">
        <f t="shared" si="68"/>
        <v>44559</v>
      </c>
      <c r="K156" s="2">
        <f t="shared" si="69"/>
        <v>98</v>
      </c>
      <c r="L156" s="17">
        <f t="shared" si="70"/>
        <v>98</v>
      </c>
      <c r="M156" s="12">
        <f t="shared" si="63"/>
        <v>1</v>
      </c>
      <c r="N156" s="12">
        <f t="shared" si="64"/>
        <v>1.04071516</v>
      </c>
      <c r="O156" s="17">
        <f t="shared" si="61"/>
        <v>0</v>
      </c>
      <c r="P156" s="14">
        <f t="shared" si="60"/>
        <v>407.15159999999997</v>
      </c>
      <c r="Q156" s="14">
        <v>0</v>
      </c>
      <c r="R156" s="14">
        <f t="shared" ref="R156:R219" si="78">IF(O156&gt;0,P156-Q156,0)</f>
        <v>0</v>
      </c>
      <c r="S156" s="20">
        <f t="shared" si="65"/>
        <v>0</v>
      </c>
      <c r="T156" s="14">
        <f t="shared" si="77"/>
        <v>0</v>
      </c>
      <c r="U156" s="4" t="str">
        <f t="shared" si="71"/>
        <v>A+J=</v>
      </c>
      <c r="V156" s="29">
        <f t="shared" si="72"/>
        <v>45747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66"/>
        <v>44702</v>
      </c>
      <c r="B157" s="125">
        <f t="shared" ca="1" si="62"/>
        <v>10412.072</v>
      </c>
      <c r="C157" s="14">
        <f t="shared" si="73"/>
        <v>10000</v>
      </c>
      <c r="D157" s="13">
        <f>IF(A157&lt;$B$1,VLOOKUP(A157,[1]DI!$A$4:$B$15000,2,FALSE),0)</f>
        <v>0</v>
      </c>
      <c r="E157" s="14">
        <f t="shared" si="74"/>
        <v>1</v>
      </c>
      <c r="F157" s="14">
        <f>(TRUNC(PRODUCT($E$14:$E156),16))</f>
        <v>1.04120719656895</v>
      </c>
      <c r="G157" s="14">
        <f t="shared" si="75"/>
        <v>1</v>
      </c>
      <c r="H157" s="14">
        <f t="shared" si="76"/>
        <v>1.0412072000000001</v>
      </c>
      <c r="I157" s="13">
        <f t="shared" si="67"/>
        <v>0</v>
      </c>
      <c r="J157" s="29">
        <f t="shared" si="68"/>
        <v>44559</v>
      </c>
      <c r="K157" s="2">
        <f t="shared" si="69"/>
        <v>98</v>
      </c>
      <c r="L157" s="17">
        <f t="shared" si="70"/>
        <v>99</v>
      </c>
      <c r="M157" s="12">
        <f t="shared" si="63"/>
        <v>1</v>
      </c>
      <c r="N157" s="12">
        <f t="shared" si="64"/>
        <v>1.0412072000000001</v>
      </c>
      <c r="O157" s="17">
        <f t="shared" si="61"/>
        <v>0</v>
      </c>
      <c r="P157" s="14">
        <f t="shared" si="60"/>
        <v>412.072</v>
      </c>
      <c r="Q157" s="14">
        <v>0</v>
      </c>
      <c r="R157" s="14">
        <f t="shared" si="78"/>
        <v>0</v>
      </c>
      <c r="S157" s="20">
        <f t="shared" si="65"/>
        <v>0</v>
      </c>
      <c r="T157" s="14">
        <f t="shared" si="77"/>
        <v>0</v>
      </c>
      <c r="U157" s="4" t="str">
        <f t="shared" si="71"/>
        <v>A+J=</v>
      </c>
      <c r="V157" s="29">
        <f t="shared" si="72"/>
        <v>45747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66"/>
        <v>44703</v>
      </c>
      <c r="B158" s="125">
        <f t="shared" ca="1" si="62"/>
        <v>10412.072</v>
      </c>
      <c r="C158" s="14">
        <f t="shared" si="73"/>
        <v>10000</v>
      </c>
      <c r="D158" s="13">
        <f>IF(A158&lt;$B$1,VLOOKUP(A158,[1]DI!$A$4:$B$15000,2,FALSE),0)</f>
        <v>0</v>
      </c>
      <c r="E158" s="14">
        <f t="shared" si="74"/>
        <v>1</v>
      </c>
      <c r="F158" s="14">
        <f>(TRUNC(PRODUCT($E$14:$E157),16))</f>
        <v>1.04120719656895</v>
      </c>
      <c r="G158" s="14">
        <f t="shared" si="75"/>
        <v>1</v>
      </c>
      <c r="H158" s="14">
        <f t="shared" si="76"/>
        <v>1.0412072000000001</v>
      </c>
      <c r="I158" s="13">
        <f t="shared" si="67"/>
        <v>0</v>
      </c>
      <c r="J158" s="29">
        <f t="shared" si="68"/>
        <v>44559</v>
      </c>
      <c r="K158" s="2">
        <f t="shared" si="69"/>
        <v>98</v>
      </c>
      <c r="L158" s="17">
        <f t="shared" si="70"/>
        <v>99</v>
      </c>
      <c r="M158" s="12">
        <f t="shared" si="63"/>
        <v>1</v>
      </c>
      <c r="N158" s="12">
        <f t="shared" si="64"/>
        <v>1.0412072000000001</v>
      </c>
      <c r="O158" s="17">
        <f t="shared" si="61"/>
        <v>0</v>
      </c>
      <c r="P158" s="14">
        <f t="shared" si="60"/>
        <v>412.072</v>
      </c>
      <c r="Q158" s="14">
        <v>0</v>
      </c>
      <c r="R158" s="14">
        <f t="shared" si="78"/>
        <v>0</v>
      </c>
      <c r="S158" s="20">
        <f t="shared" si="65"/>
        <v>0</v>
      </c>
      <c r="T158" s="14">
        <f t="shared" si="77"/>
        <v>0</v>
      </c>
      <c r="U158" s="4" t="str">
        <f t="shared" si="71"/>
        <v>A+J=</v>
      </c>
      <c r="V158" s="29">
        <f t="shared" si="72"/>
        <v>45747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66"/>
        <v>44704</v>
      </c>
      <c r="B159" s="125">
        <f t="shared" ca="1" si="62"/>
        <v>10412.072</v>
      </c>
      <c r="C159" s="14">
        <f t="shared" si="73"/>
        <v>10000</v>
      </c>
      <c r="D159" s="13">
        <f>IF(A159&lt;$B$1,VLOOKUP(A159,[1]DI!$A$4:$B$15000,2,FALSE),0)</f>
        <v>0.1265</v>
      </c>
      <c r="E159" s="14">
        <f t="shared" si="74"/>
        <v>1.0004727899999999</v>
      </c>
      <c r="F159" s="14">
        <f>(TRUNC(PRODUCT($E$14:$E158),16))</f>
        <v>1.04120719656895</v>
      </c>
      <c r="G159" s="14">
        <f t="shared" si="75"/>
        <v>1</v>
      </c>
      <c r="H159" s="14">
        <f t="shared" si="76"/>
        <v>1.0412072000000001</v>
      </c>
      <c r="I159" s="13">
        <f t="shared" si="67"/>
        <v>0</v>
      </c>
      <c r="J159" s="29">
        <f t="shared" si="68"/>
        <v>44559</v>
      </c>
      <c r="K159" s="2">
        <f t="shared" si="69"/>
        <v>99</v>
      </c>
      <c r="L159" s="17">
        <f t="shared" si="70"/>
        <v>99</v>
      </c>
      <c r="M159" s="12">
        <f t="shared" si="63"/>
        <v>1</v>
      </c>
      <c r="N159" s="12">
        <f t="shared" si="64"/>
        <v>1.0412072000000001</v>
      </c>
      <c r="O159" s="17">
        <f t="shared" si="61"/>
        <v>0</v>
      </c>
      <c r="P159" s="14">
        <f t="shared" si="60"/>
        <v>412.072</v>
      </c>
      <c r="Q159" s="14">
        <v>0</v>
      </c>
      <c r="R159" s="14">
        <f t="shared" si="78"/>
        <v>0</v>
      </c>
      <c r="S159" s="20">
        <f t="shared" si="65"/>
        <v>0</v>
      </c>
      <c r="T159" s="14">
        <f t="shared" si="77"/>
        <v>0</v>
      </c>
      <c r="U159" s="4" t="str">
        <f t="shared" si="71"/>
        <v>A+J=</v>
      </c>
      <c r="V159" s="29">
        <f t="shared" si="72"/>
        <v>45747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66"/>
        <v>44705</v>
      </c>
      <c r="B160" s="125">
        <f t="shared" ca="1" si="62"/>
        <v>10416.994699999999</v>
      </c>
      <c r="C160" s="14">
        <f t="shared" si="73"/>
        <v>10000</v>
      </c>
      <c r="D160" s="13">
        <f>IF(A160&lt;$B$1,VLOOKUP(A160,[1]DI!$A$4:$B$15000,2,FALSE),0)</f>
        <v>0.1265</v>
      </c>
      <c r="E160" s="14">
        <f t="shared" si="74"/>
        <v>1.0004727899999999</v>
      </c>
      <c r="F160" s="14">
        <f>(TRUNC(PRODUCT($E$14:$E159),16))</f>
        <v>1.0416994689194199</v>
      </c>
      <c r="G160" s="14">
        <f t="shared" si="75"/>
        <v>1</v>
      </c>
      <c r="H160" s="14">
        <f t="shared" si="76"/>
        <v>1.04169947</v>
      </c>
      <c r="I160" s="13">
        <f t="shared" si="67"/>
        <v>0</v>
      </c>
      <c r="J160" s="29">
        <f t="shared" si="68"/>
        <v>44559</v>
      </c>
      <c r="K160" s="2">
        <f t="shared" si="69"/>
        <v>100</v>
      </c>
      <c r="L160" s="17">
        <f t="shared" si="70"/>
        <v>100</v>
      </c>
      <c r="M160" s="12">
        <f t="shared" si="63"/>
        <v>1</v>
      </c>
      <c r="N160" s="12">
        <f t="shared" si="64"/>
        <v>1.04169947</v>
      </c>
      <c r="O160" s="17">
        <f t="shared" si="61"/>
        <v>0</v>
      </c>
      <c r="P160" s="14">
        <f t="shared" si="60"/>
        <v>416.99470000000002</v>
      </c>
      <c r="Q160" s="14">
        <v>0</v>
      </c>
      <c r="R160" s="14">
        <f t="shared" si="78"/>
        <v>0</v>
      </c>
      <c r="S160" s="20">
        <f t="shared" si="65"/>
        <v>0</v>
      </c>
      <c r="T160" s="14">
        <f t="shared" si="77"/>
        <v>0</v>
      </c>
      <c r="U160" s="4" t="str">
        <f t="shared" si="71"/>
        <v>A+J=</v>
      </c>
      <c r="V160" s="29">
        <f t="shared" si="72"/>
        <v>45747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66"/>
        <v>44706</v>
      </c>
      <c r="B161" s="125">
        <f t="shared" ca="1" si="62"/>
        <v>10421.9197</v>
      </c>
      <c r="C161" s="14">
        <f t="shared" si="73"/>
        <v>10000</v>
      </c>
      <c r="D161" s="13">
        <f>IF(A161&lt;$B$1,VLOOKUP(A161,[1]DI!$A$4:$B$15000,2,FALSE),0)</f>
        <v>0.1265</v>
      </c>
      <c r="E161" s="14">
        <f t="shared" si="74"/>
        <v>1.0004727899999999</v>
      </c>
      <c r="F161" s="14">
        <f>(TRUNC(PRODUCT($E$14:$E160),16))</f>
        <v>1.0421919740113299</v>
      </c>
      <c r="G161" s="14">
        <f t="shared" si="75"/>
        <v>1</v>
      </c>
      <c r="H161" s="14">
        <f t="shared" si="76"/>
        <v>1.04219197</v>
      </c>
      <c r="I161" s="13">
        <f t="shared" si="67"/>
        <v>0</v>
      </c>
      <c r="J161" s="29">
        <f t="shared" si="68"/>
        <v>44559</v>
      </c>
      <c r="K161" s="2">
        <f t="shared" si="69"/>
        <v>101</v>
      </c>
      <c r="L161" s="17">
        <f t="shared" si="70"/>
        <v>101</v>
      </c>
      <c r="M161" s="12">
        <f t="shared" si="63"/>
        <v>1</v>
      </c>
      <c r="N161" s="12">
        <f t="shared" si="64"/>
        <v>1.04219197</v>
      </c>
      <c r="O161" s="17">
        <f t="shared" si="61"/>
        <v>0</v>
      </c>
      <c r="P161" s="14">
        <f t="shared" si="60"/>
        <v>421.91969999999998</v>
      </c>
      <c r="Q161" s="14">
        <v>0</v>
      </c>
      <c r="R161" s="14">
        <f t="shared" si="78"/>
        <v>0</v>
      </c>
      <c r="S161" s="20">
        <f t="shared" si="65"/>
        <v>0</v>
      </c>
      <c r="T161" s="14">
        <f t="shared" si="77"/>
        <v>0</v>
      </c>
      <c r="U161" s="4" t="str">
        <f t="shared" si="71"/>
        <v>A+J=</v>
      </c>
      <c r="V161" s="29">
        <f t="shared" si="72"/>
        <v>45747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66"/>
        <v>44707</v>
      </c>
      <c r="B162" s="125">
        <f t="shared" ca="1" si="62"/>
        <v>10426.847100000001</v>
      </c>
      <c r="C162" s="14">
        <f t="shared" si="73"/>
        <v>10000</v>
      </c>
      <c r="D162" s="13">
        <f>IF(A162&lt;$B$1,VLOOKUP(A162,[1]DI!$A$4:$B$15000,2,FALSE),0)</f>
        <v>0.1265</v>
      </c>
      <c r="E162" s="14">
        <f t="shared" si="74"/>
        <v>1.0004727899999999</v>
      </c>
      <c r="F162" s="14">
        <f>(TRUNC(PRODUCT($E$14:$E161),16))</f>
        <v>1.04268471195472</v>
      </c>
      <c r="G162" s="14">
        <f t="shared" si="75"/>
        <v>1</v>
      </c>
      <c r="H162" s="14">
        <f t="shared" si="76"/>
        <v>1.0426847100000001</v>
      </c>
      <c r="I162" s="13">
        <f t="shared" si="67"/>
        <v>0</v>
      </c>
      <c r="J162" s="29">
        <f t="shared" si="68"/>
        <v>44559</v>
      </c>
      <c r="K162" s="2">
        <f t="shared" si="69"/>
        <v>102</v>
      </c>
      <c r="L162" s="17">
        <f t="shared" si="70"/>
        <v>102</v>
      </c>
      <c r="M162" s="12">
        <f t="shared" si="63"/>
        <v>1</v>
      </c>
      <c r="N162" s="12">
        <f t="shared" si="64"/>
        <v>1.0426847100000001</v>
      </c>
      <c r="O162" s="17">
        <f t="shared" si="61"/>
        <v>0</v>
      </c>
      <c r="P162" s="14">
        <f t="shared" si="60"/>
        <v>426.84710000000001</v>
      </c>
      <c r="Q162" s="14">
        <v>0</v>
      </c>
      <c r="R162" s="14">
        <f t="shared" si="78"/>
        <v>0</v>
      </c>
      <c r="S162" s="20">
        <f t="shared" si="65"/>
        <v>0</v>
      </c>
      <c r="T162" s="14">
        <f t="shared" si="77"/>
        <v>0</v>
      </c>
      <c r="U162" s="4" t="str">
        <f t="shared" si="71"/>
        <v>A+J=</v>
      </c>
      <c r="V162" s="29">
        <f t="shared" si="72"/>
        <v>45747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" si="79">WORKDAY(AD162,-1,$X$162:$X$546)</f>
        <v>44558</v>
      </c>
      <c r="AD162" s="95">
        <f>A11</f>
        <v>44559</v>
      </c>
      <c r="AE162" s="77">
        <f t="shared" ref="AE162:AE163" si="80">WORKDAY(AC162,1,$X$162:$X$546)</f>
        <v>44559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66"/>
        <v>44708</v>
      </c>
      <c r="B163" s="125">
        <f t="shared" ca="1" si="62"/>
        <v>10431.7768</v>
      </c>
      <c r="C163" s="14">
        <f t="shared" si="73"/>
        <v>10000</v>
      </c>
      <c r="D163" s="13">
        <f>IF(A163&lt;$B$1,VLOOKUP(A163,[1]DI!$A$4:$B$15000,2,FALSE),0)</f>
        <v>0.1265</v>
      </c>
      <c r="E163" s="14">
        <f t="shared" si="74"/>
        <v>1.0004727899999999</v>
      </c>
      <c r="F163" s="14">
        <f>(TRUNC(PRODUCT($E$14:$E162),16))</f>
        <v>1.0431776828596899</v>
      </c>
      <c r="G163" s="14">
        <f t="shared" si="75"/>
        <v>1</v>
      </c>
      <c r="H163" s="14">
        <f t="shared" si="76"/>
        <v>1.0431776800000001</v>
      </c>
      <c r="I163" s="13">
        <f t="shared" si="67"/>
        <v>0</v>
      </c>
      <c r="J163" s="29">
        <f t="shared" si="68"/>
        <v>44559</v>
      </c>
      <c r="K163" s="2">
        <f t="shared" si="69"/>
        <v>103</v>
      </c>
      <c r="L163" s="17">
        <f t="shared" si="70"/>
        <v>103</v>
      </c>
      <c r="M163" s="12">
        <f t="shared" si="63"/>
        <v>1</v>
      </c>
      <c r="N163" s="12">
        <f t="shared" si="64"/>
        <v>1.0431776800000001</v>
      </c>
      <c r="O163" s="17">
        <f t="shared" si="61"/>
        <v>0</v>
      </c>
      <c r="P163" s="14">
        <f t="shared" si="60"/>
        <v>431.77679999999998</v>
      </c>
      <c r="Q163" s="14">
        <v>0</v>
      </c>
      <c r="R163" s="14">
        <f t="shared" si="78"/>
        <v>0</v>
      </c>
      <c r="S163" s="20">
        <f t="shared" si="65"/>
        <v>0</v>
      </c>
      <c r="T163" s="14">
        <f t="shared" si="77"/>
        <v>0</v>
      </c>
      <c r="U163" s="4" t="str">
        <f t="shared" si="71"/>
        <v>A+J=</v>
      </c>
      <c r="V163" s="29">
        <f t="shared" si="72"/>
        <v>45747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45639</v>
      </c>
      <c r="AD163" s="77">
        <v>45640</v>
      </c>
      <c r="AE163" s="77">
        <f t="shared" si="80"/>
        <v>45642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66"/>
        <v>44709</v>
      </c>
      <c r="B164" s="125">
        <f t="shared" ca="1" si="62"/>
        <v>10436.7089</v>
      </c>
      <c r="C164" s="14">
        <f t="shared" si="73"/>
        <v>10000</v>
      </c>
      <c r="D164" s="13">
        <f>IF(A164&lt;$B$1,VLOOKUP(A164,[1]DI!$A$4:$B$15000,2,FALSE),0)</f>
        <v>0</v>
      </c>
      <c r="E164" s="14">
        <f t="shared" si="74"/>
        <v>1</v>
      </c>
      <c r="F164" s="14">
        <f>(TRUNC(PRODUCT($E$14:$E163),16))</f>
        <v>1.04367088683637</v>
      </c>
      <c r="G164" s="14">
        <f t="shared" si="75"/>
        <v>1</v>
      </c>
      <c r="H164" s="14">
        <f t="shared" si="76"/>
        <v>1.04367089</v>
      </c>
      <c r="I164" s="13">
        <f t="shared" si="67"/>
        <v>0</v>
      </c>
      <c r="J164" s="29">
        <f t="shared" si="68"/>
        <v>44559</v>
      </c>
      <c r="K164" s="2">
        <f t="shared" si="69"/>
        <v>103</v>
      </c>
      <c r="L164" s="17">
        <f t="shared" si="70"/>
        <v>104</v>
      </c>
      <c r="M164" s="12">
        <f t="shared" si="63"/>
        <v>1</v>
      </c>
      <c r="N164" s="12">
        <f t="shared" si="64"/>
        <v>1.04367089</v>
      </c>
      <c r="O164" s="17">
        <f t="shared" si="61"/>
        <v>0</v>
      </c>
      <c r="P164" s="14">
        <f t="shared" si="60"/>
        <v>436.70890000000003</v>
      </c>
      <c r="Q164" s="14">
        <v>0</v>
      </c>
      <c r="R164" s="14">
        <f t="shared" si="78"/>
        <v>0</v>
      </c>
      <c r="S164" s="20">
        <f t="shared" si="65"/>
        <v>0</v>
      </c>
      <c r="T164" s="14">
        <f t="shared" si="77"/>
        <v>0</v>
      </c>
      <c r="U164" s="4" t="str">
        <f t="shared" si="71"/>
        <v>A+J=</v>
      </c>
      <c r="V164" s="29">
        <f t="shared" si="72"/>
        <v>45747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/>
      <c r="AD164" s="77"/>
      <c r="AE164" s="77"/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66"/>
        <v>44710</v>
      </c>
      <c r="B165" s="125">
        <f t="shared" ca="1" si="62"/>
        <v>10436.7089</v>
      </c>
      <c r="C165" s="14">
        <f t="shared" si="73"/>
        <v>10000</v>
      </c>
      <c r="D165" s="13">
        <f>IF(A165&lt;$B$1,VLOOKUP(A165,[1]DI!$A$4:$B$15000,2,FALSE),0)</f>
        <v>0</v>
      </c>
      <c r="E165" s="14">
        <f t="shared" si="74"/>
        <v>1</v>
      </c>
      <c r="F165" s="14">
        <f>(TRUNC(PRODUCT($E$14:$E164),16))</f>
        <v>1.04367088683637</v>
      </c>
      <c r="G165" s="14">
        <f t="shared" si="75"/>
        <v>1</v>
      </c>
      <c r="H165" s="14">
        <f t="shared" si="76"/>
        <v>1.04367089</v>
      </c>
      <c r="I165" s="13">
        <f t="shared" si="67"/>
        <v>0</v>
      </c>
      <c r="J165" s="29">
        <f t="shared" si="68"/>
        <v>44559</v>
      </c>
      <c r="K165" s="2">
        <f t="shared" si="69"/>
        <v>103</v>
      </c>
      <c r="L165" s="17">
        <f t="shared" si="70"/>
        <v>104</v>
      </c>
      <c r="M165" s="12">
        <f t="shared" si="63"/>
        <v>1</v>
      </c>
      <c r="N165" s="12">
        <f t="shared" si="64"/>
        <v>1.04367089</v>
      </c>
      <c r="O165" s="17">
        <f t="shared" si="61"/>
        <v>0</v>
      </c>
      <c r="P165" s="14">
        <f t="shared" si="60"/>
        <v>436.70890000000003</v>
      </c>
      <c r="Q165" s="14">
        <v>0</v>
      </c>
      <c r="R165" s="14">
        <f t="shared" si="78"/>
        <v>0</v>
      </c>
      <c r="S165" s="20">
        <f t="shared" si="65"/>
        <v>0</v>
      </c>
      <c r="T165" s="14">
        <f t="shared" si="77"/>
        <v>0</v>
      </c>
      <c r="U165" s="4" t="str">
        <f t="shared" si="71"/>
        <v>A+J=</v>
      </c>
      <c r="V165" s="29">
        <f t="shared" si="72"/>
        <v>45747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/>
      <c r="AD165" s="77"/>
      <c r="AE165" s="77"/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66"/>
        <v>44711</v>
      </c>
      <c r="B166" s="125">
        <f t="shared" ca="1" si="62"/>
        <v>10436.7089</v>
      </c>
      <c r="C166" s="14">
        <f t="shared" si="73"/>
        <v>10000</v>
      </c>
      <c r="D166" s="13">
        <f>IF(A166&lt;$B$1,VLOOKUP(A166,[1]DI!$A$4:$B$15000,2,FALSE),0)</f>
        <v>0.1265</v>
      </c>
      <c r="E166" s="14">
        <f t="shared" si="74"/>
        <v>1.0004727899999999</v>
      </c>
      <c r="F166" s="14">
        <f>(TRUNC(PRODUCT($E$14:$E165),16))</f>
        <v>1.04367088683637</v>
      </c>
      <c r="G166" s="14">
        <f t="shared" si="75"/>
        <v>1</v>
      </c>
      <c r="H166" s="14">
        <f t="shared" si="76"/>
        <v>1.04367089</v>
      </c>
      <c r="I166" s="13">
        <f t="shared" si="67"/>
        <v>0</v>
      </c>
      <c r="J166" s="29">
        <f t="shared" si="68"/>
        <v>44559</v>
      </c>
      <c r="K166" s="2">
        <f t="shared" si="69"/>
        <v>104</v>
      </c>
      <c r="L166" s="17">
        <f t="shared" si="70"/>
        <v>104</v>
      </c>
      <c r="M166" s="12">
        <f t="shared" si="63"/>
        <v>1</v>
      </c>
      <c r="N166" s="12">
        <f t="shared" si="64"/>
        <v>1.04367089</v>
      </c>
      <c r="O166" s="17">
        <f t="shared" si="61"/>
        <v>0</v>
      </c>
      <c r="P166" s="14">
        <f t="shared" si="60"/>
        <v>436.70890000000003</v>
      </c>
      <c r="Q166" s="14">
        <v>0</v>
      </c>
      <c r="R166" s="14">
        <f t="shared" si="78"/>
        <v>0</v>
      </c>
      <c r="S166" s="20">
        <f t="shared" si="65"/>
        <v>0</v>
      </c>
      <c r="T166" s="14">
        <f t="shared" si="77"/>
        <v>0</v>
      </c>
      <c r="U166" s="4" t="str">
        <f t="shared" si="71"/>
        <v>A+J=</v>
      </c>
      <c r="V166" s="29">
        <f t="shared" si="72"/>
        <v>45747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/>
      <c r="AD166" s="77"/>
      <c r="AE166" s="77"/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66"/>
        <v>44712</v>
      </c>
      <c r="B167" s="125">
        <f t="shared" ca="1" si="62"/>
        <v>10441.64319999</v>
      </c>
      <c r="C167" s="14">
        <f t="shared" si="73"/>
        <v>10000</v>
      </c>
      <c r="D167" s="13">
        <f>IF(A167&lt;$B$1,VLOOKUP(A167,[1]DI!$A$4:$B$15000,2,FALSE),0)</f>
        <v>0.1265</v>
      </c>
      <c r="E167" s="14">
        <f t="shared" si="74"/>
        <v>1.0004727899999999</v>
      </c>
      <c r="F167" s="14">
        <f>(TRUNC(PRODUCT($E$14:$E166),16))</f>
        <v>1.0441643239949501</v>
      </c>
      <c r="G167" s="14">
        <f t="shared" si="75"/>
        <v>1</v>
      </c>
      <c r="H167" s="14">
        <f t="shared" si="76"/>
        <v>1.0441643199999999</v>
      </c>
      <c r="I167" s="13">
        <f t="shared" si="67"/>
        <v>0</v>
      </c>
      <c r="J167" s="29">
        <f t="shared" si="68"/>
        <v>44559</v>
      </c>
      <c r="K167" s="2">
        <f t="shared" si="69"/>
        <v>105</v>
      </c>
      <c r="L167" s="17">
        <f t="shared" si="70"/>
        <v>105</v>
      </c>
      <c r="M167" s="12">
        <f t="shared" si="63"/>
        <v>1</v>
      </c>
      <c r="N167" s="12">
        <f t="shared" si="64"/>
        <v>1.0441643199999999</v>
      </c>
      <c r="O167" s="17">
        <f t="shared" si="61"/>
        <v>0</v>
      </c>
      <c r="P167" s="14">
        <f t="shared" si="60"/>
        <v>441.64319999000003</v>
      </c>
      <c r="Q167" s="14">
        <v>0</v>
      </c>
      <c r="R167" s="14">
        <f t="shared" si="78"/>
        <v>0</v>
      </c>
      <c r="S167" s="20">
        <f t="shared" si="65"/>
        <v>0</v>
      </c>
      <c r="T167" s="14">
        <f t="shared" si="77"/>
        <v>0</v>
      </c>
      <c r="U167" s="4" t="str">
        <f t="shared" si="71"/>
        <v>A+J=</v>
      </c>
      <c r="V167" s="29">
        <f t="shared" si="72"/>
        <v>45747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/>
      <c r="AD167" s="77"/>
      <c r="AE167" s="77"/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66"/>
        <v>44713</v>
      </c>
      <c r="B168" s="125">
        <f t="shared" ca="1" si="62"/>
        <v>10446.57989999</v>
      </c>
      <c r="C168" s="14">
        <f t="shared" si="73"/>
        <v>10000</v>
      </c>
      <c r="D168" s="13">
        <f>IF(A168&lt;$B$1,VLOOKUP(A168,[1]DI!$A$4:$B$15000,2,FALSE),0)</f>
        <v>0.1265</v>
      </c>
      <c r="E168" s="14">
        <f t="shared" si="74"/>
        <v>1.0004727899999999</v>
      </c>
      <c r="F168" s="14">
        <f>(TRUNC(PRODUCT($E$14:$E167),16))</f>
        <v>1.0446579944457</v>
      </c>
      <c r="G168" s="14">
        <f t="shared" si="75"/>
        <v>1</v>
      </c>
      <c r="H168" s="14">
        <f t="shared" si="76"/>
        <v>1.0446579899999999</v>
      </c>
      <c r="I168" s="13">
        <f t="shared" si="67"/>
        <v>0</v>
      </c>
      <c r="J168" s="29">
        <f t="shared" si="68"/>
        <v>44559</v>
      </c>
      <c r="K168" s="2">
        <f t="shared" si="69"/>
        <v>106</v>
      </c>
      <c r="L168" s="17">
        <f t="shared" si="70"/>
        <v>106</v>
      </c>
      <c r="M168" s="12">
        <f t="shared" si="63"/>
        <v>1</v>
      </c>
      <c r="N168" s="12">
        <f t="shared" si="64"/>
        <v>1.0446579899999999</v>
      </c>
      <c r="O168" s="17">
        <f t="shared" si="61"/>
        <v>0</v>
      </c>
      <c r="P168" s="14">
        <f t="shared" si="60"/>
        <v>446.57989999</v>
      </c>
      <c r="Q168" s="14">
        <v>0</v>
      </c>
      <c r="R168" s="14">
        <f t="shared" si="78"/>
        <v>0</v>
      </c>
      <c r="S168" s="20">
        <f t="shared" si="65"/>
        <v>0</v>
      </c>
      <c r="T168" s="14">
        <f t="shared" si="77"/>
        <v>0</v>
      </c>
      <c r="U168" s="4" t="str">
        <f t="shared" si="71"/>
        <v>A+J=</v>
      </c>
      <c r="V168" s="29">
        <f t="shared" si="72"/>
        <v>45747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/>
      <c r="AD168" s="77"/>
      <c r="AE168" s="77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66"/>
        <v>44714</v>
      </c>
      <c r="B169" s="125">
        <f t="shared" ca="1" si="62"/>
        <v>10451.519</v>
      </c>
      <c r="C169" s="14">
        <f t="shared" si="73"/>
        <v>10000</v>
      </c>
      <c r="D169" s="13">
        <f>IF(A169&lt;$B$1,VLOOKUP(A169,[1]DI!$A$4:$B$15000,2,FALSE),0)</f>
        <v>0.1265</v>
      </c>
      <c r="E169" s="14">
        <f t="shared" si="74"/>
        <v>1.0004727899999999</v>
      </c>
      <c r="F169" s="14">
        <f>(TRUNC(PRODUCT($E$14:$E168),16))</f>
        <v>1.0451518982988901</v>
      </c>
      <c r="G169" s="14">
        <f t="shared" si="75"/>
        <v>1</v>
      </c>
      <c r="H169" s="14">
        <f t="shared" si="76"/>
        <v>1.0451519</v>
      </c>
      <c r="I169" s="13">
        <f t="shared" si="67"/>
        <v>0</v>
      </c>
      <c r="J169" s="29">
        <f t="shared" si="68"/>
        <v>44559</v>
      </c>
      <c r="K169" s="2">
        <f t="shared" si="69"/>
        <v>107</v>
      </c>
      <c r="L169" s="17">
        <f t="shared" si="70"/>
        <v>107</v>
      </c>
      <c r="M169" s="12">
        <f t="shared" si="63"/>
        <v>1</v>
      </c>
      <c r="N169" s="12">
        <f t="shared" si="64"/>
        <v>1.0451519</v>
      </c>
      <c r="O169" s="17">
        <f t="shared" si="61"/>
        <v>0</v>
      </c>
      <c r="P169" s="14">
        <f t="shared" si="60"/>
        <v>451.51900000000001</v>
      </c>
      <c r="Q169" s="14">
        <v>0</v>
      </c>
      <c r="R169" s="14">
        <f t="shared" si="78"/>
        <v>0</v>
      </c>
      <c r="S169" s="20">
        <f t="shared" si="65"/>
        <v>0</v>
      </c>
      <c r="T169" s="14">
        <f t="shared" si="77"/>
        <v>0</v>
      </c>
      <c r="U169" s="4" t="str">
        <f t="shared" si="71"/>
        <v>A+J=</v>
      </c>
      <c r="V169" s="29">
        <f t="shared" si="72"/>
        <v>45747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/>
      <c r="AD169" s="77"/>
      <c r="AE169" s="77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66"/>
        <v>44715</v>
      </c>
      <c r="B170" s="125">
        <f t="shared" ca="1" si="62"/>
        <v>10456.4604</v>
      </c>
      <c r="C170" s="14">
        <f t="shared" si="73"/>
        <v>10000</v>
      </c>
      <c r="D170" s="13">
        <f>IF(A170&lt;$B$1,VLOOKUP(A170,[1]DI!$A$4:$B$15000,2,FALSE),0)</f>
        <v>0.1265</v>
      </c>
      <c r="E170" s="14">
        <f t="shared" si="74"/>
        <v>1.0004727899999999</v>
      </c>
      <c r="F170" s="14">
        <f>(TRUNC(PRODUCT($E$14:$E169),16))</f>
        <v>1.04564603566489</v>
      </c>
      <c r="G170" s="14">
        <f t="shared" si="75"/>
        <v>1</v>
      </c>
      <c r="H170" s="14">
        <f t="shared" si="76"/>
        <v>1.0456460400000001</v>
      </c>
      <c r="I170" s="13">
        <f t="shared" si="67"/>
        <v>0</v>
      </c>
      <c r="J170" s="29">
        <f t="shared" si="68"/>
        <v>44559</v>
      </c>
      <c r="K170" s="2">
        <f t="shared" si="69"/>
        <v>108</v>
      </c>
      <c r="L170" s="17">
        <f t="shared" si="70"/>
        <v>108</v>
      </c>
      <c r="M170" s="12">
        <f t="shared" si="63"/>
        <v>1</v>
      </c>
      <c r="N170" s="12">
        <f t="shared" si="64"/>
        <v>1.0456460400000001</v>
      </c>
      <c r="O170" s="17">
        <f t="shared" si="61"/>
        <v>0</v>
      </c>
      <c r="P170" s="14">
        <f t="shared" si="60"/>
        <v>456.46039999999999</v>
      </c>
      <c r="Q170" s="14">
        <v>0</v>
      </c>
      <c r="R170" s="14">
        <f t="shared" si="78"/>
        <v>0</v>
      </c>
      <c r="S170" s="20">
        <f t="shared" si="65"/>
        <v>0</v>
      </c>
      <c r="T170" s="14">
        <f t="shared" si="77"/>
        <v>0</v>
      </c>
      <c r="U170" s="4" t="str">
        <f t="shared" si="71"/>
        <v>A+J=</v>
      </c>
      <c r="V170" s="29">
        <f t="shared" si="72"/>
        <v>45747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/>
      <c r="AD170" s="77"/>
      <c r="AE170" s="77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66"/>
        <v>44716</v>
      </c>
      <c r="B171" s="125">
        <f t="shared" ca="1" si="62"/>
        <v>10461.4041</v>
      </c>
      <c r="C171" s="14">
        <f t="shared" si="73"/>
        <v>10000</v>
      </c>
      <c r="D171" s="13">
        <f>IF(A171&lt;$B$1,VLOOKUP(A171,[1]DI!$A$4:$B$15000,2,FALSE),0)</f>
        <v>0</v>
      </c>
      <c r="E171" s="14">
        <f t="shared" si="74"/>
        <v>1</v>
      </c>
      <c r="F171" s="14">
        <f>(TRUNC(PRODUCT($E$14:$E170),16))</f>
        <v>1.04614040665409</v>
      </c>
      <c r="G171" s="14">
        <f t="shared" si="75"/>
        <v>1</v>
      </c>
      <c r="H171" s="14">
        <f t="shared" si="76"/>
        <v>1.04614041</v>
      </c>
      <c r="I171" s="13">
        <f t="shared" si="67"/>
        <v>0</v>
      </c>
      <c r="J171" s="29">
        <f t="shared" si="68"/>
        <v>44559</v>
      </c>
      <c r="K171" s="2">
        <f t="shared" si="69"/>
        <v>108</v>
      </c>
      <c r="L171" s="17">
        <f t="shared" si="70"/>
        <v>109</v>
      </c>
      <c r="M171" s="12">
        <f t="shared" si="63"/>
        <v>1</v>
      </c>
      <c r="N171" s="12">
        <f t="shared" si="64"/>
        <v>1.04614041</v>
      </c>
      <c r="O171" s="17">
        <f t="shared" si="61"/>
        <v>0</v>
      </c>
      <c r="P171" s="14">
        <f t="shared" si="60"/>
        <v>461.40410000000003</v>
      </c>
      <c r="Q171" s="14">
        <v>0</v>
      </c>
      <c r="R171" s="14">
        <f t="shared" si="78"/>
        <v>0</v>
      </c>
      <c r="S171" s="20">
        <f t="shared" si="65"/>
        <v>0</v>
      </c>
      <c r="T171" s="14">
        <f t="shared" si="77"/>
        <v>0</v>
      </c>
      <c r="U171" s="4" t="str">
        <f t="shared" si="71"/>
        <v>A+J=</v>
      </c>
      <c r="V171" s="29">
        <f t="shared" si="72"/>
        <v>45747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/>
      <c r="AD171" s="77"/>
      <c r="AE171" s="77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66"/>
        <v>44717</v>
      </c>
      <c r="B172" s="125">
        <f t="shared" ca="1" si="62"/>
        <v>10461.4041</v>
      </c>
      <c r="C172" s="14">
        <f t="shared" si="73"/>
        <v>10000</v>
      </c>
      <c r="D172" s="13">
        <f>IF(A172&lt;$B$1,VLOOKUP(A172,[1]DI!$A$4:$B$15000,2,FALSE),0)</f>
        <v>0</v>
      </c>
      <c r="E172" s="14">
        <f t="shared" si="74"/>
        <v>1</v>
      </c>
      <c r="F172" s="14">
        <f>(TRUNC(PRODUCT($E$14:$E171),16))</f>
        <v>1.04614040665409</v>
      </c>
      <c r="G172" s="14">
        <f t="shared" si="75"/>
        <v>1</v>
      </c>
      <c r="H172" s="14">
        <f t="shared" si="76"/>
        <v>1.04614041</v>
      </c>
      <c r="I172" s="13">
        <f t="shared" si="67"/>
        <v>0</v>
      </c>
      <c r="J172" s="29">
        <f t="shared" si="68"/>
        <v>44559</v>
      </c>
      <c r="K172" s="2">
        <f t="shared" si="69"/>
        <v>108</v>
      </c>
      <c r="L172" s="17">
        <f t="shared" si="70"/>
        <v>109</v>
      </c>
      <c r="M172" s="12">
        <f t="shared" si="63"/>
        <v>1</v>
      </c>
      <c r="N172" s="12">
        <f t="shared" si="64"/>
        <v>1.04614041</v>
      </c>
      <c r="O172" s="17">
        <f t="shared" si="61"/>
        <v>0</v>
      </c>
      <c r="P172" s="14">
        <f t="shared" si="60"/>
        <v>461.40410000000003</v>
      </c>
      <c r="Q172" s="14">
        <v>0</v>
      </c>
      <c r="R172" s="14">
        <f t="shared" si="78"/>
        <v>0</v>
      </c>
      <c r="S172" s="20">
        <f t="shared" si="65"/>
        <v>0</v>
      </c>
      <c r="T172" s="14">
        <f t="shared" si="77"/>
        <v>0</v>
      </c>
      <c r="U172" s="4" t="str">
        <f t="shared" si="71"/>
        <v>A+J=</v>
      </c>
      <c r="V172" s="29">
        <f t="shared" si="72"/>
        <v>45747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/>
      <c r="AD172" s="77"/>
      <c r="AE172" s="77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66"/>
        <v>44718</v>
      </c>
      <c r="B173" s="125">
        <f t="shared" ca="1" si="62"/>
        <v>10461.4041</v>
      </c>
      <c r="C173" s="14">
        <f t="shared" si="73"/>
        <v>10000</v>
      </c>
      <c r="D173" s="13">
        <f>IF(A173&lt;$B$1,VLOOKUP(A173,[1]DI!$A$4:$B$15000,2,FALSE),0)</f>
        <v>0.1265</v>
      </c>
      <c r="E173" s="14">
        <f t="shared" si="74"/>
        <v>1.0004727899999999</v>
      </c>
      <c r="F173" s="14">
        <f>(TRUNC(PRODUCT($E$14:$E172),16))</f>
        <v>1.04614040665409</v>
      </c>
      <c r="G173" s="14">
        <f t="shared" si="75"/>
        <v>1</v>
      </c>
      <c r="H173" s="14">
        <f t="shared" si="76"/>
        <v>1.04614041</v>
      </c>
      <c r="I173" s="13">
        <f t="shared" si="67"/>
        <v>0</v>
      </c>
      <c r="J173" s="29">
        <f t="shared" si="68"/>
        <v>44559</v>
      </c>
      <c r="K173" s="2">
        <f t="shared" si="69"/>
        <v>109</v>
      </c>
      <c r="L173" s="17">
        <f t="shared" si="70"/>
        <v>109</v>
      </c>
      <c r="M173" s="12">
        <f t="shared" si="63"/>
        <v>1</v>
      </c>
      <c r="N173" s="12">
        <f t="shared" si="64"/>
        <v>1.04614041</v>
      </c>
      <c r="O173" s="17">
        <f t="shared" si="61"/>
        <v>0</v>
      </c>
      <c r="P173" s="14">
        <f t="shared" si="60"/>
        <v>461.40410000000003</v>
      </c>
      <c r="Q173" s="14">
        <v>0</v>
      </c>
      <c r="R173" s="14">
        <f t="shared" si="78"/>
        <v>0</v>
      </c>
      <c r="S173" s="20">
        <f t="shared" si="65"/>
        <v>0</v>
      </c>
      <c r="T173" s="14">
        <f t="shared" si="77"/>
        <v>0</v>
      </c>
      <c r="U173" s="4" t="str">
        <f t="shared" si="71"/>
        <v>A+J=</v>
      </c>
      <c r="V173" s="29">
        <f t="shared" si="72"/>
        <v>45747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/>
      <c r="AD173" s="77"/>
      <c r="AE173" s="77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66"/>
        <v>44719</v>
      </c>
      <c r="B174" s="125">
        <f t="shared" ca="1" si="62"/>
        <v>10466.350099990001</v>
      </c>
      <c r="C174" s="14">
        <f t="shared" si="73"/>
        <v>10000</v>
      </c>
      <c r="D174" s="13">
        <f>IF(A174&lt;$B$1,VLOOKUP(A174,[1]DI!$A$4:$B$15000,2,FALSE),0)</f>
        <v>0.1265</v>
      </c>
      <c r="E174" s="14">
        <f t="shared" si="74"/>
        <v>1.0004727899999999</v>
      </c>
      <c r="F174" s="14">
        <f>(TRUNC(PRODUCT($E$14:$E173),16))</f>
        <v>1.04663501137695</v>
      </c>
      <c r="G174" s="14">
        <f t="shared" si="75"/>
        <v>1</v>
      </c>
      <c r="H174" s="14">
        <f t="shared" si="76"/>
        <v>1.0466350099999999</v>
      </c>
      <c r="I174" s="13">
        <f t="shared" si="67"/>
        <v>0</v>
      </c>
      <c r="J174" s="29">
        <f t="shared" si="68"/>
        <v>44559</v>
      </c>
      <c r="K174" s="2">
        <f t="shared" si="69"/>
        <v>110</v>
      </c>
      <c r="L174" s="17">
        <f t="shared" si="70"/>
        <v>110</v>
      </c>
      <c r="M174" s="12">
        <f t="shared" si="63"/>
        <v>1</v>
      </c>
      <c r="N174" s="12">
        <f t="shared" si="64"/>
        <v>1.0466350099999999</v>
      </c>
      <c r="O174" s="17">
        <f t="shared" si="61"/>
        <v>0</v>
      </c>
      <c r="P174" s="14">
        <f t="shared" si="60"/>
        <v>466.35009998999999</v>
      </c>
      <c r="Q174" s="14">
        <v>0</v>
      </c>
      <c r="R174" s="14">
        <f t="shared" si="78"/>
        <v>0</v>
      </c>
      <c r="S174" s="20">
        <f t="shared" si="65"/>
        <v>0</v>
      </c>
      <c r="T174" s="14">
        <f t="shared" si="77"/>
        <v>0</v>
      </c>
      <c r="U174" s="4" t="str">
        <f t="shared" si="71"/>
        <v>A+J=</v>
      </c>
      <c r="V174" s="29">
        <f t="shared" si="72"/>
        <v>45747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/>
      <c r="AD174" s="77"/>
      <c r="AE174" s="77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66"/>
        <v>44720</v>
      </c>
      <c r="B175" s="125">
        <f t="shared" ca="1" si="62"/>
        <v>10471.29849999</v>
      </c>
      <c r="C175" s="14">
        <f t="shared" si="73"/>
        <v>10000</v>
      </c>
      <c r="D175" s="13">
        <f>IF(A175&lt;$B$1,VLOOKUP(A175,[1]DI!$A$4:$B$15000,2,FALSE),0)</f>
        <v>0.1265</v>
      </c>
      <c r="E175" s="14">
        <f t="shared" si="74"/>
        <v>1.0004727899999999</v>
      </c>
      <c r="F175" s="14">
        <f>(TRUNC(PRODUCT($E$14:$E174),16))</f>
        <v>1.0471298499439801</v>
      </c>
      <c r="G175" s="14">
        <f t="shared" si="75"/>
        <v>1</v>
      </c>
      <c r="H175" s="14">
        <f t="shared" si="76"/>
        <v>1.0471298499999999</v>
      </c>
      <c r="I175" s="13">
        <f t="shared" si="67"/>
        <v>0</v>
      </c>
      <c r="J175" s="29">
        <f t="shared" si="68"/>
        <v>44559</v>
      </c>
      <c r="K175" s="2">
        <f t="shared" si="69"/>
        <v>111</v>
      </c>
      <c r="L175" s="17">
        <f t="shared" si="70"/>
        <v>111</v>
      </c>
      <c r="M175" s="12">
        <f t="shared" si="63"/>
        <v>1</v>
      </c>
      <c r="N175" s="12">
        <f t="shared" si="64"/>
        <v>1.0471298499999999</v>
      </c>
      <c r="O175" s="17">
        <f t="shared" si="61"/>
        <v>0</v>
      </c>
      <c r="P175" s="14">
        <f t="shared" si="60"/>
        <v>471.29849998999998</v>
      </c>
      <c r="Q175" s="14">
        <v>0</v>
      </c>
      <c r="R175" s="14">
        <f t="shared" si="78"/>
        <v>0</v>
      </c>
      <c r="S175" s="20">
        <f t="shared" si="65"/>
        <v>0</v>
      </c>
      <c r="T175" s="14">
        <f t="shared" si="77"/>
        <v>0</v>
      </c>
      <c r="U175" s="4" t="str">
        <f t="shared" si="71"/>
        <v>A+J=</v>
      </c>
      <c r="V175" s="29">
        <f t="shared" si="72"/>
        <v>45747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/>
      <c r="AD175" s="77"/>
      <c r="AE175" s="77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66"/>
        <v>44721</v>
      </c>
      <c r="B176" s="125">
        <f t="shared" ca="1" si="62"/>
        <v>10476.2492</v>
      </c>
      <c r="C176" s="14">
        <f t="shared" si="73"/>
        <v>10000</v>
      </c>
      <c r="D176" s="13">
        <f>IF(A176&lt;$B$1,VLOOKUP(A176,[1]DI!$A$4:$B$15000,2,FALSE),0)</f>
        <v>0.1265</v>
      </c>
      <c r="E176" s="14">
        <f t="shared" si="74"/>
        <v>1.0004727899999999</v>
      </c>
      <c r="F176" s="14">
        <f>(TRUNC(PRODUCT($E$14:$E175),16))</f>
        <v>1.0476249224657299</v>
      </c>
      <c r="G176" s="14">
        <f t="shared" si="75"/>
        <v>1</v>
      </c>
      <c r="H176" s="14">
        <f t="shared" si="76"/>
        <v>1.0476249200000001</v>
      </c>
      <c r="I176" s="13">
        <f t="shared" si="67"/>
        <v>0</v>
      </c>
      <c r="J176" s="29">
        <f t="shared" si="68"/>
        <v>44559</v>
      </c>
      <c r="K176" s="2">
        <f t="shared" si="69"/>
        <v>112</v>
      </c>
      <c r="L176" s="17">
        <f t="shared" si="70"/>
        <v>112</v>
      </c>
      <c r="M176" s="12">
        <f t="shared" si="63"/>
        <v>1</v>
      </c>
      <c r="N176" s="12">
        <f t="shared" si="64"/>
        <v>1.0476249200000001</v>
      </c>
      <c r="O176" s="17">
        <f t="shared" si="61"/>
        <v>0</v>
      </c>
      <c r="P176" s="14">
        <f t="shared" si="60"/>
        <v>476.24919999999997</v>
      </c>
      <c r="Q176" s="14">
        <v>0</v>
      </c>
      <c r="R176" s="14">
        <f t="shared" si="78"/>
        <v>0</v>
      </c>
      <c r="S176" s="20">
        <f t="shared" si="65"/>
        <v>0</v>
      </c>
      <c r="T176" s="14">
        <f t="shared" si="77"/>
        <v>0</v>
      </c>
      <c r="U176" s="4" t="str">
        <f t="shared" si="71"/>
        <v>A+J=</v>
      </c>
      <c r="V176" s="29">
        <f t="shared" si="72"/>
        <v>45747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/>
      <c r="AD176" s="77"/>
      <c r="AE176" s="77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66"/>
        <v>44722</v>
      </c>
      <c r="B177" s="125">
        <f t="shared" ca="1" si="62"/>
        <v>10481.202300000001</v>
      </c>
      <c r="C177" s="14">
        <f t="shared" si="73"/>
        <v>10000</v>
      </c>
      <c r="D177" s="13">
        <f>IF(A177&lt;$B$1,VLOOKUP(A177,[1]DI!$A$4:$B$15000,2,FALSE),0)</f>
        <v>0.1265</v>
      </c>
      <c r="E177" s="14">
        <f t="shared" si="74"/>
        <v>1.0004727899999999</v>
      </c>
      <c r="F177" s="14">
        <f>(TRUNC(PRODUCT($E$14:$E176),16))</f>
        <v>1.04812022905283</v>
      </c>
      <c r="G177" s="14">
        <f t="shared" si="75"/>
        <v>1</v>
      </c>
      <c r="H177" s="14">
        <f t="shared" si="76"/>
        <v>1.0481202300000001</v>
      </c>
      <c r="I177" s="13">
        <f t="shared" si="67"/>
        <v>0</v>
      </c>
      <c r="J177" s="29">
        <f t="shared" si="68"/>
        <v>44559</v>
      </c>
      <c r="K177" s="2">
        <f t="shared" si="69"/>
        <v>113</v>
      </c>
      <c r="L177" s="17">
        <f t="shared" si="70"/>
        <v>113</v>
      </c>
      <c r="M177" s="12">
        <f t="shared" si="63"/>
        <v>1</v>
      </c>
      <c r="N177" s="12">
        <f t="shared" si="64"/>
        <v>1.0481202300000001</v>
      </c>
      <c r="O177" s="17">
        <f t="shared" si="61"/>
        <v>0</v>
      </c>
      <c r="P177" s="14">
        <f t="shared" si="60"/>
        <v>481.20229999999998</v>
      </c>
      <c r="Q177" s="14">
        <v>0</v>
      </c>
      <c r="R177" s="14">
        <f t="shared" si="78"/>
        <v>0</v>
      </c>
      <c r="S177" s="20">
        <f t="shared" si="65"/>
        <v>0</v>
      </c>
      <c r="T177" s="14">
        <f t="shared" si="77"/>
        <v>0</v>
      </c>
      <c r="U177" s="4" t="str">
        <f t="shared" si="71"/>
        <v>A+J=</v>
      </c>
      <c r="V177" s="29">
        <f t="shared" si="72"/>
        <v>45747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/>
      <c r="AD177" s="77"/>
      <c r="AE177" s="7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66"/>
        <v>44723</v>
      </c>
      <c r="B178" s="125">
        <f t="shared" ca="1" si="62"/>
        <v>10486.1577</v>
      </c>
      <c r="C178" s="14">
        <f t="shared" si="73"/>
        <v>10000</v>
      </c>
      <c r="D178" s="13">
        <f>IF(A178&lt;$B$1,VLOOKUP(A178,[1]DI!$A$4:$B$15000,2,FALSE),0)</f>
        <v>0</v>
      </c>
      <c r="E178" s="14">
        <f t="shared" si="74"/>
        <v>1</v>
      </c>
      <c r="F178" s="14">
        <f>(TRUNC(PRODUCT($E$14:$E177),16))</f>
        <v>1.04861576981592</v>
      </c>
      <c r="G178" s="14">
        <f t="shared" si="75"/>
        <v>1</v>
      </c>
      <c r="H178" s="14">
        <f t="shared" si="76"/>
        <v>1.0486157700000001</v>
      </c>
      <c r="I178" s="13">
        <f t="shared" si="67"/>
        <v>0</v>
      </c>
      <c r="J178" s="29">
        <f t="shared" si="68"/>
        <v>44559</v>
      </c>
      <c r="K178" s="2">
        <f t="shared" si="69"/>
        <v>113</v>
      </c>
      <c r="L178" s="17">
        <f t="shared" si="70"/>
        <v>114</v>
      </c>
      <c r="M178" s="12">
        <f t="shared" si="63"/>
        <v>1</v>
      </c>
      <c r="N178" s="12">
        <f t="shared" si="64"/>
        <v>1.0486157700000001</v>
      </c>
      <c r="O178" s="17">
        <f t="shared" si="61"/>
        <v>0</v>
      </c>
      <c r="P178" s="14">
        <f t="shared" si="60"/>
        <v>486.15769999999998</v>
      </c>
      <c r="Q178" s="14">
        <v>0</v>
      </c>
      <c r="R178" s="14">
        <f t="shared" si="78"/>
        <v>0</v>
      </c>
      <c r="S178" s="20">
        <f t="shared" si="65"/>
        <v>0</v>
      </c>
      <c r="T178" s="14">
        <f t="shared" si="77"/>
        <v>0</v>
      </c>
      <c r="U178" s="4" t="str">
        <f t="shared" si="71"/>
        <v>A+J=</v>
      </c>
      <c r="V178" s="29">
        <f t="shared" si="72"/>
        <v>45747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/>
      <c r="AD178" s="77"/>
      <c r="AE178" s="7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66"/>
        <v>44724</v>
      </c>
      <c r="B179" s="125">
        <f t="shared" ca="1" si="62"/>
        <v>10486.1577</v>
      </c>
      <c r="C179" s="14">
        <f t="shared" si="73"/>
        <v>10000</v>
      </c>
      <c r="D179" s="13">
        <f>IF(A179&lt;$B$1,VLOOKUP(A179,[1]DI!$A$4:$B$15000,2,FALSE),0)</f>
        <v>0</v>
      </c>
      <c r="E179" s="14">
        <f t="shared" si="74"/>
        <v>1</v>
      </c>
      <c r="F179" s="14">
        <f>(TRUNC(PRODUCT($E$14:$E178),16))</f>
        <v>1.04861576981592</v>
      </c>
      <c r="G179" s="14">
        <f t="shared" si="75"/>
        <v>1</v>
      </c>
      <c r="H179" s="14">
        <f t="shared" si="76"/>
        <v>1.0486157700000001</v>
      </c>
      <c r="I179" s="13">
        <f t="shared" si="67"/>
        <v>0</v>
      </c>
      <c r="J179" s="29">
        <f t="shared" si="68"/>
        <v>44559</v>
      </c>
      <c r="K179" s="2">
        <f t="shared" si="69"/>
        <v>113</v>
      </c>
      <c r="L179" s="17">
        <f t="shared" si="70"/>
        <v>114</v>
      </c>
      <c r="M179" s="12">
        <f t="shared" si="63"/>
        <v>1</v>
      </c>
      <c r="N179" s="12">
        <f t="shared" si="64"/>
        <v>1.0486157700000001</v>
      </c>
      <c r="O179" s="17">
        <f t="shared" si="61"/>
        <v>0</v>
      </c>
      <c r="P179" s="14">
        <f t="shared" si="60"/>
        <v>486.15769999999998</v>
      </c>
      <c r="Q179" s="14">
        <v>0</v>
      </c>
      <c r="R179" s="14">
        <f t="shared" si="78"/>
        <v>0</v>
      </c>
      <c r="S179" s="20">
        <f t="shared" si="65"/>
        <v>0</v>
      </c>
      <c r="T179" s="14">
        <f t="shared" si="77"/>
        <v>0</v>
      </c>
      <c r="U179" s="4" t="str">
        <f t="shared" si="71"/>
        <v>A+J=</v>
      </c>
      <c r="V179" s="29">
        <f t="shared" si="72"/>
        <v>45747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/>
      <c r="AD179" s="77"/>
      <c r="AE179" s="7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66"/>
        <v>44725</v>
      </c>
      <c r="B180" s="125">
        <f t="shared" ca="1" si="62"/>
        <v>10486.1577</v>
      </c>
      <c r="C180" s="14">
        <f t="shared" si="73"/>
        <v>10000</v>
      </c>
      <c r="D180" s="13">
        <f>IF(A180&lt;$B$1,VLOOKUP(A180,[1]DI!$A$4:$B$15000,2,FALSE),0)</f>
        <v>0.1265</v>
      </c>
      <c r="E180" s="14">
        <f t="shared" si="74"/>
        <v>1.0004727899999999</v>
      </c>
      <c r="F180" s="14">
        <f>(TRUNC(PRODUCT($E$14:$E179),16))</f>
        <v>1.04861576981592</v>
      </c>
      <c r="G180" s="14">
        <f t="shared" si="75"/>
        <v>1</v>
      </c>
      <c r="H180" s="14">
        <f t="shared" si="76"/>
        <v>1.0486157700000001</v>
      </c>
      <c r="I180" s="13">
        <f t="shared" si="67"/>
        <v>0</v>
      </c>
      <c r="J180" s="29">
        <f t="shared" si="68"/>
        <v>44559</v>
      </c>
      <c r="K180" s="2">
        <f t="shared" si="69"/>
        <v>114</v>
      </c>
      <c r="L180" s="17">
        <f t="shared" si="70"/>
        <v>114</v>
      </c>
      <c r="M180" s="12">
        <f t="shared" si="63"/>
        <v>1</v>
      </c>
      <c r="N180" s="12">
        <f t="shared" si="64"/>
        <v>1.0486157700000001</v>
      </c>
      <c r="O180" s="17">
        <f t="shared" si="61"/>
        <v>0</v>
      </c>
      <c r="P180" s="14">
        <f t="shared" ref="P180:P243" si="81">TRUNC(((N180-1)*C180),8)+TRUNC(R179*N180,8)</f>
        <v>486.15769999999998</v>
      </c>
      <c r="Q180" s="14">
        <v>0</v>
      </c>
      <c r="R180" s="14">
        <f t="shared" si="78"/>
        <v>0</v>
      </c>
      <c r="S180" s="20">
        <f t="shared" si="65"/>
        <v>0</v>
      </c>
      <c r="T180" s="14">
        <f t="shared" si="77"/>
        <v>0</v>
      </c>
      <c r="U180" s="4" t="str">
        <f t="shared" si="71"/>
        <v>A+J=</v>
      </c>
      <c r="V180" s="29">
        <f t="shared" si="72"/>
        <v>45747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/>
      <c r="AD180" s="77"/>
      <c r="AE180" s="7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66"/>
        <v>44726</v>
      </c>
      <c r="B181" s="125">
        <f t="shared" ca="1" si="62"/>
        <v>10491.115400000001</v>
      </c>
      <c r="C181" s="14">
        <f t="shared" si="73"/>
        <v>10000</v>
      </c>
      <c r="D181" s="13">
        <f>IF(A181&lt;$B$1,VLOOKUP(A181,[1]DI!$A$4:$B$15000,2,FALSE),0)</f>
        <v>0.1265</v>
      </c>
      <c r="E181" s="14">
        <f t="shared" si="74"/>
        <v>1.0004727899999999</v>
      </c>
      <c r="F181" s="14">
        <f>(TRUNC(PRODUCT($E$14:$E180),16))</f>
        <v>1.04911154486573</v>
      </c>
      <c r="G181" s="14">
        <f t="shared" si="75"/>
        <v>1</v>
      </c>
      <c r="H181" s="14">
        <f t="shared" si="76"/>
        <v>1.04911154</v>
      </c>
      <c r="I181" s="13">
        <f t="shared" si="67"/>
        <v>0</v>
      </c>
      <c r="J181" s="29">
        <f t="shared" si="68"/>
        <v>44559</v>
      </c>
      <c r="K181" s="2">
        <f t="shared" si="69"/>
        <v>115</v>
      </c>
      <c r="L181" s="17">
        <f t="shared" si="70"/>
        <v>115</v>
      </c>
      <c r="M181" s="12">
        <f t="shared" si="63"/>
        <v>1</v>
      </c>
      <c r="N181" s="12">
        <f t="shared" si="64"/>
        <v>1.04911154</v>
      </c>
      <c r="O181" s="17">
        <f t="shared" si="61"/>
        <v>0</v>
      </c>
      <c r="P181" s="14">
        <f t="shared" si="81"/>
        <v>491.11540000000002</v>
      </c>
      <c r="Q181" s="14">
        <v>0</v>
      </c>
      <c r="R181" s="14">
        <f t="shared" si="78"/>
        <v>0</v>
      </c>
      <c r="S181" s="20">
        <f t="shared" si="65"/>
        <v>0</v>
      </c>
      <c r="T181" s="14">
        <f t="shared" si="77"/>
        <v>0</v>
      </c>
      <c r="U181" s="4" t="str">
        <f t="shared" si="71"/>
        <v>A+J=</v>
      </c>
      <c r="V181" s="29">
        <f t="shared" si="72"/>
        <v>45747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/>
      <c r="AD181" s="77"/>
      <c r="AE181" s="7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66"/>
        <v>44727</v>
      </c>
      <c r="B182" s="125">
        <f t="shared" ca="1" si="62"/>
        <v>10496.07549999</v>
      </c>
      <c r="C182" s="14">
        <f t="shared" si="73"/>
        <v>10000</v>
      </c>
      <c r="D182" s="13">
        <f>IF(A182&lt;$B$1,VLOOKUP(A182,[1]DI!$A$4:$B$15000,2,FALSE),0)</f>
        <v>0.1265</v>
      </c>
      <c r="E182" s="14">
        <f t="shared" si="74"/>
        <v>1.0004727899999999</v>
      </c>
      <c r="F182" s="14">
        <f>(TRUNC(PRODUCT($E$14:$E181),16))</f>
        <v>1.0496075543130301</v>
      </c>
      <c r="G182" s="14">
        <f t="shared" si="75"/>
        <v>1</v>
      </c>
      <c r="H182" s="14">
        <f t="shared" si="76"/>
        <v>1.0496075499999999</v>
      </c>
      <c r="I182" s="13">
        <f t="shared" si="67"/>
        <v>0</v>
      </c>
      <c r="J182" s="29">
        <f t="shared" si="68"/>
        <v>44559</v>
      </c>
      <c r="K182" s="2">
        <f t="shared" si="69"/>
        <v>116</v>
      </c>
      <c r="L182" s="17">
        <f t="shared" si="70"/>
        <v>116</v>
      </c>
      <c r="M182" s="12">
        <f t="shared" si="63"/>
        <v>1</v>
      </c>
      <c r="N182" s="12">
        <f t="shared" si="64"/>
        <v>1.0496075499999999</v>
      </c>
      <c r="O182" s="17">
        <f t="shared" si="61"/>
        <v>0</v>
      </c>
      <c r="P182" s="14">
        <f t="shared" si="81"/>
        <v>496.07549999000003</v>
      </c>
      <c r="Q182" s="14">
        <v>0</v>
      </c>
      <c r="R182" s="14">
        <f t="shared" si="78"/>
        <v>0</v>
      </c>
      <c r="S182" s="20">
        <f t="shared" si="65"/>
        <v>0</v>
      </c>
      <c r="T182" s="14">
        <f t="shared" si="77"/>
        <v>0</v>
      </c>
      <c r="U182" s="4" t="str">
        <f t="shared" si="71"/>
        <v>A+J=</v>
      </c>
      <c r="V182" s="29">
        <f t="shared" si="72"/>
        <v>45747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/>
      <c r="AD182" s="77"/>
      <c r="AE182" s="7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66"/>
        <v>44728</v>
      </c>
      <c r="B183" s="125">
        <f t="shared" ca="1" si="62"/>
        <v>10501.038</v>
      </c>
      <c r="C183" s="14">
        <f t="shared" si="73"/>
        <v>10000</v>
      </c>
      <c r="D183" s="13">
        <f>IF(A183&lt;$B$1,VLOOKUP(A183,[1]DI!$A$4:$B$15000,2,FALSE),0)</f>
        <v>0</v>
      </c>
      <c r="E183" s="14">
        <f t="shared" si="74"/>
        <v>1</v>
      </c>
      <c r="F183" s="14">
        <f>(TRUNC(PRODUCT($E$14:$E182),16))</f>
        <v>1.0501037982686301</v>
      </c>
      <c r="G183" s="14">
        <f t="shared" si="75"/>
        <v>1</v>
      </c>
      <c r="H183" s="14">
        <f t="shared" si="76"/>
        <v>1.0501038</v>
      </c>
      <c r="I183" s="13">
        <f t="shared" si="67"/>
        <v>0</v>
      </c>
      <c r="J183" s="29">
        <f t="shared" si="68"/>
        <v>44559</v>
      </c>
      <c r="K183" s="2">
        <f t="shared" si="69"/>
        <v>116</v>
      </c>
      <c r="L183" s="17">
        <f t="shared" si="70"/>
        <v>117</v>
      </c>
      <c r="M183" s="12">
        <f t="shared" si="63"/>
        <v>1</v>
      </c>
      <c r="N183" s="12">
        <f t="shared" si="64"/>
        <v>1.0501038</v>
      </c>
      <c r="O183" s="17">
        <f t="shared" si="61"/>
        <v>0</v>
      </c>
      <c r="P183" s="14">
        <f t="shared" si="81"/>
        <v>501.03800000000001</v>
      </c>
      <c r="Q183" s="14">
        <v>0</v>
      </c>
      <c r="R183" s="14">
        <f t="shared" si="78"/>
        <v>0</v>
      </c>
      <c r="S183" s="20">
        <f t="shared" si="65"/>
        <v>0</v>
      </c>
      <c r="T183" s="14">
        <f t="shared" si="77"/>
        <v>0</v>
      </c>
      <c r="U183" s="4" t="str">
        <f t="shared" si="71"/>
        <v>A+J=</v>
      </c>
      <c r="V183" s="29">
        <f t="shared" si="72"/>
        <v>45747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/>
      <c r="AD183" s="77"/>
      <c r="AE183" s="7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66"/>
        <v>44729</v>
      </c>
      <c r="B184" s="125">
        <f t="shared" ca="1" si="62"/>
        <v>10501.038</v>
      </c>
      <c r="C184" s="14">
        <f t="shared" si="73"/>
        <v>10000</v>
      </c>
      <c r="D184" s="13">
        <f>IF(A184&lt;$B$1,VLOOKUP(A184,[1]DI!$A$4:$B$15000,2,FALSE),0)</f>
        <v>0.13150000000000001</v>
      </c>
      <c r="E184" s="14">
        <f t="shared" si="74"/>
        <v>1.0004903700000001</v>
      </c>
      <c r="F184" s="14">
        <f>(TRUNC(PRODUCT($E$14:$E183),16))</f>
        <v>1.0501037982686301</v>
      </c>
      <c r="G184" s="14">
        <f t="shared" si="75"/>
        <v>1</v>
      </c>
      <c r="H184" s="14">
        <f t="shared" si="76"/>
        <v>1.0501038</v>
      </c>
      <c r="I184" s="13">
        <f t="shared" si="67"/>
        <v>0</v>
      </c>
      <c r="J184" s="29">
        <f t="shared" si="68"/>
        <v>44559</v>
      </c>
      <c r="K184" s="2">
        <f t="shared" si="69"/>
        <v>117</v>
      </c>
      <c r="L184" s="17">
        <f t="shared" si="70"/>
        <v>117</v>
      </c>
      <c r="M184" s="12">
        <f t="shared" si="63"/>
        <v>1</v>
      </c>
      <c r="N184" s="12">
        <f t="shared" si="64"/>
        <v>1.0501038</v>
      </c>
      <c r="O184" s="17">
        <f t="shared" si="61"/>
        <v>0</v>
      </c>
      <c r="P184" s="14">
        <f t="shared" si="81"/>
        <v>501.03800000000001</v>
      </c>
      <c r="Q184" s="14">
        <v>0</v>
      </c>
      <c r="R184" s="14">
        <f t="shared" si="78"/>
        <v>0</v>
      </c>
      <c r="S184" s="20">
        <f t="shared" si="65"/>
        <v>0</v>
      </c>
      <c r="T184" s="14">
        <f t="shared" si="77"/>
        <v>0</v>
      </c>
      <c r="U184" s="4" t="str">
        <f t="shared" si="71"/>
        <v>A+J=</v>
      </c>
      <c r="V184" s="29">
        <f t="shared" si="72"/>
        <v>45747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/>
      <c r="AD184" s="77"/>
      <c r="AE184" s="7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66"/>
        <v>44730</v>
      </c>
      <c r="B185" s="125">
        <f t="shared" ca="1" si="62"/>
        <v>10506.187400000001</v>
      </c>
      <c r="C185" s="14">
        <f t="shared" si="73"/>
        <v>10000</v>
      </c>
      <c r="D185" s="13">
        <f>IF(A185&lt;$B$1,VLOOKUP(A185,[1]DI!$A$4:$B$15000,2,FALSE),0)</f>
        <v>0</v>
      </c>
      <c r="E185" s="14">
        <f t="shared" si="74"/>
        <v>1</v>
      </c>
      <c r="F185" s="14">
        <f>(TRUNC(PRODUCT($E$14:$E184),16))</f>
        <v>1.0506187376681899</v>
      </c>
      <c r="G185" s="14">
        <f t="shared" si="75"/>
        <v>1</v>
      </c>
      <c r="H185" s="14">
        <f t="shared" si="76"/>
        <v>1.05061874</v>
      </c>
      <c r="I185" s="13">
        <f t="shared" si="67"/>
        <v>0</v>
      </c>
      <c r="J185" s="29">
        <f t="shared" si="68"/>
        <v>44559</v>
      </c>
      <c r="K185" s="2">
        <f t="shared" si="69"/>
        <v>117</v>
      </c>
      <c r="L185" s="17">
        <f t="shared" si="70"/>
        <v>118</v>
      </c>
      <c r="M185" s="12">
        <f t="shared" si="63"/>
        <v>1</v>
      </c>
      <c r="N185" s="12">
        <f t="shared" si="64"/>
        <v>1.05061874</v>
      </c>
      <c r="O185" s="17">
        <f t="shared" si="61"/>
        <v>0</v>
      </c>
      <c r="P185" s="14">
        <f t="shared" si="81"/>
        <v>506.18740000000003</v>
      </c>
      <c r="Q185" s="14">
        <v>0</v>
      </c>
      <c r="R185" s="14">
        <f t="shared" si="78"/>
        <v>0</v>
      </c>
      <c r="S185" s="20">
        <f t="shared" si="65"/>
        <v>0</v>
      </c>
      <c r="T185" s="14">
        <f t="shared" si="77"/>
        <v>0</v>
      </c>
      <c r="U185" s="4" t="str">
        <f t="shared" si="71"/>
        <v>A+J=</v>
      </c>
      <c r="V185" s="29">
        <f t="shared" si="72"/>
        <v>45747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/>
      <c r="AD185" s="77"/>
      <c r="AE185" s="7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66"/>
        <v>44731</v>
      </c>
      <c r="B186" s="125">
        <f t="shared" ca="1" si="62"/>
        <v>10506.187400000001</v>
      </c>
      <c r="C186" s="14">
        <f t="shared" si="73"/>
        <v>10000</v>
      </c>
      <c r="D186" s="13">
        <f>IF(A186&lt;$B$1,VLOOKUP(A186,[1]DI!$A$4:$B$15000,2,FALSE),0)</f>
        <v>0</v>
      </c>
      <c r="E186" s="14">
        <f t="shared" si="74"/>
        <v>1</v>
      </c>
      <c r="F186" s="14">
        <f>(TRUNC(PRODUCT($E$14:$E185),16))</f>
        <v>1.0506187376681899</v>
      </c>
      <c r="G186" s="14">
        <f t="shared" si="75"/>
        <v>1</v>
      </c>
      <c r="H186" s="14">
        <f t="shared" si="76"/>
        <v>1.05061874</v>
      </c>
      <c r="I186" s="13">
        <f t="shared" si="67"/>
        <v>0</v>
      </c>
      <c r="J186" s="29">
        <f t="shared" si="68"/>
        <v>44559</v>
      </c>
      <c r="K186" s="2">
        <f t="shared" si="69"/>
        <v>117</v>
      </c>
      <c r="L186" s="17">
        <f t="shared" si="70"/>
        <v>118</v>
      </c>
      <c r="M186" s="12">
        <f t="shared" si="63"/>
        <v>1</v>
      </c>
      <c r="N186" s="12">
        <f t="shared" si="64"/>
        <v>1.05061874</v>
      </c>
      <c r="O186" s="17">
        <f t="shared" si="61"/>
        <v>0</v>
      </c>
      <c r="P186" s="14">
        <f t="shared" si="81"/>
        <v>506.18740000000003</v>
      </c>
      <c r="Q186" s="14">
        <v>0</v>
      </c>
      <c r="R186" s="14">
        <f t="shared" si="78"/>
        <v>0</v>
      </c>
      <c r="S186" s="20">
        <f t="shared" si="65"/>
        <v>0</v>
      </c>
      <c r="T186" s="14">
        <f t="shared" si="77"/>
        <v>0</v>
      </c>
      <c r="U186" s="4" t="str">
        <f t="shared" si="71"/>
        <v>A+J=</v>
      </c>
      <c r="V186" s="29">
        <f t="shared" si="72"/>
        <v>45747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/>
      <c r="AD186" s="77"/>
      <c r="AE186" s="7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66"/>
        <v>44732</v>
      </c>
      <c r="B187" s="125">
        <f t="shared" ca="1" si="62"/>
        <v>10506.187400000001</v>
      </c>
      <c r="C187" s="14">
        <f t="shared" si="73"/>
        <v>10000</v>
      </c>
      <c r="D187" s="13">
        <f>IF(A187&lt;$B$1,VLOOKUP(A187,[1]DI!$A$4:$B$15000,2,FALSE),0)</f>
        <v>0.13150000000000001</v>
      </c>
      <c r="E187" s="14">
        <f t="shared" si="74"/>
        <v>1.0004903700000001</v>
      </c>
      <c r="F187" s="14">
        <f>(TRUNC(PRODUCT($E$14:$E186),16))</f>
        <v>1.0506187376681899</v>
      </c>
      <c r="G187" s="14">
        <f t="shared" si="75"/>
        <v>1</v>
      </c>
      <c r="H187" s="14">
        <f t="shared" si="76"/>
        <v>1.05061874</v>
      </c>
      <c r="I187" s="13">
        <f t="shared" si="67"/>
        <v>0</v>
      </c>
      <c r="J187" s="29">
        <f t="shared" si="68"/>
        <v>44559</v>
      </c>
      <c r="K187" s="2">
        <f t="shared" si="69"/>
        <v>118</v>
      </c>
      <c r="L187" s="17">
        <f t="shared" si="70"/>
        <v>118</v>
      </c>
      <c r="M187" s="12">
        <f t="shared" si="63"/>
        <v>1</v>
      </c>
      <c r="N187" s="12">
        <f t="shared" si="64"/>
        <v>1.05061874</v>
      </c>
      <c r="O187" s="17">
        <f t="shared" si="61"/>
        <v>0</v>
      </c>
      <c r="P187" s="14">
        <f t="shared" si="81"/>
        <v>506.18740000000003</v>
      </c>
      <c r="Q187" s="14">
        <v>0</v>
      </c>
      <c r="R187" s="14">
        <f t="shared" si="78"/>
        <v>0</v>
      </c>
      <c r="S187" s="20">
        <f t="shared" si="65"/>
        <v>0</v>
      </c>
      <c r="T187" s="14">
        <f t="shared" si="77"/>
        <v>0</v>
      </c>
      <c r="U187" s="4" t="str">
        <f t="shared" si="71"/>
        <v>A+J=</v>
      </c>
      <c r="V187" s="29">
        <f t="shared" si="72"/>
        <v>45747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66"/>
        <v>44733</v>
      </c>
      <c r="B188" s="125">
        <f t="shared" ca="1" si="62"/>
        <v>10511.3393</v>
      </c>
      <c r="C188" s="14">
        <f t="shared" si="73"/>
        <v>10000</v>
      </c>
      <c r="D188" s="13">
        <f>IF(A188&lt;$B$1,VLOOKUP(A188,[1]DI!$A$4:$B$15000,2,FALSE),0)</f>
        <v>0.13150000000000001</v>
      </c>
      <c r="E188" s="14">
        <f t="shared" si="74"/>
        <v>1.0004903700000001</v>
      </c>
      <c r="F188" s="14">
        <f>(TRUNC(PRODUCT($E$14:$E187),16))</f>
        <v>1.05113392957858</v>
      </c>
      <c r="G188" s="14">
        <f t="shared" si="75"/>
        <v>1</v>
      </c>
      <c r="H188" s="14">
        <f t="shared" si="76"/>
        <v>1.05113393</v>
      </c>
      <c r="I188" s="13">
        <f t="shared" si="67"/>
        <v>0</v>
      </c>
      <c r="J188" s="29">
        <f t="shared" si="68"/>
        <v>44559</v>
      </c>
      <c r="K188" s="2">
        <f t="shared" si="69"/>
        <v>119</v>
      </c>
      <c r="L188" s="17">
        <f t="shared" si="70"/>
        <v>119</v>
      </c>
      <c r="M188" s="12">
        <f t="shared" si="63"/>
        <v>1</v>
      </c>
      <c r="N188" s="12">
        <f t="shared" si="64"/>
        <v>1.05113393</v>
      </c>
      <c r="O188" s="17">
        <f t="shared" si="61"/>
        <v>0</v>
      </c>
      <c r="P188" s="14">
        <f t="shared" si="81"/>
        <v>511.33929999999998</v>
      </c>
      <c r="Q188" s="14">
        <v>0</v>
      </c>
      <c r="R188" s="14">
        <f t="shared" si="78"/>
        <v>0</v>
      </c>
      <c r="S188" s="20">
        <f t="shared" si="65"/>
        <v>0</v>
      </c>
      <c r="T188" s="14">
        <f t="shared" si="77"/>
        <v>0</v>
      </c>
      <c r="U188" s="4" t="str">
        <f t="shared" si="71"/>
        <v>A+J=</v>
      </c>
      <c r="V188" s="29">
        <f t="shared" si="72"/>
        <v>45747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66"/>
        <v>44734</v>
      </c>
      <c r="B189" s="125">
        <f t="shared" ca="1" si="62"/>
        <v>10516.493699999999</v>
      </c>
      <c r="C189" s="14">
        <f t="shared" si="73"/>
        <v>10000</v>
      </c>
      <c r="D189" s="13">
        <f>IF(A189&lt;$B$1,VLOOKUP(A189,[1]DI!$A$4:$B$15000,2,FALSE),0)</f>
        <v>0.13150000000000001</v>
      </c>
      <c r="E189" s="14">
        <f t="shared" si="74"/>
        <v>1.0004903700000001</v>
      </c>
      <c r="F189" s="14">
        <f>(TRUNC(PRODUCT($E$14:$E188),16))</f>
        <v>1.0516493741236299</v>
      </c>
      <c r="G189" s="14">
        <f t="shared" si="75"/>
        <v>1</v>
      </c>
      <c r="H189" s="14">
        <f t="shared" si="76"/>
        <v>1.05164937</v>
      </c>
      <c r="I189" s="13">
        <f t="shared" si="67"/>
        <v>0</v>
      </c>
      <c r="J189" s="29">
        <f t="shared" si="68"/>
        <v>44559</v>
      </c>
      <c r="K189" s="2">
        <f t="shared" si="69"/>
        <v>120</v>
      </c>
      <c r="L189" s="17">
        <f t="shared" si="70"/>
        <v>120</v>
      </c>
      <c r="M189" s="12">
        <f t="shared" si="63"/>
        <v>1</v>
      </c>
      <c r="N189" s="12">
        <f t="shared" si="64"/>
        <v>1.05164937</v>
      </c>
      <c r="O189" s="17">
        <f t="shared" si="61"/>
        <v>0</v>
      </c>
      <c r="P189" s="14">
        <f t="shared" si="81"/>
        <v>516.49369999999999</v>
      </c>
      <c r="Q189" s="14">
        <v>0</v>
      </c>
      <c r="R189" s="14">
        <f t="shared" si="78"/>
        <v>0</v>
      </c>
      <c r="S189" s="20">
        <f t="shared" si="65"/>
        <v>0</v>
      </c>
      <c r="T189" s="14">
        <f t="shared" si="77"/>
        <v>0</v>
      </c>
      <c r="U189" s="4" t="str">
        <f t="shared" si="71"/>
        <v>A+J=</v>
      </c>
      <c r="V189" s="29">
        <f t="shared" si="72"/>
        <v>45747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66"/>
        <v>44735</v>
      </c>
      <c r="B190" s="125">
        <f t="shared" ca="1" si="62"/>
        <v>10521.6507</v>
      </c>
      <c r="C190" s="14">
        <f t="shared" si="73"/>
        <v>10000</v>
      </c>
      <c r="D190" s="13">
        <f>IF(A190&lt;$B$1,VLOOKUP(A190,[1]DI!$A$4:$B$15000,2,FALSE),0)</f>
        <v>0.13150000000000001</v>
      </c>
      <c r="E190" s="14">
        <f t="shared" si="74"/>
        <v>1.0004903700000001</v>
      </c>
      <c r="F190" s="14">
        <f>(TRUNC(PRODUCT($E$14:$E189),16))</f>
        <v>1.0521650714272199</v>
      </c>
      <c r="G190" s="14">
        <f t="shared" si="75"/>
        <v>1</v>
      </c>
      <c r="H190" s="14">
        <f t="shared" si="76"/>
        <v>1.05216507</v>
      </c>
      <c r="I190" s="13">
        <f t="shared" si="67"/>
        <v>0</v>
      </c>
      <c r="J190" s="29">
        <f t="shared" si="68"/>
        <v>44559</v>
      </c>
      <c r="K190" s="2">
        <f t="shared" si="69"/>
        <v>121</v>
      </c>
      <c r="L190" s="17">
        <f t="shared" si="70"/>
        <v>121</v>
      </c>
      <c r="M190" s="12">
        <f t="shared" si="63"/>
        <v>1</v>
      </c>
      <c r="N190" s="12">
        <f t="shared" si="64"/>
        <v>1.05216507</v>
      </c>
      <c r="O190" s="17">
        <f t="shared" si="61"/>
        <v>0</v>
      </c>
      <c r="P190" s="14">
        <f t="shared" si="81"/>
        <v>521.65070000000003</v>
      </c>
      <c r="Q190" s="14">
        <v>0</v>
      </c>
      <c r="R190" s="14">
        <f t="shared" si="78"/>
        <v>0</v>
      </c>
      <c r="S190" s="20">
        <f t="shared" si="65"/>
        <v>0</v>
      </c>
      <c r="T190" s="14">
        <f t="shared" si="77"/>
        <v>0</v>
      </c>
      <c r="U190" s="4" t="str">
        <f t="shared" si="71"/>
        <v>A+J=</v>
      </c>
      <c r="V190" s="29">
        <f t="shared" si="72"/>
        <v>45747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66"/>
        <v>44736</v>
      </c>
      <c r="B191" s="125">
        <f t="shared" ca="1" si="62"/>
        <v>10526.8102</v>
      </c>
      <c r="C191" s="14">
        <f t="shared" si="73"/>
        <v>10000</v>
      </c>
      <c r="D191" s="13">
        <f>IF(A191&lt;$B$1,VLOOKUP(A191,[1]DI!$A$4:$B$15000,2,FALSE),0)</f>
        <v>0.13150000000000001</v>
      </c>
      <c r="E191" s="14">
        <f t="shared" si="74"/>
        <v>1.0004903700000001</v>
      </c>
      <c r="F191" s="14">
        <f>(TRUNC(PRODUCT($E$14:$E190),16))</f>
        <v>1.05268102161329</v>
      </c>
      <c r="G191" s="14">
        <f t="shared" si="75"/>
        <v>1</v>
      </c>
      <c r="H191" s="14">
        <f t="shared" si="76"/>
        <v>1.0526810200000001</v>
      </c>
      <c r="I191" s="13">
        <f t="shared" si="67"/>
        <v>0</v>
      </c>
      <c r="J191" s="29">
        <f t="shared" si="68"/>
        <v>44559</v>
      </c>
      <c r="K191" s="2">
        <f t="shared" si="69"/>
        <v>122</v>
      </c>
      <c r="L191" s="17">
        <f t="shared" si="70"/>
        <v>122</v>
      </c>
      <c r="M191" s="12">
        <f t="shared" si="63"/>
        <v>1</v>
      </c>
      <c r="N191" s="12">
        <f t="shared" si="64"/>
        <v>1.0526810200000001</v>
      </c>
      <c r="O191" s="17">
        <f t="shared" si="61"/>
        <v>0</v>
      </c>
      <c r="P191" s="14">
        <f t="shared" si="81"/>
        <v>526.81020000000001</v>
      </c>
      <c r="Q191" s="14">
        <v>0</v>
      </c>
      <c r="R191" s="14">
        <f t="shared" si="78"/>
        <v>0</v>
      </c>
      <c r="S191" s="20">
        <f t="shared" si="65"/>
        <v>0</v>
      </c>
      <c r="T191" s="14">
        <f t="shared" si="77"/>
        <v>0</v>
      </c>
      <c r="U191" s="4" t="str">
        <f t="shared" si="71"/>
        <v>A+J=</v>
      </c>
      <c r="V191" s="29">
        <f t="shared" si="72"/>
        <v>45747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66"/>
        <v>44737</v>
      </c>
      <c r="B192" s="125">
        <f t="shared" ca="1" si="62"/>
        <v>10531.972199989999</v>
      </c>
      <c r="C192" s="14">
        <f t="shared" si="73"/>
        <v>10000</v>
      </c>
      <c r="D192" s="13">
        <f>IF(A192&lt;$B$1,VLOOKUP(A192,[1]DI!$A$4:$B$15000,2,FALSE),0)</f>
        <v>0</v>
      </c>
      <c r="E192" s="14">
        <f t="shared" si="74"/>
        <v>1</v>
      </c>
      <c r="F192" s="14">
        <f>(TRUNC(PRODUCT($E$14:$E191),16))</f>
        <v>1.0531972248058601</v>
      </c>
      <c r="G192" s="14">
        <f t="shared" si="75"/>
        <v>1</v>
      </c>
      <c r="H192" s="14">
        <f t="shared" si="76"/>
        <v>1.0531972199999999</v>
      </c>
      <c r="I192" s="13">
        <f t="shared" si="67"/>
        <v>0</v>
      </c>
      <c r="J192" s="29">
        <f t="shared" si="68"/>
        <v>44559</v>
      </c>
      <c r="K192" s="2">
        <f t="shared" si="69"/>
        <v>122</v>
      </c>
      <c r="L192" s="17">
        <f t="shared" si="70"/>
        <v>123</v>
      </c>
      <c r="M192" s="12">
        <f t="shared" si="63"/>
        <v>1</v>
      </c>
      <c r="N192" s="12">
        <f t="shared" si="64"/>
        <v>1.0531972199999999</v>
      </c>
      <c r="O192" s="17">
        <f t="shared" si="61"/>
        <v>0</v>
      </c>
      <c r="P192" s="14">
        <f t="shared" si="81"/>
        <v>531.97219999000004</v>
      </c>
      <c r="Q192" s="14">
        <v>0</v>
      </c>
      <c r="R192" s="14">
        <f t="shared" si="78"/>
        <v>0</v>
      </c>
      <c r="S192" s="20">
        <f t="shared" si="65"/>
        <v>0</v>
      </c>
      <c r="T192" s="14">
        <f t="shared" si="77"/>
        <v>0</v>
      </c>
      <c r="U192" s="4" t="str">
        <f t="shared" si="71"/>
        <v>A+J=</v>
      </c>
      <c r="V192" s="29">
        <f t="shared" si="72"/>
        <v>45747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66"/>
        <v>44738</v>
      </c>
      <c r="B193" s="125">
        <f t="shared" ca="1" si="62"/>
        <v>10531.972199989999</v>
      </c>
      <c r="C193" s="14">
        <f t="shared" si="73"/>
        <v>10000</v>
      </c>
      <c r="D193" s="13">
        <f>IF(A193&lt;$B$1,VLOOKUP(A193,[1]DI!$A$4:$B$15000,2,FALSE),0)</f>
        <v>0</v>
      </c>
      <c r="E193" s="14">
        <f t="shared" si="74"/>
        <v>1</v>
      </c>
      <c r="F193" s="14">
        <f>(TRUNC(PRODUCT($E$14:$E192),16))</f>
        <v>1.0531972248058601</v>
      </c>
      <c r="G193" s="14">
        <f t="shared" si="75"/>
        <v>1</v>
      </c>
      <c r="H193" s="14">
        <f t="shared" si="76"/>
        <v>1.0531972199999999</v>
      </c>
      <c r="I193" s="13">
        <f t="shared" si="67"/>
        <v>0</v>
      </c>
      <c r="J193" s="29">
        <f t="shared" si="68"/>
        <v>44559</v>
      </c>
      <c r="K193" s="2">
        <f t="shared" si="69"/>
        <v>122</v>
      </c>
      <c r="L193" s="17">
        <f t="shared" si="70"/>
        <v>123</v>
      </c>
      <c r="M193" s="12">
        <f t="shared" si="63"/>
        <v>1</v>
      </c>
      <c r="N193" s="12">
        <f t="shared" si="64"/>
        <v>1.0531972199999999</v>
      </c>
      <c r="O193" s="17">
        <f t="shared" si="61"/>
        <v>0</v>
      </c>
      <c r="P193" s="14">
        <f t="shared" si="81"/>
        <v>531.97219999000004</v>
      </c>
      <c r="Q193" s="14">
        <v>0</v>
      </c>
      <c r="R193" s="14">
        <f t="shared" si="78"/>
        <v>0</v>
      </c>
      <c r="S193" s="20">
        <f t="shared" si="65"/>
        <v>0</v>
      </c>
      <c r="T193" s="14">
        <f t="shared" si="77"/>
        <v>0</v>
      </c>
      <c r="U193" s="4" t="str">
        <f t="shared" si="71"/>
        <v>A+J=</v>
      </c>
      <c r="V193" s="29">
        <f t="shared" si="72"/>
        <v>45747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66"/>
        <v>44739</v>
      </c>
      <c r="B194" s="125">
        <f t="shared" ca="1" si="62"/>
        <v>10531.972199989999</v>
      </c>
      <c r="C194" s="14">
        <f t="shared" si="73"/>
        <v>10000</v>
      </c>
      <c r="D194" s="13">
        <f>IF(A194&lt;$B$1,VLOOKUP(A194,[1]DI!$A$4:$B$15000,2,FALSE),0)</f>
        <v>0.13150000000000001</v>
      </c>
      <c r="E194" s="14">
        <f t="shared" si="74"/>
        <v>1.0004903700000001</v>
      </c>
      <c r="F194" s="14">
        <f>(TRUNC(PRODUCT($E$14:$E193),16))</f>
        <v>1.0531972248058601</v>
      </c>
      <c r="G194" s="14">
        <f t="shared" si="75"/>
        <v>1</v>
      </c>
      <c r="H194" s="14">
        <f t="shared" si="76"/>
        <v>1.0531972199999999</v>
      </c>
      <c r="I194" s="13">
        <f t="shared" si="67"/>
        <v>0</v>
      </c>
      <c r="J194" s="29">
        <f t="shared" si="68"/>
        <v>44559</v>
      </c>
      <c r="K194" s="2">
        <f t="shared" si="69"/>
        <v>123</v>
      </c>
      <c r="L194" s="17">
        <f t="shared" si="70"/>
        <v>123</v>
      </c>
      <c r="M194" s="12">
        <f t="shared" si="63"/>
        <v>1</v>
      </c>
      <c r="N194" s="12">
        <f t="shared" si="64"/>
        <v>1.0531972199999999</v>
      </c>
      <c r="O194" s="17">
        <f t="shared" si="61"/>
        <v>0</v>
      </c>
      <c r="P194" s="14">
        <f t="shared" si="81"/>
        <v>531.97219999000004</v>
      </c>
      <c r="Q194" s="14">
        <v>0</v>
      </c>
      <c r="R194" s="14">
        <f t="shared" si="78"/>
        <v>0</v>
      </c>
      <c r="S194" s="20">
        <f t="shared" si="65"/>
        <v>0</v>
      </c>
      <c r="T194" s="14">
        <f t="shared" si="77"/>
        <v>0</v>
      </c>
      <c r="U194" s="4" t="str">
        <f t="shared" si="71"/>
        <v>A+J=</v>
      </c>
      <c r="V194" s="29">
        <f t="shared" si="72"/>
        <v>45747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66"/>
        <v>44740</v>
      </c>
      <c r="B195" s="125">
        <f t="shared" ca="1" si="62"/>
        <v>10537.1368</v>
      </c>
      <c r="C195" s="14">
        <f t="shared" si="73"/>
        <v>10000</v>
      </c>
      <c r="D195" s="13">
        <f>IF(A195&lt;$B$1,VLOOKUP(A195,[1]DI!$A$4:$B$15000,2,FALSE),0)</f>
        <v>0.13150000000000001</v>
      </c>
      <c r="E195" s="14">
        <f t="shared" si="74"/>
        <v>1.0004903700000001</v>
      </c>
      <c r="F195" s="14">
        <f>(TRUNC(PRODUCT($E$14:$E194),16))</f>
        <v>1.05371368112899</v>
      </c>
      <c r="G195" s="14">
        <f t="shared" si="75"/>
        <v>1</v>
      </c>
      <c r="H195" s="14">
        <f t="shared" si="76"/>
        <v>1.05371368</v>
      </c>
      <c r="I195" s="13">
        <f t="shared" si="67"/>
        <v>0</v>
      </c>
      <c r="J195" s="29">
        <f t="shared" si="68"/>
        <v>44559</v>
      </c>
      <c r="K195" s="2">
        <f t="shared" si="69"/>
        <v>124</v>
      </c>
      <c r="L195" s="17">
        <f t="shared" si="70"/>
        <v>124</v>
      </c>
      <c r="M195" s="12">
        <f t="shared" si="63"/>
        <v>1</v>
      </c>
      <c r="N195" s="12">
        <f t="shared" si="64"/>
        <v>1.05371368</v>
      </c>
      <c r="O195" s="17">
        <f t="shared" si="61"/>
        <v>0</v>
      </c>
      <c r="P195" s="14">
        <f t="shared" si="81"/>
        <v>537.13679999999999</v>
      </c>
      <c r="Q195" s="14">
        <v>0</v>
      </c>
      <c r="R195" s="14">
        <f t="shared" si="78"/>
        <v>0</v>
      </c>
      <c r="S195" s="20">
        <f t="shared" si="65"/>
        <v>0</v>
      </c>
      <c r="T195" s="14">
        <f t="shared" si="77"/>
        <v>0</v>
      </c>
      <c r="U195" s="4" t="str">
        <f t="shared" si="71"/>
        <v>A+J=</v>
      </c>
      <c r="V195" s="29">
        <f t="shared" si="72"/>
        <v>45747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66"/>
        <v>44741</v>
      </c>
      <c r="B196" s="125">
        <f t="shared" ca="1" si="62"/>
        <v>10542.303900000001</v>
      </c>
      <c r="C196" s="14">
        <f t="shared" si="73"/>
        <v>10000</v>
      </c>
      <c r="D196" s="13">
        <f>IF(A196&lt;$B$1,VLOOKUP(A196,[1]DI!$A$4:$B$15000,2,FALSE),0)</f>
        <v>0.13150000000000001</v>
      </c>
      <c r="E196" s="14">
        <f t="shared" si="74"/>
        <v>1.0004903700000001</v>
      </c>
      <c r="F196" s="14">
        <f>(TRUNC(PRODUCT($E$14:$E195),16))</f>
        <v>1.0542303907068</v>
      </c>
      <c r="G196" s="14">
        <f t="shared" si="75"/>
        <v>1</v>
      </c>
      <c r="H196" s="14">
        <f t="shared" si="76"/>
        <v>1.0542303900000001</v>
      </c>
      <c r="I196" s="13">
        <f t="shared" si="67"/>
        <v>0</v>
      </c>
      <c r="J196" s="29">
        <f t="shared" si="68"/>
        <v>44559</v>
      </c>
      <c r="K196" s="2">
        <f t="shared" si="69"/>
        <v>125</v>
      </c>
      <c r="L196" s="17">
        <f t="shared" si="70"/>
        <v>125</v>
      </c>
      <c r="M196" s="12">
        <f t="shared" si="63"/>
        <v>1</v>
      </c>
      <c r="N196" s="12">
        <f t="shared" si="64"/>
        <v>1.0542303900000001</v>
      </c>
      <c r="O196" s="17">
        <f t="shared" ref="O196:O259" si="82">IF(VLOOKUP(A196,Y$14:AF$152,8)=VLOOKUP(A195,Y$14:AF$152,8),0,VLOOKUP(A196,Y$14:AF$152,8))</f>
        <v>0</v>
      </c>
      <c r="P196" s="14">
        <f t="shared" si="81"/>
        <v>542.3039</v>
      </c>
      <c r="Q196" s="14">
        <v>0</v>
      </c>
      <c r="R196" s="14">
        <f t="shared" si="78"/>
        <v>0</v>
      </c>
      <c r="S196" s="20">
        <f t="shared" si="65"/>
        <v>0</v>
      </c>
      <c r="T196" s="14">
        <f t="shared" si="77"/>
        <v>0</v>
      </c>
      <c r="U196" s="4" t="str">
        <f t="shared" si="71"/>
        <v>A+J=</v>
      </c>
      <c r="V196" s="29">
        <f t="shared" si="72"/>
        <v>45747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66"/>
        <v>44742</v>
      </c>
      <c r="B197" s="125">
        <f t="shared" ca="1" si="62"/>
        <v>10547.4735</v>
      </c>
      <c r="C197" s="14">
        <f t="shared" si="73"/>
        <v>10000</v>
      </c>
      <c r="D197" s="13">
        <f>IF(A197&lt;$B$1,VLOOKUP(A197,[1]DI!$A$4:$B$15000,2,FALSE),0)</f>
        <v>0.13150000000000001</v>
      </c>
      <c r="E197" s="14">
        <f t="shared" si="74"/>
        <v>1.0004903700000001</v>
      </c>
      <c r="F197" s="14">
        <f>(TRUNC(PRODUCT($E$14:$E196),16))</f>
        <v>1.0547473536634899</v>
      </c>
      <c r="G197" s="14">
        <f t="shared" si="75"/>
        <v>1</v>
      </c>
      <c r="H197" s="14">
        <f t="shared" si="76"/>
        <v>1.05474735</v>
      </c>
      <c r="I197" s="13">
        <f t="shared" si="67"/>
        <v>0</v>
      </c>
      <c r="J197" s="29">
        <f t="shared" si="68"/>
        <v>44559</v>
      </c>
      <c r="K197" s="2">
        <f t="shared" si="69"/>
        <v>126</v>
      </c>
      <c r="L197" s="17">
        <f t="shared" si="70"/>
        <v>126</v>
      </c>
      <c r="M197" s="12">
        <f t="shared" si="63"/>
        <v>1</v>
      </c>
      <c r="N197" s="12">
        <f t="shared" si="64"/>
        <v>1.05474735</v>
      </c>
      <c r="O197" s="17">
        <f t="shared" si="82"/>
        <v>0</v>
      </c>
      <c r="P197" s="14">
        <f t="shared" si="81"/>
        <v>547.47349999999994</v>
      </c>
      <c r="Q197" s="14">
        <v>0</v>
      </c>
      <c r="R197" s="14">
        <f t="shared" si="78"/>
        <v>0</v>
      </c>
      <c r="S197" s="20">
        <f t="shared" si="65"/>
        <v>0</v>
      </c>
      <c r="T197" s="14">
        <f t="shared" si="77"/>
        <v>0</v>
      </c>
      <c r="U197" s="4" t="str">
        <f t="shared" si="71"/>
        <v>A+J=</v>
      </c>
      <c r="V197" s="29">
        <f t="shared" si="72"/>
        <v>45747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66"/>
        <v>44743</v>
      </c>
      <c r="B198" s="125">
        <f t="shared" ca="1" si="62"/>
        <v>10552.645700000001</v>
      </c>
      <c r="C198" s="14">
        <f t="shared" si="73"/>
        <v>10000</v>
      </c>
      <c r="D198" s="13">
        <f>IF(A198&lt;$B$1,VLOOKUP(A198,[1]DI!$A$4:$B$15000,2,FALSE),0)</f>
        <v>0.13150000000000001</v>
      </c>
      <c r="E198" s="14">
        <f t="shared" si="74"/>
        <v>1.0004903700000001</v>
      </c>
      <c r="F198" s="14">
        <f>(TRUNC(PRODUCT($E$14:$E197),16))</f>
        <v>1.0552645701233101</v>
      </c>
      <c r="G198" s="14">
        <f t="shared" si="75"/>
        <v>1</v>
      </c>
      <c r="H198" s="14">
        <f t="shared" si="76"/>
        <v>1.0552645700000001</v>
      </c>
      <c r="I198" s="13">
        <f t="shared" si="67"/>
        <v>0</v>
      </c>
      <c r="J198" s="29">
        <f t="shared" si="68"/>
        <v>44559</v>
      </c>
      <c r="K198" s="2">
        <f t="shared" si="69"/>
        <v>127</v>
      </c>
      <c r="L198" s="17">
        <f t="shared" si="70"/>
        <v>127</v>
      </c>
      <c r="M198" s="12">
        <f t="shared" si="63"/>
        <v>1</v>
      </c>
      <c r="N198" s="12">
        <f t="shared" si="64"/>
        <v>1.0552645700000001</v>
      </c>
      <c r="O198" s="17">
        <f t="shared" si="82"/>
        <v>0</v>
      </c>
      <c r="P198" s="14">
        <f t="shared" si="81"/>
        <v>552.64570000000003</v>
      </c>
      <c r="Q198" s="14">
        <v>0</v>
      </c>
      <c r="R198" s="14">
        <f t="shared" si="78"/>
        <v>0</v>
      </c>
      <c r="S198" s="20">
        <f t="shared" si="65"/>
        <v>0</v>
      </c>
      <c r="T198" s="14">
        <f t="shared" si="77"/>
        <v>0</v>
      </c>
      <c r="U198" s="4" t="str">
        <f t="shared" si="71"/>
        <v>A+J=</v>
      </c>
      <c r="V198" s="29">
        <f t="shared" si="72"/>
        <v>45747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66"/>
        <v>44744</v>
      </c>
      <c r="B199" s="125">
        <f t="shared" ca="1" si="62"/>
        <v>10557.820400000001</v>
      </c>
      <c r="C199" s="14">
        <f t="shared" si="73"/>
        <v>10000</v>
      </c>
      <c r="D199" s="13">
        <f>IF(A199&lt;$B$1,VLOOKUP(A199,[1]DI!$A$4:$B$15000,2,FALSE),0)</f>
        <v>0</v>
      </c>
      <c r="E199" s="14">
        <f t="shared" si="74"/>
        <v>1</v>
      </c>
      <c r="F199" s="14">
        <f>(TRUNC(PRODUCT($E$14:$E198),16))</f>
        <v>1.05578204021056</v>
      </c>
      <c r="G199" s="14">
        <f t="shared" si="75"/>
        <v>1</v>
      </c>
      <c r="H199" s="14">
        <f t="shared" si="76"/>
        <v>1.05578204</v>
      </c>
      <c r="I199" s="13">
        <f t="shared" si="67"/>
        <v>0</v>
      </c>
      <c r="J199" s="29">
        <f t="shared" si="68"/>
        <v>44559</v>
      </c>
      <c r="K199" s="2">
        <f t="shared" si="69"/>
        <v>127</v>
      </c>
      <c r="L199" s="17">
        <f t="shared" si="70"/>
        <v>128</v>
      </c>
      <c r="M199" s="12">
        <f t="shared" si="63"/>
        <v>1</v>
      </c>
      <c r="N199" s="12">
        <f t="shared" si="64"/>
        <v>1.05578204</v>
      </c>
      <c r="O199" s="17">
        <f t="shared" si="82"/>
        <v>0</v>
      </c>
      <c r="P199" s="14">
        <f t="shared" si="81"/>
        <v>557.82039999999995</v>
      </c>
      <c r="Q199" s="14">
        <v>0</v>
      </c>
      <c r="R199" s="14">
        <f t="shared" si="78"/>
        <v>0</v>
      </c>
      <c r="S199" s="20">
        <f t="shared" si="65"/>
        <v>0</v>
      </c>
      <c r="T199" s="14">
        <f t="shared" si="77"/>
        <v>0</v>
      </c>
      <c r="U199" s="4" t="str">
        <f t="shared" si="71"/>
        <v>A+J=</v>
      </c>
      <c r="V199" s="29">
        <f t="shared" si="72"/>
        <v>45747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66"/>
        <v>44745</v>
      </c>
      <c r="B200" s="125">
        <f t="shared" ca="1" si="62"/>
        <v>10557.820400000001</v>
      </c>
      <c r="C200" s="14">
        <f t="shared" si="73"/>
        <v>10000</v>
      </c>
      <c r="D200" s="13">
        <f>IF(A200&lt;$B$1,VLOOKUP(A200,[1]DI!$A$4:$B$15000,2,FALSE),0)</f>
        <v>0</v>
      </c>
      <c r="E200" s="14">
        <f t="shared" si="74"/>
        <v>1</v>
      </c>
      <c r="F200" s="14">
        <f>(TRUNC(PRODUCT($E$14:$E199),16))</f>
        <v>1.05578204021056</v>
      </c>
      <c r="G200" s="14">
        <f t="shared" si="75"/>
        <v>1</v>
      </c>
      <c r="H200" s="14">
        <f t="shared" si="76"/>
        <v>1.05578204</v>
      </c>
      <c r="I200" s="13">
        <f t="shared" si="67"/>
        <v>0</v>
      </c>
      <c r="J200" s="29">
        <f t="shared" si="68"/>
        <v>44559</v>
      </c>
      <c r="K200" s="2">
        <f t="shared" si="69"/>
        <v>127</v>
      </c>
      <c r="L200" s="17">
        <f t="shared" si="70"/>
        <v>128</v>
      </c>
      <c r="M200" s="12">
        <f t="shared" si="63"/>
        <v>1</v>
      </c>
      <c r="N200" s="12">
        <f t="shared" si="64"/>
        <v>1.05578204</v>
      </c>
      <c r="O200" s="17">
        <f t="shared" si="82"/>
        <v>0</v>
      </c>
      <c r="P200" s="14">
        <f t="shared" si="81"/>
        <v>557.82039999999995</v>
      </c>
      <c r="Q200" s="14">
        <v>0</v>
      </c>
      <c r="R200" s="14">
        <f t="shared" si="78"/>
        <v>0</v>
      </c>
      <c r="S200" s="20">
        <f t="shared" si="65"/>
        <v>0</v>
      </c>
      <c r="T200" s="14">
        <f t="shared" si="77"/>
        <v>0</v>
      </c>
      <c r="U200" s="4" t="str">
        <f t="shared" si="71"/>
        <v>A+J=</v>
      </c>
      <c r="V200" s="29">
        <f t="shared" si="72"/>
        <v>45747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66"/>
        <v>44746</v>
      </c>
      <c r="B201" s="125">
        <f t="shared" ca="1" si="62"/>
        <v>10557.820400000001</v>
      </c>
      <c r="C201" s="14">
        <f t="shared" si="73"/>
        <v>10000</v>
      </c>
      <c r="D201" s="13">
        <f>IF(A201&lt;$B$1,VLOOKUP(A201,[1]DI!$A$4:$B$15000,2,FALSE),0)</f>
        <v>0.13150000000000001</v>
      </c>
      <c r="E201" s="14">
        <f t="shared" si="74"/>
        <v>1.0004903700000001</v>
      </c>
      <c r="F201" s="14">
        <f>(TRUNC(PRODUCT($E$14:$E200),16))</f>
        <v>1.05578204021056</v>
      </c>
      <c r="G201" s="14">
        <f t="shared" si="75"/>
        <v>1</v>
      </c>
      <c r="H201" s="14">
        <f t="shared" si="76"/>
        <v>1.05578204</v>
      </c>
      <c r="I201" s="13">
        <f t="shared" si="67"/>
        <v>0</v>
      </c>
      <c r="J201" s="29">
        <f t="shared" si="68"/>
        <v>44559</v>
      </c>
      <c r="K201" s="2">
        <f t="shared" si="69"/>
        <v>128</v>
      </c>
      <c r="L201" s="17">
        <f t="shared" si="70"/>
        <v>128</v>
      </c>
      <c r="M201" s="12">
        <f t="shared" si="63"/>
        <v>1</v>
      </c>
      <c r="N201" s="12">
        <f t="shared" si="64"/>
        <v>1.05578204</v>
      </c>
      <c r="O201" s="17">
        <f t="shared" si="82"/>
        <v>0</v>
      </c>
      <c r="P201" s="14">
        <f t="shared" si="81"/>
        <v>557.82039999999995</v>
      </c>
      <c r="Q201" s="14">
        <v>0</v>
      </c>
      <c r="R201" s="14">
        <f t="shared" si="78"/>
        <v>0</v>
      </c>
      <c r="S201" s="20">
        <f t="shared" si="65"/>
        <v>0</v>
      </c>
      <c r="T201" s="14">
        <f t="shared" si="77"/>
        <v>0</v>
      </c>
      <c r="U201" s="4" t="str">
        <f t="shared" si="71"/>
        <v>A+J=</v>
      </c>
      <c r="V201" s="29">
        <f t="shared" si="72"/>
        <v>45747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66"/>
        <v>44747</v>
      </c>
      <c r="B202" s="125">
        <f t="shared" ca="1" si="62"/>
        <v>10562.99759999</v>
      </c>
      <c r="C202" s="14">
        <f t="shared" si="73"/>
        <v>10000</v>
      </c>
      <c r="D202" s="13">
        <f>IF(A202&lt;$B$1,VLOOKUP(A202,[1]DI!$A$4:$B$15000,2,FALSE),0)</f>
        <v>0.13150000000000001</v>
      </c>
      <c r="E202" s="14">
        <f t="shared" si="74"/>
        <v>1.0004903700000001</v>
      </c>
      <c r="F202" s="14">
        <f>(TRUNC(PRODUCT($E$14:$E201),16))</f>
        <v>1.0562997640496199</v>
      </c>
      <c r="G202" s="14">
        <f t="shared" si="75"/>
        <v>1</v>
      </c>
      <c r="H202" s="14">
        <f t="shared" si="76"/>
        <v>1.0562997599999999</v>
      </c>
      <c r="I202" s="13">
        <f t="shared" si="67"/>
        <v>0</v>
      </c>
      <c r="J202" s="29">
        <f t="shared" si="68"/>
        <v>44559</v>
      </c>
      <c r="K202" s="2">
        <f t="shared" si="69"/>
        <v>129</v>
      </c>
      <c r="L202" s="17">
        <f t="shared" si="70"/>
        <v>129</v>
      </c>
      <c r="M202" s="12">
        <f t="shared" si="63"/>
        <v>1</v>
      </c>
      <c r="N202" s="12">
        <f t="shared" si="64"/>
        <v>1.0562997599999999</v>
      </c>
      <c r="O202" s="17">
        <f t="shared" si="82"/>
        <v>0</v>
      </c>
      <c r="P202" s="14">
        <f t="shared" si="81"/>
        <v>562.99759999000003</v>
      </c>
      <c r="Q202" s="14">
        <v>0</v>
      </c>
      <c r="R202" s="14">
        <f t="shared" si="78"/>
        <v>0</v>
      </c>
      <c r="S202" s="20">
        <f t="shared" si="65"/>
        <v>0</v>
      </c>
      <c r="T202" s="14">
        <f t="shared" si="77"/>
        <v>0</v>
      </c>
      <c r="U202" s="4" t="str">
        <f t="shared" si="71"/>
        <v>A+J=</v>
      </c>
      <c r="V202" s="29">
        <f t="shared" si="72"/>
        <v>45747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66"/>
        <v>44748</v>
      </c>
      <c r="B203" s="125">
        <f t="shared" ca="1" si="62"/>
        <v>10568.1774</v>
      </c>
      <c r="C203" s="14">
        <f t="shared" si="73"/>
        <v>10000</v>
      </c>
      <c r="D203" s="13">
        <f>IF(A203&lt;$B$1,VLOOKUP(A203,[1]DI!$A$4:$B$15000,2,FALSE),0)</f>
        <v>0.13150000000000001</v>
      </c>
      <c r="E203" s="14">
        <f t="shared" si="74"/>
        <v>1.0004903700000001</v>
      </c>
      <c r="F203" s="14">
        <f>(TRUNC(PRODUCT($E$14:$E202),16))</f>
        <v>1.05681774176492</v>
      </c>
      <c r="G203" s="14">
        <f t="shared" si="75"/>
        <v>1</v>
      </c>
      <c r="H203" s="14">
        <f t="shared" si="76"/>
        <v>1.0568177400000001</v>
      </c>
      <c r="I203" s="13">
        <f t="shared" si="67"/>
        <v>0</v>
      </c>
      <c r="J203" s="29">
        <f t="shared" si="68"/>
        <v>44559</v>
      </c>
      <c r="K203" s="2">
        <f t="shared" si="69"/>
        <v>130</v>
      </c>
      <c r="L203" s="17">
        <f t="shared" si="70"/>
        <v>130</v>
      </c>
      <c r="M203" s="12">
        <f t="shared" si="63"/>
        <v>1</v>
      </c>
      <c r="N203" s="12">
        <f t="shared" si="64"/>
        <v>1.0568177400000001</v>
      </c>
      <c r="O203" s="17">
        <f t="shared" si="82"/>
        <v>0</v>
      </c>
      <c r="P203" s="14">
        <f t="shared" si="81"/>
        <v>568.17740000000003</v>
      </c>
      <c r="Q203" s="14">
        <v>0</v>
      </c>
      <c r="R203" s="14">
        <f t="shared" si="78"/>
        <v>0</v>
      </c>
      <c r="S203" s="20">
        <f t="shared" si="65"/>
        <v>0</v>
      </c>
      <c r="T203" s="14">
        <f t="shared" si="77"/>
        <v>0</v>
      </c>
      <c r="U203" s="4" t="str">
        <f t="shared" si="71"/>
        <v>A+J=</v>
      </c>
      <c r="V203" s="29">
        <f t="shared" si="72"/>
        <v>45747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66"/>
        <v>44749</v>
      </c>
      <c r="B204" s="125">
        <f t="shared" ca="1" si="62"/>
        <v>10573.359700000001</v>
      </c>
      <c r="C204" s="14">
        <f t="shared" si="73"/>
        <v>10000</v>
      </c>
      <c r="D204" s="13">
        <f>IF(A204&lt;$B$1,VLOOKUP(A204,[1]DI!$A$4:$B$15000,2,FALSE),0)</f>
        <v>0.13150000000000001</v>
      </c>
      <c r="E204" s="14">
        <f t="shared" si="74"/>
        <v>1.0004903700000001</v>
      </c>
      <c r="F204" s="14">
        <f>(TRUNC(PRODUCT($E$14:$E203),16))</f>
        <v>1.05733597348095</v>
      </c>
      <c r="G204" s="14">
        <f t="shared" si="75"/>
        <v>1</v>
      </c>
      <c r="H204" s="14">
        <f t="shared" si="76"/>
        <v>1.05733597</v>
      </c>
      <c r="I204" s="13">
        <f t="shared" si="67"/>
        <v>0</v>
      </c>
      <c r="J204" s="29">
        <f t="shared" si="68"/>
        <v>44559</v>
      </c>
      <c r="K204" s="2">
        <f t="shared" si="69"/>
        <v>131</v>
      </c>
      <c r="L204" s="17">
        <f t="shared" si="70"/>
        <v>131</v>
      </c>
      <c r="M204" s="12">
        <f t="shared" si="63"/>
        <v>1</v>
      </c>
      <c r="N204" s="12">
        <f t="shared" si="64"/>
        <v>1.05733597</v>
      </c>
      <c r="O204" s="17">
        <f t="shared" si="82"/>
        <v>0</v>
      </c>
      <c r="P204" s="14">
        <f t="shared" si="81"/>
        <v>573.35969999999998</v>
      </c>
      <c r="Q204" s="14">
        <v>0</v>
      </c>
      <c r="R204" s="14">
        <f t="shared" si="78"/>
        <v>0</v>
      </c>
      <c r="S204" s="20">
        <f t="shared" si="65"/>
        <v>0</v>
      </c>
      <c r="T204" s="14">
        <f t="shared" si="77"/>
        <v>0</v>
      </c>
      <c r="U204" s="4" t="str">
        <f t="shared" si="71"/>
        <v>A+J=</v>
      </c>
      <c r="V204" s="29">
        <f t="shared" si="72"/>
        <v>45747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66"/>
        <v>44750</v>
      </c>
      <c r="B205" s="125">
        <f t="shared" ca="1" si="62"/>
        <v>10578.54459999</v>
      </c>
      <c r="C205" s="14">
        <f t="shared" si="73"/>
        <v>10000</v>
      </c>
      <c r="D205" s="13">
        <f>IF(A205&lt;$B$1,VLOOKUP(A205,[1]DI!$A$4:$B$15000,2,FALSE),0)</f>
        <v>0.13150000000000001</v>
      </c>
      <c r="E205" s="14">
        <f t="shared" si="74"/>
        <v>1.0004903700000001</v>
      </c>
      <c r="F205" s="14">
        <f>(TRUNC(PRODUCT($E$14:$E204),16))</f>
        <v>1.0578544593222601</v>
      </c>
      <c r="G205" s="14">
        <f t="shared" si="75"/>
        <v>1</v>
      </c>
      <c r="H205" s="14">
        <f t="shared" si="76"/>
        <v>1.0578544599999999</v>
      </c>
      <c r="I205" s="13">
        <f t="shared" si="67"/>
        <v>0</v>
      </c>
      <c r="J205" s="29">
        <f t="shared" si="68"/>
        <v>44559</v>
      </c>
      <c r="K205" s="2">
        <f t="shared" si="69"/>
        <v>132</v>
      </c>
      <c r="L205" s="17">
        <f t="shared" si="70"/>
        <v>132</v>
      </c>
      <c r="M205" s="12">
        <f t="shared" si="63"/>
        <v>1</v>
      </c>
      <c r="N205" s="12">
        <f t="shared" si="64"/>
        <v>1.0578544599999999</v>
      </c>
      <c r="O205" s="17">
        <f t="shared" si="82"/>
        <v>0</v>
      </c>
      <c r="P205" s="14">
        <f t="shared" si="81"/>
        <v>578.54459999000005</v>
      </c>
      <c r="Q205" s="14">
        <v>0</v>
      </c>
      <c r="R205" s="14">
        <f t="shared" si="78"/>
        <v>0</v>
      </c>
      <c r="S205" s="20">
        <f t="shared" si="65"/>
        <v>0</v>
      </c>
      <c r="T205" s="14">
        <f t="shared" si="77"/>
        <v>0</v>
      </c>
      <c r="U205" s="4" t="str">
        <f t="shared" si="71"/>
        <v>A+J=</v>
      </c>
      <c r="V205" s="29">
        <f t="shared" si="72"/>
        <v>45747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66"/>
        <v>44751</v>
      </c>
      <c r="B206" s="125">
        <f t="shared" ref="B206:B269" ca="1" si="83">IF(A206&lt;=TODAY(),C206+P206,IF(AND(A206&gt;TODAY(),A206&lt;=$B$1),IF(VLOOKUP(TODAY(),$A$12:$D$5002,4,FALSE)=0,"n.d",C206+P206),"n.d"))</f>
        <v>10583.731999989999</v>
      </c>
      <c r="C206" s="14">
        <f t="shared" si="73"/>
        <v>10000</v>
      </c>
      <c r="D206" s="13">
        <f>IF(A206&lt;$B$1,VLOOKUP(A206,[1]DI!$A$4:$B$15000,2,FALSE),0)</f>
        <v>0</v>
      </c>
      <c r="E206" s="14">
        <f t="shared" si="74"/>
        <v>1</v>
      </c>
      <c r="F206" s="14">
        <f>(TRUNC(PRODUCT($E$14:$E205),16))</f>
        <v>1.05837319941348</v>
      </c>
      <c r="G206" s="14">
        <f t="shared" si="75"/>
        <v>1</v>
      </c>
      <c r="H206" s="14">
        <f t="shared" si="76"/>
        <v>1.0583731999999999</v>
      </c>
      <c r="I206" s="13">
        <f t="shared" si="67"/>
        <v>0</v>
      </c>
      <c r="J206" s="29">
        <f t="shared" si="68"/>
        <v>44559</v>
      </c>
      <c r="K206" s="2">
        <f t="shared" si="69"/>
        <v>132</v>
      </c>
      <c r="L206" s="17">
        <f t="shared" si="70"/>
        <v>133</v>
      </c>
      <c r="M206" s="12">
        <f t="shared" ref="M206:M269" si="84">ROUND((I206+1)^(L206/252),9)</f>
        <v>1</v>
      </c>
      <c r="N206" s="12">
        <f t="shared" ref="N206:N269" si="85">ROUND(H206*M206,9)</f>
        <v>1.0583731999999999</v>
      </c>
      <c r="O206" s="17">
        <f t="shared" si="82"/>
        <v>0</v>
      </c>
      <c r="P206" s="14">
        <f t="shared" si="81"/>
        <v>583.73199998999996</v>
      </c>
      <c r="Q206" s="14">
        <v>0</v>
      </c>
      <c r="R206" s="14">
        <f t="shared" si="78"/>
        <v>0</v>
      </c>
      <c r="S206" s="20">
        <f t="shared" ref="S206:S269" si="86">IF($O206&gt;0,VLOOKUP($O206,$X$14:$AD$152,7),0)</f>
        <v>0</v>
      </c>
      <c r="T206" s="14">
        <f t="shared" si="77"/>
        <v>0</v>
      </c>
      <c r="U206" s="4" t="str">
        <f t="shared" si="71"/>
        <v>A+J=</v>
      </c>
      <c r="V206" s="29">
        <f t="shared" si="72"/>
        <v>45747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87">(A206+1)</f>
        <v>44752</v>
      </c>
      <c r="B207" s="125">
        <f t="shared" ca="1" si="83"/>
        <v>10583.731999989999</v>
      </c>
      <c r="C207" s="14">
        <f t="shared" si="73"/>
        <v>10000</v>
      </c>
      <c r="D207" s="13">
        <f>IF(A207&lt;$B$1,VLOOKUP(A207,[1]DI!$A$4:$B$15000,2,FALSE),0)</f>
        <v>0</v>
      </c>
      <c r="E207" s="14">
        <f t="shared" si="74"/>
        <v>1</v>
      </c>
      <c r="F207" s="14">
        <f>(TRUNC(PRODUCT($E$14:$E206),16))</f>
        <v>1.05837319941348</v>
      </c>
      <c r="G207" s="14">
        <f t="shared" si="75"/>
        <v>1</v>
      </c>
      <c r="H207" s="14">
        <f t="shared" si="76"/>
        <v>1.0583731999999999</v>
      </c>
      <c r="I207" s="13">
        <f t="shared" ref="I207:I270" si="88">I206</f>
        <v>0</v>
      </c>
      <c r="J207" s="29">
        <f t="shared" ref="J207:J270" si="89">IF(O206&gt;0,VLOOKUP(O206,X$14:AH$152,2),J206)</f>
        <v>44559</v>
      </c>
      <c r="K207" s="2">
        <f t="shared" ref="K207:K270" si="90">IF(A207&gt;J207,IF(NETWORKDAYS(J207,A207,$X$162:$X$546)-1=0,1,NETWORKDAYS(J207,A207,$X$162:$X$546)-1),0)</f>
        <v>132</v>
      </c>
      <c r="L207" s="17">
        <f t="shared" ref="L207:L270" si="91">IF(AND(K207=1,K206=1),1,IF(K207&gt;0,IF(K207=K206,K207+1,K207),0))</f>
        <v>133</v>
      </c>
      <c r="M207" s="12">
        <f t="shared" si="84"/>
        <v>1</v>
      </c>
      <c r="N207" s="12">
        <f t="shared" si="85"/>
        <v>1.0583731999999999</v>
      </c>
      <c r="O207" s="17">
        <f t="shared" si="82"/>
        <v>0</v>
      </c>
      <c r="P207" s="14">
        <f t="shared" si="81"/>
        <v>583.73199998999996</v>
      </c>
      <c r="Q207" s="14">
        <v>0</v>
      </c>
      <c r="R207" s="14">
        <f t="shared" si="78"/>
        <v>0</v>
      </c>
      <c r="S207" s="20">
        <f t="shared" si="86"/>
        <v>0</v>
      </c>
      <c r="T207" s="14">
        <f t="shared" si="77"/>
        <v>0</v>
      </c>
      <c r="U207" s="4" t="str">
        <f t="shared" ref="U207:U270" si="92">IF(O206&gt;0,VLOOKUP(O206,X$14:AH$152,10),U206)</f>
        <v>A+J=</v>
      </c>
      <c r="V207" s="29">
        <f t="shared" ref="V207:V270" si="93">IF(O206&gt;0,VLOOKUP(O206,X$14:AH$152,11),V206)</f>
        <v>45747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87"/>
        <v>44753</v>
      </c>
      <c r="B208" s="125">
        <f t="shared" ca="1" si="83"/>
        <v>10583.731999989999</v>
      </c>
      <c r="C208" s="14">
        <f t="shared" ref="C208:C271" si="94">(C207-T207)</f>
        <v>10000</v>
      </c>
      <c r="D208" s="13">
        <f>IF(A208&lt;$B$1,VLOOKUP(A208,[1]DI!$A$4:$B$15000,2,FALSE),0)</f>
        <v>0.13150000000000001</v>
      </c>
      <c r="E208" s="14">
        <f t="shared" ref="E208:E271" si="95">ROUND(((1+D208)^(1/252)),8)</f>
        <v>1.0004903700000001</v>
      </c>
      <c r="F208" s="14">
        <f>(TRUNC(PRODUCT($E$14:$E207),16))</f>
        <v>1.05837319941348</v>
      </c>
      <c r="G208" s="14">
        <f t="shared" ref="G208:G271" si="96">IF(O207&gt;0,F207,G207)</f>
        <v>1</v>
      </c>
      <c r="H208" s="14">
        <f t="shared" ref="H208:H271" si="97">ROUND(F208/G208,8)</f>
        <v>1.0583731999999999</v>
      </c>
      <c r="I208" s="13">
        <f t="shared" si="88"/>
        <v>0</v>
      </c>
      <c r="J208" s="29">
        <f t="shared" si="89"/>
        <v>44559</v>
      </c>
      <c r="K208" s="2">
        <f t="shared" si="90"/>
        <v>133</v>
      </c>
      <c r="L208" s="17">
        <f t="shared" si="91"/>
        <v>133</v>
      </c>
      <c r="M208" s="12">
        <f t="shared" si="84"/>
        <v>1</v>
      </c>
      <c r="N208" s="12">
        <f t="shared" si="85"/>
        <v>1.0583731999999999</v>
      </c>
      <c r="O208" s="17">
        <f t="shared" si="82"/>
        <v>0</v>
      </c>
      <c r="P208" s="14">
        <f t="shared" si="81"/>
        <v>583.73199998999996</v>
      </c>
      <c r="Q208" s="14">
        <v>0</v>
      </c>
      <c r="R208" s="14">
        <f t="shared" si="78"/>
        <v>0</v>
      </c>
      <c r="S208" s="20">
        <f t="shared" si="86"/>
        <v>0</v>
      </c>
      <c r="T208" s="14">
        <f t="shared" ref="T208:T271" si="98">IF(S208&gt;0,TRUNC(S208*C208,8),0)</f>
        <v>0</v>
      </c>
      <c r="U208" s="4" t="str">
        <f t="shared" si="92"/>
        <v>A+J=</v>
      </c>
      <c r="V208" s="29">
        <f t="shared" si="93"/>
        <v>45747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87"/>
        <v>44754</v>
      </c>
      <c r="B209" s="125">
        <f t="shared" ca="1" si="83"/>
        <v>10588.92189999</v>
      </c>
      <c r="C209" s="14">
        <f t="shared" si="94"/>
        <v>10000</v>
      </c>
      <c r="D209" s="13">
        <f>IF(A209&lt;$B$1,VLOOKUP(A209,[1]DI!$A$4:$B$15000,2,FALSE),0)</f>
        <v>0.13150000000000001</v>
      </c>
      <c r="E209" s="14">
        <f t="shared" si="95"/>
        <v>1.0004903700000001</v>
      </c>
      <c r="F209" s="14">
        <f>(TRUNC(PRODUCT($E$14:$E208),16))</f>
        <v>1.0588921938792799</v>
      </c>
      <c r="G209" s="14">
        <f t="shared" si="96"/>
        <v>1</v>
      </c>
      <c r="H209" s="14">
        <f t="shared" si="97"/>
        <v>1.0588921899999999</v>
      </c>
      <c r="I209" s="13">
        <f t="shared" si="88"/>
        <v>0</v>
      </c>
      <c r="J209" s="29">
        <f t="shared" si="89"/>
        <v>44559</v>
      </c>
      <c r="K209" s="2">
        <f t="shared" si="90"/>
        <v>134</v>
      </c>
      <c r="L209" s="17">
        <f t="shared" si="91"/>
        <v>134</v>
      </c>
      <c r="M209" s="12">
        <f t="shared" si="84"/>
        <v>1</v>
      </c>
      <c r="N209" s="12">
        <f t="shared" si="85"/>
        <v>1.0588921899999999</v>
      </c>
      <c r="O209" s="17">
        <f t="shared" si="82"/>
        <v>0</v>
      </c>
      <c r="P209" s="14">
        <f t="shared" si="81"/>
        <v>588.92189999000004</v>
      </c>
      <c r="Q209" s="14">
        <v>0</v>
      </c>
      <c r="R209" s="14">
        <f t="shared" si="78"/>
        <v>0</v>
      </c>
      <c r="S209" s="20">
        <f t="shared" si="86"/>
        <v>0</v>
      </c>
      <c r="T209" s="14">
        <f t="shared" si="98"/>
        <v>0</v>
      </c>
      <c r="U209" s="4" t="str">
        <f t="shared" si="92"/>
        <v>A+J=</v>
      </c>
      <c r="V209" s="29">
        <f t="shared" si="93"/>
        <v>45747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87"/>
        <v>44755</v>
      </c>
      <c r="B210" s="125">
        <f t="shared" ca="1" si="83"/>
        <v>10594.1144</v>
      </c>
      <c r="C210" s="14">
        <f t="shared" si="94"/>
        <v>10000</v>
      </c>
      <c r="D210" s="13">
        <f>IF(A210&lt;$B$1,VLOOKUP(A210,[1]DI!$A$4:$B$15000,2,FALSE),0)</f>
        <v>0.13150000000000001</v>
      </c>
      <c r="E210" s="14">
        <f t="shared" si="95"/>
        <v>1.0004903700000001</v>
      </c>
      <c r="F210" s="14">
        <f>(TRUNC(PRODUCT($E$14:$E209),16))</f>
        <v>1.0594114428443899</v>
      </c>
      <c r="G210" s="14">
        <f t="shared" si="96"/>
        <v>1</v>
      </c>
      <c r="H210" s="14">
        <f t="shared" si="97"/>
        <v>1.0594114400000001</v>
      </c>
      <c r="I210" s="13">
        <f t="shared" si="88"/>
        <v>0</v>
      </c>
      <c r="J210" s="29">
        <f t="shared" si="89"/>
        <v>44559</v>
      </c>
      <c r="K210" s="2">
        <f t="shared" si="90"/>
        <v>135</v>
      </c>
      <c r="L210" s="17">
        <f t="shared" si="91"/>
        <v>135</v>
      </c>
      <c r="M210" s="12">
        <f t="shared" si="84"/>
        <v>1</v>
      </c>
      <c r="N210" s="12">
        <f t="shared" si="85"/>
        <v>1.0594114400000001</v>
      </c>
      <c r="O210" s="17">
        <f t="shared" si="82"/>
        <v>0</v>
      </c>
      <c r="P210" s="14">
        <f t="shared" si="81"/>
        <v>594.11440000000005</v>
      </c>
      <c r="Q210" s="14">
        <v>0</v>
      </c>
      <c r="R210" s="14">
        <f t="shared" si="78"/>
        <v>0</v>
      </c>
      <c r="S210" s="20">
        <f t="shared" si="86"/>
        <v>0</v>
      </c>
      <c r="T210" s="14">
        <f t="shared" si="98"/>
        <v>0</v>
      </c>
      <c r="U210" s="4" t="str">
        <f t="shared" si="92"/>
        <v>A+J=</v>
      </c>
      <c r="V210" s="29">
        <f t="shared" si="93"/>
        <v>45747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87"/>
        <v>44756</v>
      </c>
      <c r="B211" s="125">
        <f t="shared" ca="1" si="83"/>
        <v>10599.309499999999</v>
      </c>
      <c r="C211" s="14">
        <f t="shared" si="94"/>
        <v>10000</v>
      </c>
      <c r="D211" s="13">
        <f>IF(A211&lt;$B$1,VLOOKUP(A211,[1]DI!$A$4:$B$15000,2,FALSE),0)</f>
        <v>0.13150000000000001</v>
      </c>
      <c r="E211" s="14">
        <f t="shared" si="95"/>
        <v>1.0004903700000001</v>
      </c>
      <c r="F211" s="14">
        <f>(TRUNC(PRODUCT($E$14:$E210),16))</f>
        <v>1.05993094643362</v>
      </c>
      <c r="G211" s="14">
        <f t="shared" si="96"/>
        <v>1</v>
      </c>
      <c r="H211" s="14">
        <f t="shared" si="97"/>
        <v>1.05993095</v>
      </c>
      <c r="I211" s="13">
        <f t="shared" si="88"/>
        <v>0</v>
      </c>
      <c r="J211" s="29">
        <f t="shared" si="89"/>
        <v>44559</v>
      </c>
      <c r="K211" s="2">
        <f t="shared" si="90"/>
        <v>136</v>
      </c>
      <c r="L211" s="17">
        <f t="shared" si="91"/>
        <v>136</v>
      </c>
      <c r="M211" s="12">
        <f t="shared" si="84"/>
        <v>1</v>
      </c>
      <c r="N211" s="12">
        <f t="shared" si="85"/>
        <v>1.05993095</v>
      </c>
      <c r="O211" s="17">
        <f t="shared" si="82"/>
        <v>0</v>
      </c>
      <c r="P211" s="14">
        <f t="shared" si="81"/>
        <v>599.30949999999996</v>
      </c>
      <c r="Q211" s="14">
        <v>0</v>
      </c>
      <c r="R211" s="14">
        <f t="shared" si="78"/>
        <v>0</v>
      </c>
      <c r="S211" s="20">
        <f t="shared" si="86"/>
        <v>0</v>
      </c>
      <c r="T211" s="14">
        <f t="shared" si="98"/>
        <v>0</v>
      </c>
      <c r="U211" s="4" t="str">
        <f t="shared" si="92"/>
        <v>A+J=</v>
      </c>
      <c r="V211" s="29">
        <f t="shared" si="93"/>
        <v>45747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87"/>
        <v>44757</v>
      </c>
      <c r="B212" s="125">
        <f t="shared" ca="1" si="83"/>
        <v>10604.507</v>
      </c>
      <c r="C212" s="14">
        <f t="shared" si="94"/>
        <v>10000</v>
      </c>
      <c r="D212" s="13">
        <f>IF(A212&lt;$B$1,VLOOKUP(A212,[1]DI!$A$4:$B$15000,2,FALSE),0)</f>
        <v>0.13150000000000001</v>
      </c>
      <c r="E212" s="14">
        <f t="shared" si="95"/>
        <v>1.0004903700000001</v>
      </c>
      <c r="F212" s="14">
        <f>(TRUNC(PRODUCT($E$14:$E211),16))</f>
        <v>1.0604507047718199</v>
      </c>
      <c r="G212" s="14">
        <f t="shared" si="96"/>
        <v>1</v>
      </c>
      <c r="H212" s="14">
        <f t="shared" si="97"/>
        <v>1.0604507000000001</v>
      </c>
      <c r="I212" s="13">
        <f t="shared" si="88"/>
        <v>0</v>
      </c>
      <c r="J212" s="29">
        <f t="shared" si="89"/>
        <v>44559</v>
      </c>
      <c r="K212" s="2">
        <f t="shared" si="90"/>
        <v>137</v>
      </c>
      <c r="L212" s="17">
        <f t="shared" si="91"/>
        <v>137</v>
      </c>
      <c r="M212" s="12">
        <f t="shared" si="84"/>
        <v>1</v>
      </c>
      <c r="N212" s="12">
        <f t="shared" si="85"/>
        <v>1.0604507000000001</v>
      </c>
      <c r="O212" s="17">
        <f t="shared" si="82"/>
        <v>0</v>
      </c>
      <c r="P212" s="14">
        <f t="shared" si="81"/>
        <v>604.50699999999995</v>
      </c>
      <c r="Q212" s="14">
        <v>0</v>
      </c>
      <c r="R212" s="14">
        <f t="shared" si="78"/>
        <v>0</v>
      </c>
      <c r="S212" s="20">
        <f t="shared" si="86"/>
        <v>0</v>
      </c>
      <c r="T212" s="14">
        <f t="shared" si="98"/>
        <v>0</v>
      </c>
      <c r="U212" s="4" t="str">
        <f t="shared" si="92"/>
        <v>A+J=</v>
      </c>
      <c r="V212" s="29">
        <f t="shared" si="93"/>
        <v>45747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87"/>
        <v>44758</v>
      </c>
      <c r="B213" s="125">
        <f t="shared" ca="1" si="83"/>
        <v>10609.707200000001</v>
      </c>
      <c r="C213" s="14">
        <f t="shared" si="94"/>
        <v>10000</v>
      </c>
      <c r="D213" s="13">
        <f>IF(A213&lt;$B$1,VLOOKUP(A213,[1]DI!$A$4:$B$15000,2,FALSE),0)</f>
        <v>0</v>
      </c>
      <c r="E213" s="14">
        <f t="shared" si="95"/>
        <v>1</v>
      </c>
      <c r="F213" s="14">
        <f>(TRUNC(PRODUCT($E$14:$E212),16))</f>
        <v>1.0609707179839201</v>
      </c>
      <c r="G213" s="14">
        <f t="shared" si="96"/>
        <v>1</v>
      </c>
      <c r="H213" s="14">
        <f t="shared" si="97"/>
        <v>1.06097072</v>
      </c>
      <c r="I213" s="13">
        <f t="shared" si="88"/>
        <v>0</v>
      </c>
      <c r="J213" s="29">
        <f t="shared" si="89"/>
        <v>44559</v>
      </c>
      <c r="K213" s="2">
        <f t="shared" si="90"/>
        <v>137</v>
      </c>
      <c r="L213" s="17">
        <f t="shared" si="91"/>
        <v>138</v>
      </c>
      <c r="M213" s="12">
        <f t="shared" si="84"/>
        <v>1</v>
      </c>
      <c r="N213" s="12">
        <f t="shared" si="85"/>
        <v>1.06097072</v>
      </c>
      <c r="O213" s="17">
        <f t="shared" si="82"/>
        <v>0</v>
      </c>
      <c r="P213" s="14">
        <f t="shared" si="81"/>
        <v>609.70719999999994</v>
      </c>
      <c r="Q213" s="14">
        <v>0</v>
      </c>
      <c r="R213" s="14">
        <f t="shared" si="78"/>
        <v>0</v>
      </c>
      <c r="S213" s="20">
        <f t="shared" si="86"/>
        <v>0</v>
      </c>
      <c r="T213" s="14">
        <f t="shared" si="98"/>
        <v>0</v>
      </c>
      <c r="U213" s="4" t="str">
        <f t="shared" si="92"/>
        <v>A+J=</v>
      </c>
      <c r="V213" s="29">
        <f t="shared" si="93"/>
        <v>45747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87"/>
        <v>44759</v>
      </c>
      <c r="B214" s="125">
        <f t="shared" ca="1" si="83"/>
        <v>10609.707200000001</v>
      </c>
      <c r="C214" s="14">
        <f t="shared" si="94"/>
        <v>10000</v>
      </c>
      <c r="D214" s="13">
        <f>IF(A214&lt;$B$1,VLOOKUP(A214,[1]DI!$A$4:$B$15000,2,FALSE),0)</f>
        <v>0</v>
      </c>
      <c r="E214" s="14">
        <f t="shared" si="95"/>
        <v>1</v>
      </c>
      <c r="F214" s="14">
        <f>(TRUNC(PRODUCT($E$14:$E213),16))</f>
        <v>1.0609707179839201</v>
      </c>
      <c r="G214" s="14">
        <f t="shared" si="96"/>
        <v>1</v>
      </c>
      <c r="H214" s="14">
        <f t="shared" si="97"/>
        <v>1.06097072</v>
      </c>
      <c r="I214" s="13">
        <f t="shared" si="88"/>
        <v>0</v>
      </c>
      <c r="J214" s="29">
        <f t="shared" si="89"/>
        <v>44559</v>
      </c>
      <c r="K214" s="2">
        <f t="shared" si="90"/>
        <v>137</v>
      </c>
      <c r="L214" s="17">
        <f t="shared" si="91"/>
        <v>138</v>
      </c>
      <c r="M214" s="12">
        <f t="shared" si="84"/>
        <v>1</v>
      </c>
      <c r="N214" s="12">
        <f t="shared" si="85"/>
        <v>1.06097072</v>
      </c>
      <c r="O214" s="17">
        <f t="shared" si="82"/>
        <v>0</v>
      </c>
      <c r="P214" s="14">
        <f t="shared" si="81"/>
        <v>609.70719999999994</v>
      </c>
      <c r="Q214" s="14">
        <v>0</v>
      </c>
      <c r="R214" s="14">
        <f t="shared" si="78"/>
        <v>0</v>
      </c>
      <c r="S214" s="20">
        <f t="shared" si="86"/>
        <v>0</v>
      </c>
      <c r="T214" s="14">
        <f t="shared" si="98"/>
        <v>0</v>
      </c>
      <c r="U214" s="4" t="str">
        <f t="shared" si="92"/>
        <v>A+J=</v>
      </c>
      <c r="V214" s="29">
        <f t="shared" si="93"/>
        <v>45747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87"/>
        <v>44760</v>
      </c>
      <c r="B215" s="125">
        <f t="shared" ca="1" si="83"/>
        <v>10609.707200000001</v>
      </c>
      <c r="C215" s="14">
        <f t="shared" si="94"/>
        <v>10000</v>
      </c>
      <c r="D215" s="13">
        <f>IF(A215&lt;$B$1,VLOOKUP(A215,[1]DI!$A$4:$B$15000,2,FALSE),0)</f>
        <v>0.13150000000000001</v>
      </c>
      <c r="E215" s="14">
        <f t="shared" si="95"/>
        <v>1.0004903700000001</v>
      </c>
      <c r="F215" s="14">
        <f>(TRUNC(PRODUCT($E$14:$E214),16))</f>
        <v>1.0609707179839201</v>
      </c>
      <c r="G215" s="14">
        <f t="shared" si="96"/>
        <v>1</v>
      </c>
      <c r="H215" s="14">
        <f t="shared" si="97"/>
        <v>1.06097072</v>
      </c>
      <c r="I215" s="13">
        <f t="shared" si="88"/>
        <v>0</v>
      </c>
      <c r="J215" s="29">
        <f t="shared" si="89"/>
        <v>44559</v>
      </c>
      <c r="K215" s="2">
        <f t="shared" si="90"/>
        <v>138</v>
      </c>
      <c r="L215" s="17">
        <f t="shared" si="91"/>
        <v>138</v>
      </c>
      <c r="M215" s="12">
        <f t="shared" si="84"/>
        <v>1</v>
      </c>
      <c r="N215" s="12">
        <f t="shared" si="85"/>
        <v>1.06097072</v>
      </c>
      <c r="O215" s="17">
        <f t="shared" si="82"/>
        <v>0</v>
      </c>
      <c r="P215" s="14">
        <f t="shared" si="81"/>
        <v>609.70719999999994</v>
      </c>
      <c r="Q215" s="14">
        <v>0</v>
      </c>
      <c r="R215" s="14">
        <f t="shared" si="78"/>
        <v>0</v>
      </c>
      <c r="S215" s="20">
        <f t="shared" si="86"/>
        <v>0</v>
      </c>
      <c r="T215" s="14">
        <f t="shared" si="98"/>
        <v>0</v>
      </c>
      <c r="U215" s="4" t="str">
        <f t="shared" si="92"/>
        <v>A+J=</v>
      </c>
      <c r="V215" s="29">
        <f t="shared" si="93"/>
        <v>45747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87"/>
        <v>44761</v>
      </c>
      <c r="B216" s="125">
        <f t="shared" ca="1" si="83"/>
        <v>10614.909900000001</v>
      </c>
      <c r="C216" s="14">
        <f t="shared" si="94"/>
        <v>10000</v>
      </c>
      <c r="D216" s="13">
        <f>IF(A216&lt;$B$1,VLOOKUP(A216,[1]DI!$A$4:$B$15000,2,FALSE),0)</f>
        <v>0.13150000000000001</v>
      </c>
      <c r="E216" s="14">
        <f t="shared" si="95"/>
        <v>1.0004903700000001</v>
      </c>
      <c r="F216" s="14">
        <f>(TRUNC(PRODUCT($E$14:$E215),16))</f>
        <v>1.0614909861949</v>
      </c>
      <c r="G216" s="14">
        <f t="shared" si="96"/>
        <v>1</v>
      </c>
      <c r="H216" s="14">
        <f t="shared" si="97"/>
        <v>1.06149099</v>
      </c>
      <c r="I216" s="13">
        <f t="shared" si="88"/>
        <v>0</v>
      </c>
      <c r="J216" s="29">
        <f t="shared" si="89"/>
        <v>44559</v>
      </c>
      <c r="K216" s="2">
        <f t="shared" si="90"/>
        <v>139</v>
      </c>
      <c r="L216" s="17">
        <f t="shared" si="91"/>
        <v>139</v>
      </c>
      <c r="M216" s="12">
        <f t="shared" si="84"/>
        <v>1</v>
      </c>
      <c r="N216" s="12">
        <f t="shared" si="85"/>
        <v>1.06149099</v>
      </c>
      <c r="O216" s="17">
        <f t="shared" si="82"/>
        <v>0</v>
      </c>
      <c r="P216" s="14">
        <f t="shared" si="81"/>
        <v>614.90989999999999</v>
      </c>
      <c r="Q216" s="14">
        <v>0</v>
      </c>
      <c r="R216" s="14">
        <f t="shared" si="78"/>
        <v>0</v>
      </c>
      <c r="S216" s="20">
        <f t="shared" si="86"/>
        <v>0</v>
      </c>
      <c r="T216" s="14">
        <f t="shared" si="98"/>
        <v>0</v>
      </c>
      <c r="U216" s="4" t="str">
        <f t="shared" si="92"/>
        <v>A+J=</v>
      </c>
      <c r="V216" s="29">
        <f t="shared" si="93"/>
        <v>45747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87"/>
        <v>44762</v>
      </c>
      <c r="B217" s="125">
        <f t="shared" ca="1" si="83"/>
        <v>10620.115099999999</v>
      </c>
      <c r="C217" s="14">
        <f t="shared" si="94"/>
        <v>10000</v>
      </c>
      <c r="D217" s="13">
        <f>IF(A217&lt;$B$1,VLOOKUP(A217,[1]DI!$A$4:$B$15000,2,FALSE),0)</f>
        <v>0.13150000000000001</v>
      </c>
      <c r="E217" s="14">
        <f t="shared" si="95"/>
        <v>1.0004903700000001</v>
      </c>
      <c r="F217" s="14">
        <f>(TRUNC(PRODUCT($E$14:$E216),16))</f>
        <v>1.0620115095297999</v>
      </c>
      <c r="G217" s="14">
        <f t="shared" si="96"/>
        <v>1</v>
      </c>
      <c r="H217" s="14">
        <f t="shared" si="97"/>
        <v>1.06201151</v>
      </c>
      <c r="I217" s="13">
        <f t="shared" si="88"/>
        <v>0</v>
      </c>
      <c r="J217" s="29">
        <f t="shared" si="89"/>
        <v>44559</v>
      </c>
      <c r="K217" s="2">
        <f t="shared" si="90"/>
        <v>140</v>
      </c>
      <c r="L217" s="17">
        <f t="shared" si="91"/>
        <v>140</v>
      </c>
      <c r="M217" s="12">
        <f t="shared" si="84"/>
        <v>1</v>
      </c>
      <c r="N217" s="12">
        <f t="shared" si="85"/>
        <v>1.06201151</v>
      </c>
      <c r="O217" s="17">
        <f t="shared" si="82"/>
        <v>0</v>
      </c>
      <c r="P217" s="14">
        <f t="shared" si="81"/>
        <v>620.11509999999998</v>
      </c>
      <c r="Q217" s="14">
        <v>0</v>
      </c>
      <c r="R217" s="14">
        <f t="shared" si="78"/>
        <v>0</v>
      </c>
      <c r="S217" s="20">
        <f t="shared" si="86"/>
        <v>0</v>
      </c>
      <c r="T217" s="14">
        <f t="shared" si="98"/>
        <v>0</v>
      </c>
      <c r="U217" s="4" t="str">
        <f t="shared" si="92"/>
        <v>A+J=</v>
      </c>
      <c r="V217" s="29">
        <f t="shared" si="93"/>
        <v>45747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87"/>
        <v>44763</v>
      </c>
      <c r="B218" s="125">
        <f t="shared" ca="1" si="83"/>
        <v>10625.322899999999</v>
      </c>
      <c r="C218" s="14">
        <f t="shared" si="94"/>
        <v>10000</v>
      </c>
      <c r="D218" s="13">
        <f>IF(A218&lt;$B$1,VLOOKUP(A218,[1]DI!$A$4:$B$15000,2,FALSE),0)</f>
        <v>0.13150000000000001</v>
      </c>
      <c r="E218" s="14">
        <f t="shared" si="95"/>
        <v>1.0004903700000001</v>
      </c>
      <c r="F218" s="14">
        <f>(TRUNC(PRODUCT($E$14:$E217),16))</f>
        <v>1.06253228811373</v>
      </c>
      <c r="G218" s="14">
        <f t="shared" si="96"/>
        <v>1</v>
      </c>
      <c r="H218" s="14">
        <f t="shared" si="97"/>
        <v>1.06253229</v>
      </c>
      <c r="I218" s="13">
        <f t="shared" si="88"/>
        <v>0</v>
      </c>
      <c r="J218" s="29">
        <f t="shared" si="89"/>
        <v>44559</v>
      </c>
      <c r="K218" s="2">
        <f t="shared" si="90"/>
        <v>141</v>
      </c>
      <c r="L218" s="17">
        <f t="shared" si="91"/>
        <v>141</v>
      </c>
      <c r="M218" s="12">
        <f t="shared" si="84"/>
        <v>1</v>
      </c>
      <c r="N218" s="12">
        <f t="shared" si="85"/>
        <v>1.06253229</v>
      </c>
      <c r="O218" s="17">
        <f t="shared" si="82"/>
        <v>0</v>
      </c>
      <c r="P218" s="14">
        <f t="shared" si="81"/>
        <v>625.3229</v>
      </c>
      <c r="Q218" s="14">
        <v>0</v>
      </c>
      <c r="R218" s="14">
        <f t="shared" si="78"/>
        <v>0</v>
      </c>
      <c r="S218" s="20">
        <f t="shared" si="86"/>
        <v>0</v>
      </c>
      <c r="T218" s="14">
        <f t="shared" si="98"/>
        <v>0</v>
      </c>
      <c r="U218" s="4" t="str">
        <f t="shared" si="92"/>
        <v>A+J=</v>
      </c>
      <c r="V218" s="29">
        <f t="shared" si="93"/>
        <v>45747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87"/>
        <v>44764</v>
      </c>
      <c r="B219" s="125">
        <f t="shared" ca="1" si="83"/>
        <v>10630.5332</v>
      </c>
      <c r="C219" s="14">
        <f t="shared" si="94"/>
        <v>10000</v>
      </c>
      <c r="D219" s="13">
        <f>IF(A219&lt;$B$1,VLOOKUP(A219,[1]DI!$A$4:$B$15000,2,FALSE),0)</f>
        <v>0.13150000000000001</v>
      </c>
      <c r="E219" s="14">
        <f t="shared" si="95"/>
        <v>1.0004903700000001</v>
      </c>
      <c r="F219" s="14">
        <f>(TRUNC(PRODUCT($E$14:$E218),16))</f>
        <v>1.0630533220718501</v>
      </c>
      <c r="G219" s="14">
        <f t="shared" si="96"/>
        <v>1</v>
      </c>
      <c r="H219" s="14">
        <f t="shared" si="97"/>
        <v>1.0630533200000001</v>
      </c>
      <c r="I219" s="13">
        <f t="shared" si="88"/>
        <v>0</v>
      </c>
      <c r="J219" s="29">
        <f t="shared" si="89"/>
        <v>44559</v>
      </c>
      <c r="K219" s="2">
        <f t="shared" si="90"/>
        <v>142</v>
      </c>
      <c r="L219" s="17">
        <f t="shared" si="91"/>
        <v>142</v>
      </c>
      <c r="M219" s="12">
        <f t="shared" si="84"/>
        <v>1</v>
      </c>
      <c r="N219" s="12">
        <f t="shared" si="85"/>
        <v>1.0630533200000001</v>
      </c>
      <c r="O219" s="17">
        <f t="shared" si="82"/>
        <v>0</v>
      </c>
      <c r="P219" s="14">
        <f t="shared" si="81"/>
        <v>630.53319999999997</v>
      </c>
      <c r="Q219" s="14">
        <v>0</v>
      </c>
      <c r="R219" s="14">
        <f t="shared" si="78"/>
        <v>0</v>
      </c>
      <c r="S219" s="20">
        <f t="shared" si="86"/>
        <v>0</v>
      </c>
      <c r="T219" s="14">
        <f t="shared" si="98"/>
        <v>0</v>
      </c>
      <c r="U219" s="4" t="str">
        <f t="shared" si="92"/>
        <v>A+J=</v>
      </c>
      <c r="V219" s="29">
        <f t="shared" si="93"/>
        <v>45747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87"/>
        <v>44765</v>
      </c>
      <c r="B220" s="125">
        <f t="shared" ca="1" si="83"/>
        <v>10635.7461</v>
      </c>
      <c r="C220" s="14">
        <f t="shared" si="94"/>
        <v>10000</v>
      </c>
      <c r="D220" s="13">
        <f>IF(A220&lt;$B$1,VLOOKUP(A220,[1]DI!$A$4:$B$15000,2,FALSE),0)</f>
        <v>0</v>
      </c>
      <c r="E220" s="14">
        <f t="shared" si="95"/>
        <v>1</v>
      </c>
      <c r="F220" s="14">
        <f>(TRUNC(PRODUCT($E$14:$E219),16))</f>
        <v>1.06357461152939</v>
      </c>
      <c r="G220" s="14">
        <f t="shared" si="96"/>
        <v>1</v>
      </c>
      <c r="H220" s="14">
        <f t="shared" si="97"/>
        <v>1.0635746100000001</v>
      </c>
      <c r="I220" s="13">
        <f t="shared" si="88"/>
        <v>0</v>
      </c>
      <c r="J220" s="29">
        <f t="shared" si="89"/>
        <v>44559</v>
      </c>
      <c r="K220" s="2">
        <f t="shared" si="90"/>
        <v>142</v>
      </c>
      <c r="L220" s="17">
        <f t="shared" si="91"/>
        <v>143</v>
      </c>
      <c r="M220" s="12">
        <f t="shared" si="84"/>
        <v>1</v>
      </c>
      <c r="N220" s="12">
        <f t="shared" si="85"/>
        <v>1.0635746100000001</v>
      </c>
      <c r="O220" s="17">
        <f t="shared" si="82"/>
        <v>0</v>
      </c>
      <c r="P220" s="14">
        <f t="shared" si="81"/>
        <v>635.74609999999996</v>
      </c>
      <c r="Q220" s="14">
        <v>0</v>
      </c>
      <c r="R220" s="14">
        <f t="shared" ref="R220:R283" si="99">IF(O220&gt;0,P220-Q220,0)</f>
        <v>0</v>
      </c>
      <c r="S220" s="20">
        <f t="shared" si="86"/>
        <v>0</v>
      </c>
      <c r="T220" s="14">
        <f t="shared" si="98"/>
        <v>0</v>
      </c>
      <c r="U220" s="4" t="str">
        <f t="shared" si="92"/>
        <v>A+J=</v>
      </c>
      <c r="V220" s="29">
        <f t="shared" si="93"/>
        <v>45747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87"/>
        <v>44766</v>
      </c>
      <c r="B221" s="125">
        <f t="shared" ca="1" si="83"/>
        <v>10635.7461</v>
      </c>
      <c r="C221" s="14">
        <f t="shared" si="94"/>
        <v>10000</v>
      </c>
      <c r="D221" s="13">
        <f>IF(A221&lt;$B$1,VLOOKUP(A221,[1]DI!$A$4:$B$15000,2,FALSE),0)</f>
        <v>0</v>
      </c>
      <c r="E221" s="14">
        <f t="shared" si="95"/>
        <v>1</v>
      </c>
      <c r="F221" s="14">
        <f>(TRUNC(PRODUCT($E$14:$E220),16))</f>
        <v>1.06357461152939</v>
      </c>
      <c r="G221" s="14">
        <f t="shared" si="96"/>
        <v>1</v>
      </c>
      <c r="H221" s="14">
        <f t="shared" si="97"/>
        <v>1.0635746100000001</v>
      </c>
      <c r="I221" s="13">
        <f t="shared" si="88"/>
        <v>0</v>
      </c>
      <c r="J221" s="29">
        <f t="shared" si="89"/>
        <v>44559</v>
      </c>
      <c r="K221" s="2">
        <f t="shared" si="90"/>
        <v>142</v>
      </c>
      <c r="L221" s="17">
        <f t="shared" si="91"/>
        <v>143</v>
      </c>
      <c r="M221" s="12">
        <f t="shared" si="84"/>
        <v>1</v>
      </c>
      <c r="N221" s="12">
        <f t="shared" si="85"/>
        <v>1.0635746100000001</v>
      </c>
      <c r="O221" s="17">
        <f t="shared" si="82"/>
        <v>0</v>
      </c>
      <c r="P221" s="14">
        <f t="shared" si="81"/>
        <v>635.74609999999996</v>
      </c>
      <c r="Q221" s="14">
        <v>0</v>
      </c>
      <c r="R221" s="14">
        <f t="shared" si="99"/>
        <v>0</v>
      </c>
      <c r="S221" s="20">
        <f t="shared" si="86"/>
        <v>0</v>
      </c>
      <c r="T221" s="14">
        <f t="shared" si="98"/>
        <v>0</v>
      </c>
      <c r="U221" s="4" t="str">
        <f t="shared" si="92"/>
        <v>A+J=</v>
      </c>
      <c r="V221" s="29">
        <f t="shared" si="93"/>
        <v>45747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87"/>
        <v>44767</v>
      </c>
      <c r="B222" s="125">
        <f t="shared" ca="1" si="83"/>
        <v>10635.7461</v>
      </c>
      <c r="C222" s="14">
        <f t="shared" si="94"/>
        <v>10000</v>
      </c>
      <c r="D222" s="13">
        <f>IF(A222&lt;$B$1,VLOOKUP(A222,[1]DI!$A$4:$B$15000,2,FALSE),0)</f>
        <v>0.13150000000000001</v>
      </c>
      <c r="E222" s="14">
        <f t="shared" si="95"/>
        <v>1.0004903700000001</v>
      </c>
      <c r="F222" s="14">
        <f>(TRUNC(PRODUCT($E$14:$E221),16))</f>
        <v>1.06357461152939</v>
      </c>
      <c r="G222" s="14">
        <f t="shared" si="96"/>
        <v>1</v>
      </c>
      <c r="H222" s="14">
        <f t="shared" si="97"/>
        <v>1.0635746100000001</v>
      </c>
      <c r="I222" s="13">
        <f t="shared" si="88"/>
        <v>0</v>
      </c>
      <c r="J222" s="29">
        <f t="shared" si="89"/>
        <v>44559</v>
      </c>
      <c r="K222" s="2">
        <f t="shared" si="90"/>
        <v>143</v>
      </c>
      <c r="L222" s="17">
        <f t="shared" si="91"/>
        <v>143</v>
      </c>
      <c r="M222" s="12">
        <f t="shared" si="84"/>
        <v>1</v>
      </c>
      <c r="N222" s="12">
        <f t="shared" si="85"/>
        <v>1.0635746100000001</v>
      </c>
      <c r="O222" s="17">
        <f t="shared" si="82"/>
        <v>0</v>
      </c>
      <c r="P222" s="14">
        <f t="shared" si="81"/>
        <v>635.74609999999996</v>
      </c>
      <c r="Q222" s="14">
        <v>0</v>
      </c>
      <c r="R222" s="14">
        <f t="shared" si="99"/>
        <v>0</v>
      </c>
      <c r="S222" s="20">
        <f t="shared" si="86"/>
        <v>0</v>
      </c>
      <c r="T222" s="14">
        <f t="shared" si="98"/>
        <v>0</v>
      </c>
      <c r="U222" s="4" t="str">
        <f t="shared" si="92"/>
        <v>A+J=</v>
      </c>
      <c r="V222" s="29">
        <f t="shared" si="93"/>
        <v>45747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87"/>
        <v>44768</v>
      </c>
      <c r="B223" s="125">
        <f t="shared" ca="1" si="83"/>
        <v>10640.961600000001</v>
      </c>
      <c r="C223" s="14">
        <f t="shared" si="94"/>
        <v>10000</v>
      </c>
      <c r="D223" s="13">
        <f>IF(A223&lt;$B$1,VLOOKUP(A223,[1]DI!$A$4:$B$15000,2,FALSE),0)</f>
        <v>0.13150000000000001</v>
      </c>
      <c r="E223" s="14">
        <f t="shared" si="95"/>
        <v>1.0004903700000001</v>
      </c>
      <c r="F223" s="14">
        <f>(TRUNC(PRODUCT($E$14:$E222),16))</f>
        <v>1.06409615661165</v>
      </c>
      <c r="G223" s="14">
        <f t="shared" si="96"/>
        <v>1</v>
      </c>
      <c r="H223" s="14">
        <f t="shared" si="97"/>
        <v>1.0640961600000001</v>
      </c>
      <c r="I223" s="13">
        <f t="shared" si="88"/>
        <v>0</v>
      </c>
      <c r="J223" s="29">
        <f t="shared" si="89"/>
        <v>44559</v>
      </c>
      <c r="K223" s="2">
        <f t="shared" si="90"/>
        <v>144</v>
      </c>
      <c r="L223" s="17">
        <f t="shared" si="91"/>
        <v>144</v>
      </c>
      <c r="M223" s="12">
        <f t="shared" si="84"/>
        <v>1</v>
      </c>
      <c r="N223" s="12">
        <f t="shared" si="85"/>
        <v>1.0640961600000001</v>
      </c>
      <c r="O223" s="17">
        <f t="shared" si="82"/>
        <v>0</v>
      </c>
      <c r="P223" s="14">
        <f t="shared" si="81"/>
        <v>640.96159999999998</v>
      </c>
      <c r="Q223" s="14">
        <v>0</v>
      </c>
      <c r="R223" s="14">
        <f t="shared" si="99"/>
        <v>0</v>
      </c>
      <c r="S223" s="20">
        <f t="shared" si="86"/>
        <v>0</v>
      </c>
      <c r="T223" s="14">
        <f t="shared" si="98"/>
        <v>0</v>
      </c>
      <c r="U223" s="4" t="str">
        <f t="shared" si="92"/>
        <v>A+J=</v>
      </c>
      <c r="V223" s="29">
        <f t="shared" si="93"/>
        <v>45747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87"/>
        <v>44769</v>
      </c>
      <c r="B224" s="125">
        <f t="shared" ca="1" si="83"/>
        <v>10646.179599999999</v>
      </c>
      <c r="C224" s="14">
        <f t="shared" si="94"/>
        <v>10000</v>
      </c>
      <c r="D224" s="13">
        <f>IF(A224&lt;$B$1,VLOOKUP(A224,[1]DI!$A$4:$B$15000,2,FALSE),0)</f>
        <v>0.13150000000000001</v>
      </c>
      <c r="E224" s="14">
        <f t="shared" si="95"/>
        <v>1.0004903700000001</v>
      </c>
      <c r="F224" s="14">
        <f>(TRUNC(PRODUCT($E$14:$E223),16))</f>
        <v>1.06461795744397</v>
      </c>
      <c r="G224" s="14">
        <f t="shared" si="96"/>
        <v>1</v>
      </c>
      <c r="H224" s="14">
        <f t="shared" si="97"/>
        <v>1.0646179600000001</v>
      </c>
      <c r="I224" s="13">
        <f t="shared" si="88"/>
        <v>0</v>
      </c>
      <c r="J224" s="29">
        <f t="shared" si="89"/>
        <v>44559</v>
      </c>
      <c r="K224" s="2">
        <f t="shared" si="90"/>
        <v>145</v>
      </c>
      <c r="L224" s="17">
        <f t="shared" si="91"/>
        <v>145</v>
      </c>
      <c r="M224" s="12">
        <f t="shared" si="84"/>
        <v>1</v>
      </c>
      <c r="N224" s="12">
        <f t="shared" si="85"/>
        <v>1.0646179600000001</v>
      </c>
      <c r="O224" s="17">
        <f t="shared" si="82"/>
        <v>0</v>
      </c>
      <c r="P224" s="14">
        <f t="shared" si="81"/>
        <v>646.17960000000005</v>
      </c>
      <c r="Q224" s="14">
        <v>0</v>
      </c>
      <c r="R224" s="14">
        <f t="shared" si="99"/>
        <v>0</v>
      </c>
      <c r="S224" s="20">
        <f t="shared" si="86"/>
        <v>0</v>
      </c>
      <c r="T224" s="14">
        <f t="shared" si="98"/>
        <v>0</v>
      </c>
      <c r="U224" s="4" t="str">
        <f t="shared" si="92"/>
        <v>A+J=</v>
      </c>
      <c r="V224" s="29">
        <f t="shared" si="93"/>
        <v>45747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87"/>
        <v>44770</v>
      </c>
      <c r="B225" s="125">
        <f t="shared" ca="1" si="83"/>
        <v>10651.40009999</v>
      </c>
      <c r="C225" s="14">
        <f t="shared" si="94"/>
        <v>10000</v>
      </c>
      <c r="D225" s="13">
        <f>IF(A225&lt;$B$1,VLOOKUP(A225,[1]DI!$A$4:$B$15000,2,FALSE),0)</f>
        <v>0.13150000000000001</v>
      </c>
      <c r="E225" s="14">
        <f t="shared" si="95"/>
        <v>1.0004903700000001</v>
      </c>
      <c r="F225" s="14">
        <f>(TRUNC(PRODUCT($E$14:$E224),16))</f>
        <v>1.06514001415176</v>
      </c>
      <c r="G225" s="14">
        <f t="shared" si="96"/>
        <v>1</v>
      </c>
      <c r="H225" s="14">
        <f t="shared" si="97"/>
        <v>1.0651400099999999</v>
      </c>
      <c r="I225" s="13">
        <f t="shared" si="88"/>
        <v>0</v>
      </c>
      <c r="J225" s="29">
        <f t="shared" si="89"/>
        <v>44559</v>
      </c>
      <c r="K225" s="2">
        <f t="shared" si="90"/>
        <v>146</v>
      </c>
      <c r="L225" s="17">
        <f t="shared" si="91"/>
        <v>146</v>
      </c>
      <c r="M225" s="12">
        <f t="shared" si="84"/>
        <v>1</v>
      </c>
      <c r="N225" s="12">
        <f t="shared" si="85"/>
        <v>1.0651400099999999</v>
      </c>
      <c r="O225" s="17">
        <f t="shared" si="82"/>
        <v>0</v>
      </c>
      <c r="P225" s="14">
        <f t="shared" si="81"/>
        <v>651.40009998999994</v>
      </c>
      <c r="Q225" s="14">
        <v>0</v>
      </c>
      <c r="R225" s="14">
        <f t="shared" si="99"/>
        <v>0</v>
      </c>
      <c r="S225" s="20">
        <f t="shared" si="86"/>
        <v>0</v>
      </c>
      <c r="T225" s="14">
        <f t="shared" si="98"/>
        <v>0</v>
      </c>
      <c r="U225" s="4" t="str">
        <f t="shared" si="92"/>
        <v>A+J=</v>
      </c>
      <c r="V225" s="29">
        <f t="shared" si="93"/>
        <v>45747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87"/>
        <v>44771</v>
      </c>
      <c r="B226" s="125">
        <f t="shared" ca="1" si="83"/>
        <v>10656.623299999999</v>
      </c>
      <c r="C226" s="14">
        <f t="shared" si="94"/>
        <v>10000</v>
      </c>
      <c r="D226" s="13">
        <f>IF(A226&lt;$B$1,VLOOKUP(A226,[1]DI!$A$4:$B$15000,2,FALSE),0)</f>
        <v>0.13150000000000001</v>
      </c>
      <c r="E226" s="14">
        <f t="shared" si="95"/>
        <v>1.0004903700000001</v>
      </c>
      <c r="F226" s="14">
        <f>(TRUNC(PRODUCT($E$14:$E225),16))</f>
        <v>1.0656623268605001</v>
      </c>
      <c r="G226" s="14">
        <f t="shared" si="96"/>
        <v>1</v>
      </c>
      <c r="H226" s="14">
        <f t="shared" si="97"/>
        <v>1.0656623300000001</v>
      </c>
      <c r="I226" s="13">
        <f t="shared" si="88"/>
        <v>0</v>
      </c>
      <c r="J226" s="29">
        <f t="shared" si="89"/>
        <v>44559</v>
      </c>
      <c r="K226" s="2">
        <f t="shared" si="90"/>
        <v>147</v>
      </c>
      <c r="L226" s="17">
        <f t="shared" si="91"/>
        <v>147</v>
      </c>
      <c r="M226" s="12">
        <f t="shared" si="84"/>
        <v>1</v>
      </c>
      <c r="N226" s="12">
        <f t="shared" si="85"/>
        <v>1.0656623300000001</v>
      </c>
      <c r="O226" s="17">
        <f t="shared" si="82"/>
        <v>0</v>
      </c>
      <c r="P226" s="14">
        <f t="shared" si="81"/>
        <v>656.62329999999997</v>
      </c>
      <c r="Q226" s="14">
        <v>0</v>
      </c>
      <c r="R226" s="14">
        <f t="shared" si="99"/>
        <v>0</v>
      </c>
      <c r="S226" s="20">
        <f t="shared" si="86"/>
        <v>0</v>
      </c>
      <c r="T226" s="14">
        <f t="shared" si="98"/>
        <v>0</v>
      </c>
      <c r="U226" s="4" t="str">
        <f t="shared" si="92"/>
        <v>A+J=</v>
      </c>
      <c r="V226" s="29">
        <f t="shared" si="93"/>
        <v>45747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87"/>
        <v>44772</v>
      </c>
      <c r="B227" s="125">
        <f t="shared" ca="1" si="83"/>
        <v>10661.849</v>
      </c>
      <c r="C227" s="14">
        <f t="shared" si="94"/>
        <v>10000</v>
      </c>
      <c r="D227" s="13">
        <f>IF(A227&lt;$B$1,VLOOKUP(A227,[1]DI!$A$4:$B$15000,2,FALSE),0)</f>
        <v>0</v>
      </c>
      <c r="E227" s="14">
        <f t="shared" si="95"/>
        <v>1</v>
      </c>
      <c r="F227" s="14">
        <f>(TRUNC(PRODUCT($E$14:$E226),16))</f>
        <v>1.0661848956957201</v>
      </c>
      <c r="G227" s="14">
        <f t="shared" si="96"/>
        <v>1</v>
      </c>
      <c r="H227" s="14">
        <f t="shared" si="97"/>
        <v>1.0661849000000001</v>
      </c>
      <c r="I227" s="13">
        <f t="shared" si="88"/>
        <v>0</v>
      </c>
      <c r="J227" s="29">
        <f t="shared" si="89"/>
        <v>44559</v>
      </c>
      <c r="K227" s="2">
        <f t="shared" si="90"/>
        <v>147</v>
      </c>
      <c r="L227" s="17">
        <f t="shared" si="91"/>
        <v>148</v>
      </c>
      <c r="M227" s="12">
        <f t="shared" si="84"/>
        <v>1</v>
      </c>
      <c r="N227" s="12">
        <f t="shared" si="85"/>
        <v>1.0661849000000001</v>
      </c>
      <c r="O227" s="17">
        <f t="shared" si="82"/>
        <v>0</v>
      </c>
      <c r="P227" s="14">
        <f t="shared" si="81"/>
        <v>661.84900000000005</v>
      </c>
      <c r="Q227" s="14">
        <v>0</v>
      </c>
      <c r="R227" s="14">
        <f t="shared" si="99"/>
        <v>0</v>
      </c>
      <c r="S227" s="20">
        <f t="shared" si="86"/>
        <v>0</v>
      </c>
      <c r="T227" s="14">
        <f t="shared" si="98"/>
        <v>0</v>
      </c>
      <c r="U227" s="4" t="str">
        <f t="shared" si="92"/>
        <v>A+J=</v>
      </c>
      <c r="V227" s="29">
        <f t="shared" si="93"/>
        <v>45747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87"/>
        <v>44773</v>
      </c>
      <c r="B228" s="125">
        <f t="shared" ca="1" si="83"/>
        <v>10661.849</v>
      </c>
      <c r="C228" s="14">
        <f t="shared" si="94"/>
        <v>10000</v>
      </c>
      <c r="D228" s="13">
        <f>IF(A228&lt;$B$1,VLOOKUP(A228,[1]DI!$A$4:$B$15000,2,FALSE),0)</f>
        <v>0</v>
      </c>
      <c r="E228" s="14">
        <f t="shared" si="95"/>
        <v>1</v>
      </c>
      <c r="F228" s="14">
        <f>(TRUNC(PRODUCT($E$14:$E227),16))</f>
        <v>1.0661848956957201</v>
      </c>
      <c r="G228" s="14">
        <f t="shared" si="96"/>
        <v>1</v>
      </c>
      <c r="H228" s="14">
        <f t="shared" si="97"/>
        <v>1.0661849000000001</v>
      </c>
      <c r="I228" s="13">
        <f t="shared" si="88"/>
        <v>0</v>
      </c>
      <c r="J228" s="29">
        <f t="shared" si="89"/>
        <v>44559</v>
      </c>
      <c r="K228" s="2">
        <f t="shared" si="90"/>
        <v>147</v>
      </c>
      <c r="L228" s="17">
        <f t="shared" si="91"/>
        <v>148</v>
      </c>
      <c r="M228" s="12">
        <f t="shared" si="84"/>
        <v>1</v>
      </c>
      <c r="N228" s="12">
        <f t="shared" si="85"/>
        <v>1.0661849000000001</v>
      </c>
      <c r="O228" s="17">
        <f t="shared" si="82"/>
        <v>0</v>
      </c>
      <c r="P228" s="14">
        <f t="shared" si="81"/>
        <v>661.84900000000005</v>
      </c>
      <c r="Q228" s="14">
        <v>0</v>
      </c>
      <c r="R228" s="14">
        <f t="shared" si="99"/>
        <v>0</v>
      </c>
      <c r="S228" s="20">
        <f t="shared" si="86"/>
        <v>0</v>
      </c>
      <c r="T228" s="14">
        <f t="shared" si="98"/>
        <v>0</v>
      </c>
      <c r="U228" s="4" t="str">
        <f t="shared" si="92"/>
        <v>A+J=</v>
      </c>
      <c r="V228" s="29">
        <f t="shared" si="93"/>
        <v>45747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87"/>
        <v>44774</v>
      </c>
      <c r="B229" s="125">
        <f t="shared" ca="1" si="83"/>
        <v>10661.849</v>
      </c>
      <c r="C229" s="14">
        <f t="shared" si="94"/>
        <v>10000</v>
      </c>
      <c r="D229" s="13">
        <f>IF(A229&lt;$B$1,VLOOKUP(A229,[1]DI!$A$4:$B$15000,2,FALSE),0)</f>
        <v>0.13150000000000001</v>
      </c>
      <c r="E229" s="14">
        <f t="shared" si="95"/>
        <v>1.0004903700000001</v>
      </c>
      <c r="F229" s="14">
        <f>(TRUNC(PRODUCT($E$14:$E228),16))</f>
        <v>1.0661848956957201</v>
      </c>
      <c r="G229" s="14">
        <f t="shared" si="96"/>
        <v>1</v>
      </c>
      <c r="H229" s="14">
        <f t="shared" si="97"/>
        <v>1.0661849000000001</v>
      </c>
      <c r="I229" s="13">
        <f t="shared" si="88"/>
        <v>0</v>
      </c>
      <c r="J229" s="29">
        <f t="shared" si="89"/>
        <v>44559</v>
      </c>
      <c r="K229" s="2">
        <f t="shared" si="90"/>
        <v>148</v>
      </c>
      <c r="L229" s="17">
        <f t="shared" si="91"/>
        <v>148</v>
      </c>
      <c r="M229" s="12">
        <f t="shared" si="84"/>
        <v>1</v>
      </c>
      <c r="N229" s="12">
        <f t="shared" si="85"/>
        <v>1.0661849000000001</v>
      </c>
      <c r="O229" s="17">
        <f t="shared" si="82"/>
        <v>0</v>
      </c>
      <c r="P229" s="14">
        <f t="shared" si="81"/>
        <v>661.84900000000005</v>
      </c>
      <c r="Q229" s="14">
        <v>0</v>
      </c>
      <c r="R229" s="14">
        <f t="shared" si="99"/>
        <v>0</v>
      </c>
      <c r="S229" s="20">
        <f t="shared" si="86"/>
        <v>0</v>
      </c>
      <c r="T229" s="14">
        <f t="shared" si="98"/>
        <v>0</v>
      </c>
      <c r="U229" s="4" t="str">
        <f t="shared" si="92"/>
        <v>A+J=</v>
      </c>
      <c r="V229" s="29">
        <f t="shared" si="93"/>
        <v>45747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87"/>
        <v>44775</v>
      </c>
      <c r="B230" s="125">
        <f t="shared" ca="1" si="83"/>
        <v>10667.077199990001</v>
      </c>
      <c r="C230" s="14">
        <f t="shared" si="94"/>
        <v>10000</v>
      </c>
      <c r="D230" s="13">
        <f>IF(A230&lt;$B$1,VLOOKUP(A230,[1]DI!$A$4:$B$15000,2,FALSE),0)</f>
        <v>0.13150000000000001</v>
      </c>
      <c r="E230" s="14">
        <f t="shared" si="95"/>
        <v>1.0004903700000001</v>
      </c>
      <c r="F230" s="14">
        <f>(TRUNC(PRODUCT($E$14:$E229),16))</f>
        <v>1.06670772078302</v>
      </c>
      <c r="G230" s="14">
        <f t="shared" si="96"/>
        <v>1</v>
      </c>
      <c r="H230" s="14">
        <f t="shared" si="97"/>
        <v>1.0667077199999999</v>
      </c>
      <c r="I230" s="13">
        <f t="shared" si="88"/>
        <v>0</v>
      </c>
      <c r="J230" s="29">
        <f t="shared" si="89"/>
        <v>44559</v>
      </c>
      <c r="K230" s="2">
        <f t="shared" si="90"/>
        <v>149</v>
      </c>
      <c r="L230" s="17">
        <f t="shared" si="91"/>
        <v>149</v>
      </c>
      <c r="M230" s="12">
        <f t="shared" si="84"/>
        <v>1</v>
      </c>
      <c r="N230" s="12">
        <f t="shared" si="85"/>
        <v>1.0667077199999999</v>
      </c>
      <c r="O230" s="17">
        <f t="shared" si="82"/>
        <v>0</v>
      </c>
      <c r="P230" s="14">
        <f t="shared" si="81"/>
        <v>667.07719999000005</v>
      </c>
      <c r="Q230" s="14">
        <v>0</v>
      </c>
      <c r="R230" s="14">
        <f t="shared" si="99"/>
        <v>0</v>
      </c>
      <c r="S230" s="20">
        <f t="shared" si="86"/>
        <v>0</v>
      </c>
      <c r="T230" s="14">
        <f t="shared" si="98"/>
        <v>0</v>
      </c>
      <c r="U230" s="4" t="str">
        <f t="shared" si="92"/>
        <v>A+J=</v>
      </c>
      <c r="V230" s="29">
        <f t="shared" si="93"/>
        <v>45747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87"/>
        <v>44776</v>
      </c>
      <c r="B231" s="125">
        <f t="shared" ca="1" si="83"/>
        <v>10672.30799999</v>
      </c>
      <c r="C231" s="14">
        <f t="shared" si="94"/>
        <v>10000</v>
      </c>
      <c r="D231" s="13">
        <f>IF(A231&lt;$B$1,VLOOKUP(A231,[1]DI!$A$4:$B$15000,2,FALSE),0)</f>
        <v>0.13150000000000001</v>
      </c>
      <c r="E231" s="14">
        <f t="shared" si="95"/>
        <v>1.0004903700000001</v>
      </c>
      <c r="F231" s="14">
        <f>(TRUNC(PRODUCT($E$14:$E230),16))</f>
        <v>1.0672308022480601</v>
      </c>
      <c r="G231" s="14">
        <f t="shared" si="96"/>
        <v>1</v>
      </c>
      <c r="H231" s="14">
        <f t="shared" si="97"/>
        <v>1.0672307999999999</v>
      </c>
      <c r="I231" s="13">
        <f t="shared" si="88"/>
        <v>0</v>
      </c>
      <c r="J231" s="29">
        <f t="shared" si="89"/>
        <v>44559</v>
      </c>
      <c r="K231" s="2">
        <f t="shared" si="90"/>
        <v>150</v>
      </c>
      <c r="L231" s="17">
        <f t="shared" si="91"/>
        <v>150</v>
      </c>
      <c r="M231" s="12">
        <f t="shared" si="84"/>
        <v>1</v>
      </c>
      <c r="N231" s="12">
        <f t="shared" si="85"/>
        <v>1.0672307999999999</v>
      </c>
      <c r="O231" s="17">
        <f t="shared" si="82"/>
        <v>0</v>
      </c>
      <c r="P231" s="14">
        <f t="shared" si="81"/>
        <v>672.30799998999998</v>
      </c>
      <c r="Q231" s="14">
        <v>0</v>
      </c>
      <c r="R231" s="14">
        <f t="shared" si="99"/>
        <v>0</v>
      </c>
      <c r="S231" s="20">
        <f t="shared" si="86"/>
        <v>0</v>
      </c>
      <c r="T231" s="14">
        <f t="shared" si="98"/>
        <v>0</v>
      </c>
      <c r="U231" s="4" t="str">
        <f t="shared" si="92"/>
        <v>A+J=</v>
      </c>
      <c r="V231" s="29">
        <f t="shared" si="93"/>
        <v>45747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87"/>
        <v>44777</v>
      </c>
      <c r="B232" s="125">
        <f t="shared" ca="1" si="83"/>
        <v>10677.541399989999</v>
      </c>
      <c r="C232" s="14">
        <f t="shared" si="94"/>
        <v>10000</v>
      </c>
      <c r="D232" s="13">
        <f>IF(A232&lt;$B$1,VLOOKUP(A232,[1]DI!$A$4:$B$15000,2,FALSE),0)</f>
        <v>0.13650000000000001</v>
      </c>
      <c r="E232" s="14">
        <f t="shared" si="95"/>
        <v>1.00050788</v>
      </c>
      <c r="F232" s="14">
        <f>(TRUNC(PRODUCT($E$14:$E231),16))</f>
        <v>1.06775414021656</v>
      </c>
      <c r="G232" s="14">
        <f t="shared" si="96"/>
        <v>1</v>
      </c>
      <c r="H232" s="14">
        <f t="shared" si="97"/>
        <v>1.0677541399999999</v>
      </c>
      <c r="I232" s="13">
        <f t="shared" si="88"/>
        <v>0</v>
      </c>
      <c r="J232" s="29">
        <f t="shared" si="89"/>
        <v>44559</v>
      </c>
      <c r="K232" s="2">
        <f t="shared" si="90"/>
        <v>151</v>
      </c>
      <c r="L232" s="17">
        <f t="shared" si="91"/>
        <v>151</v>
      </c>
      <c r="M232" s="12">
        <f t="shared" si="84"/>
        <v>1</v>
      </c>
      <c r="N232" s="12">
        <f t="shared" si="85"/>
        <v>1.0677541399999999</v>
      </c>
      <c r="O232" s="17">
        <f t="shared" si="82"/>
        <v>0</v>
      </c>
      <c r="P232" s="14">
        <f t="shared" si="81"/>
        <v>677.54139998999995</v>
      </c>
      <c r="Q232" s="14">
        <v>0</v>
      </c>
      <c r="R232" s="14">
        <f t="shared" si="99"/>
        <v>0</v>
      </c>
      <c r="S232" s="20">
        <f t="shared" si="86"/>
        <v>0</v>
      </c>
      <c r="T232" s="14">
        <f t="shared" si="98"/>
        <v>0</v>
      </c>
      <c r="U232" s="4" t="str">
        <f t="shared" si="92"/>
        <v>A+J=</v>
      </c>
      <c r="V232" s="29">
        <f t="shared" si="93"/>
        <v>45747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87"/>
        <v>44778</v>
      </c>
      <c r="B233" s="125">
        <f t="shared" ca="1" si="83"/>
        <v>10682.9643</v>
      </c>
      <c r="C233" s="14">
        <f t="shared" si="94"/>
        <v>10000</v>
      </c>
      <c r="D233" s="13">
        <f>IF(A233&lt;$B$1,VLOOKUP(A233,[1]DI!$A$4:$B$15000,2,FALSE),0)</f>
        <v>0.13650000000000001</v>
      </c>
      <c r="E233" s="14">
        <f t="shared" si="95"/>
        <v>1.00050788</v>
      </c>
      <c r="F233" s="14">
        <f>(TRUNC(PRODUCT($E$14:$E232),16))</f>
        <v>1.06829643118929</v>
      </c>
      <c r="G233" s="14">
        <f t="shared" si="96"/>
        <v>1</v>
      </c>
      <c r="H233" s="14">
        <f t="shared" si="97"/>
        <v>1.06829643</v>
      </c>
      <c r="I233" s="13">
        <f t="shared" si="88"/>
        <v>0</v>
      </c>
      <c r="J233" s="29">
        <f t="shared" si="89"/>
        <v>44559</v>
      </c>
      <c r="K233" s="2">
        <f t="shared" si="90"/>
        <v>152</v>
      </c>
      <c r="L233" s="17">
        <f t="shared" si="91"/>
        <v>152</v>
      </c>
      <c r="M233" s="12">
        <f t="shared" si="84"/>
        <v>1</v>
      </c>
      <c r="N233" s="12">
        <f t="shared" si="85"/>
        <v>1.06829643</v>
      </c>
      <c r="O233" s="17">
        <f t="shared" si="82"/>
        <v>0</v>
      </c>
      <c r="P233" s="14">
        <f t="shared" si="81"/>
        <v>682.96429999999998</v>
      </c>
      <c r="Q233" s="14">
        <v>0</v>
      </c>
      <c r="R233" s="14">
        <f t="shared" si="99"/>
        <v>0</v>
      </c>
      <c r="S233" s="20">
        <f t="shared" si="86"/>
        <v>0</v>
      </c>
      <c r="T233" s="14">
        <f t="shared" si="98"/>
        <v>0</v>
      </c>
      <c r="U233" s="4" t="str">
        <f t="shared" si="92"/>
        <v>A+J=</v>
      </c>
      <c r="V233" s="29">
        <f t="shared" si="93"/>
        <v>45747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87"/>
        <v>44779</v>
      </c>
      <c r="B234" s="125">
        <f t="shared" ca="1" si="83"/>
        <v>10688.39</v>
      </c>
      <c r="C234" s="14">
        <f t="shared" si="94"/>
        <v>10000</v>
      </c>
      <c r="D234" s="13">
        <f>IF(A234&lt;$B$1,VLOOKUP(A234,[1]DI!$A$4:$B$15000,2,FALSE),0)</f>
        <v>0</v>
      </c>
      <c r="E234" s="14">
        <f t="shared" si="95"/>
        <v>1</v>
      </c>
      <c r="F234" s="14">
        <f>(TRUNC(PRODUCT($E$14:$E233),16))</f>
        <v>1.0688389975807699</v>
      </c>
      <c r="G234" s="14">
        <f t="shared" si="96"/>
        <v>1</v>
      </c>
      <c r="H234" s="14">
        <f t="shared" si="97"/>
        <v>1.0688390000000001</v>
      </c>
      <c r="I234" s="13">
        <f t="shared" si="88"/>
        <v>0</v>
      </c>
      <c r="J234" s="29">
        <f t="shared" si="89"/>
        <v>44559</v>
      </c>
      <c r="K234" s="2">
        <f t="shared" si="90"/>
        <v>152</v>
      </c>
      <c r="L234" s="17">
        <f t="shared" si="91"/>
        <v>153</v>
      </c>
      <c r="M234" s="12">
        <f t="shared" si="84"/>
        <v>1</v>
      </c>
      <c r="N234" s="12">
        <f t="shared" si="85"/>
        <v>1.0688390000000001</v>
      </c>
      <c r="O234" s="17">
        <f t="shared" si="82"/>
        <v>0</v>
      </c>
      <c r="P234" s="14">
        <f t="shared" si="81"/>
        <v>688.39</v>
      </c>
      <c r="Q234" s="14">
        <v>0</v>
      </c>
      <c r="R234" s="14">
        <f t="shared" si="99"/>
        <v>0</v>
      </c>
      <c r="S234" s="20">
        <f t="shared" si="86"/>
        <v>0</v>
      </c>
      <c r="T234" s="14">
        <f t="shared" si="98"/>
        <v>0</v>
      </c>
      <c r="U234" s="4" t="str">
        <f t="shared" si="92"/>
        <v>A+J=</v>
      </c>
      <c r="V234" s="29">
        <f t="shared" si="93"/>
        <v>45747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87"/>
        <v>44780</v>
      </c>
      <c r="B235" s="125">
        <f t="shared" ca="1" si="83"/>
        <v>10688.39</v>
      </c>
      <c r="C235" s="14">
        <f t="shared" si="94"/>
        <v>10000</v>
      </c>
      <c r="D235" s="13">
        <f>IF(A235&lt;$B$1,VLOOKUP(A235,[1]DI!$A$4:$B$15000,2,FALSE),0)</f>
        <v>0</v>
      </c>
      <c r="E235" s="14">
        <f t="shared" si="95"/>
        <v>1</v>
      </c>
      <c r="F235" s="14">
        <f>(TRUNC(PRODUCT($E$14:$E234),16))</f>
        <v>1.0688389975807699</v>
      </c>
      <c r="G235" s="14">
        <f t="shared" si="96"/>
        <v>1</v>
      </c>
      <c r="H235" s="14">
        <f t="shared" si="97"/>
        <v>1.0688390000000001</v>
      </c>
      <c r="I235" s="13">
        <f t="shared" si="88"/>
        <v>0</v>
      </c>
      <c r="J235" s="29">
        <f t="shared" si="89"/>
        <v>44559</v>
      </c>
      <c r="K235" s="2">
        <f t="shared" si="90"/>
        <v>152</v>
      </c>
      <c r="L235" s="17">
        <f t="shared" si="91"/>
        <v>153</v>
      </c>
      <c r="M235" s="12">
        <f t="shared" si="84"/>
        <v>1</v>
      </c>
      <c r="N235" s="12">
        <f t="shared" si="85"/>
        <v>1.0688390000000001</v>
      </c>
      <c r="O235" s="17">
        <f t="shared" si="82"/>
        <v>0</v>
      </c>
      <c r="P235" s="14">
        <f t="shared" si="81"/>
        <v>688.39</v>
      </c>
      <c r="Q235" s="14">
        <v>0</v>
      </c>
      <c r="R235" s="14">
        <f t="shared" si="99"/>
        <v>0</v>
      </c>
      <c r="S235" s="20">
        <f t="shared" si="86"/>
        <v>0</v>
      </c>
      <c r="T235" s="14">
        <f t="shared" si="98"/>
        <v>0</v>
      </c>
      <c r="U235" s="4" t="str">
        <f t="shared" si="92"/>
        <v>A+J=</v>
      </c>
      <c r="V235" s="29">
        <f t="shared" si="93"/>
        <v>45747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87"/>
        <v>44781</v>
      </c>
      <c r="B236" s="125">
        <f t="shared" ca="1" si="83"/>
        <v>10688.39</v>
      </c>
      <c r="C236" s="14">
        <f t="shared" si="94"/>
        <v>10000</v>
      </c>
      <c r="D236" s="13">
        <f>IF(A236&lt;$B$1,VLOOKUP(A236,[1]DI!$A$4:$B$15000,2,FALSE),0)</f>
        <v>0.13650000000000001</v>
      </c>
      <c r="E236" s="14">
        <f t="shared" si="95"/>
        <v>1.00050788</v>
      </c>
      <c r="F236" s="14">
        <f>(TRUNC(PRODUCT($E$14:$E235),16))</f>
        <v>1.0688389975807699</v>
      </c>
      <c r="G236" s="14">
        <f t="shared" si="96"/>
        <v>1</v>
      </c>
      <c r="H236" s="14">
        <f t="shared" si="97"/>
        <v>1.0688390000000001</v>
      </c>
      <c r="I236" s="13">
        <f t="shared" si="88"/>
        <v>0</v>
      </c>
      <c r="J236" s="29">
        <f t="shared" si="89"/>
        <v>44559</v>
      </c>
      <c r="K236" s="2">
        <f t="shared" si="90"/>
        <v>153</v>
      </c>
      <c r="L236" s="17">
        <f t="shared" si="91"/>
        <v>153</v>
      </c>
      <c r="M236" s="12">
        <f t="shared" si="84"/>
        <v>1</v>
      </c>
      <c r="N236" s="12">
        <f t="shared" si="85"/>
        <v>1.0688390000000001</v>
      </c>
      <c r="O236" s="17">
        <f t="shared" si="82"/>
        <v>0</v>
      </c>
      <c r="P236" s="14">
        <f t="shared" si="81"/>
        <v>688.39</v>
      </c>
      <c r="Q236" s="14">
        <v>0</v>
      </c>
      <c r="R236" s="14">
        <f t="shared" si="99"/>
        <v>0</v>
      </c>
      <c r="S236" s="20">
        <f t="shared" si="86"/>
        <v>0</v>
      </c>
      <c r="T236" s="14">
        <f t="shared" si="98"/>
        <v>0</v>
      </c>
      <c r="U236" s="4" t="str">
        <f t="shared" si="92"/>
        <v>A+J=</v>
      </c>
      <c r="V236" s="29">
        <f t="shared" si="93"/>
        <v>45747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87"/>
        <v>44782</v>
      </c>
      <c r="B237" s="125">
        <f t="shared" ca="1" si="83"/>
        <v>10693.818399989999</v>
      </c>
      <c r="C237" s="14">
        <f t="shared" si="94"/>
        <v>10000</v>
      </c>
      <c r="D237" s="13">
        <f>IF(A237&lt;$B$1,VLOOKUP(A237,[1]DI!$A$4:$B$15000,2,FALSE),0)</f>
        <v>0.13650000000000001</v>
      </c>
      <c r="E237" s="14">
        <f t="shared" si="95"/>
        <v>1.00050788</v>
      </c>
      <c r="F237" s="14">
        <f>(TRUNC(PRODUCT($E$14:$E236),16))</f>
        <v>1.0693818395308601</v>
      </c>
      <c r="G237" s="14">
        <f t="shared" si="96"/>
        <v>1</v>
      </c>
      <c r="H237" s="14">
        <f t="shared" si="97"/>
        <v>1.0693818399999999</v>
      </c>
      <c r="I237" s="13">
        <f t="shared" si="88"/>
        <v>0</v>
      </c>
      <c r="J237" s="29">
        <f t="shared" si="89"/>
        <v>44559</v>
      </c>
      <c r="K237" s="2">
        <f t="shared" si="90"/>
        <v>154</v>
      </c>
      <c r="L237" s="17">
        <f t="shared" si="91"/>
        <v>154</v>
      </c>
      <c r="M237" s="12">
        <f t="shared" si="84"/>
        <v>1</v>
      </c>
      <c r="N237" s="12">
        <f t="shared" si="85"/>
        <v>1.0693818399999999</v>
      </c>
      <c r="O237" s="17">
        <f t="shared" si="82"/>
        <v>0</v>
      </c>
      <c r="P237" s="14">
        <f t="shared" si="81"/>
        <v>693.81839998999999</v>
      </c>
      <c r="Q237" s="14">
        <v>0</v>
      </c>
      <c r="R237" s="14">
        <f t="shared" si="99"/>
        <v>0</v>
      </c>
      <c r="S237" s="20">
        <f t="shared" si="86"/>
        <v>0</v>
      </c>
      <c r="T237" s="14">
        <f t="shared" si="98"/>
        <v>0</v>
      </c>
      <c r="U237" s="4" t="str">
        <f t="shared" si="92"/>
        <v>A+J=</v>
      </c>
      <c r="V237" s="29">
        <f t="shared" si="93"/>
        <v>45747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87"/>
        <v>44783</v>
      </c>
      <c r="B238" s="125">
        <f t="shared" ca="1" si="83"/>
        <v>10699.249599999999</v>
      </c>
      <c r="C238" s="14">
        <f t="shared" si="94"/>
        <v>10000</v>
      </c>
      <c r="D238" s="13">
        <f>IF(A238&lt;$B$1,VLOOKUP(A238,[1]DI!$A$4:$B$15000,2,FALSE),0)</f>
        <v>0.13650000000000001</v>
      </c>
      <c r="E238" s="14">
        <f t="shared" si="95"/>
        <v>1.00050788</v>
      </c>
      <c r="F238" s="14">
        <f>(TRUNC(PRODUCT($E$14:$E237),16))</f>
        <v>1.06992495717952</v>
      </c>
      <c r="G238" s="14">
        <f t="shared" si="96"/>
        <v>1</v>
      </c>
      <c r="H238" s="14">
        <f t="shared" si="97"/>
        <v>1.06992496</v>
      </c>
      <c r="I238" s="13">
        <f t="shared" si="88"/>
        <v>0</v>
      </c>
      <c r="J238" s="29">
        <f t="shared" si="89"/>
        <v>44559</v>
      </c>
      <c r="K238" s="2">
        <f t="shared" si="90"/>
        <v>155</v>
      </c>
      <c r="L238" s="17">
        <f t="shared" si="91"/>
        <v>155</v>
      </c>
      <c r="M238" s="12">
        <f t="shared" si="84"/>
        <v>1</v>
      </c>
      <c r="N238" s="12">
        <f t="shared" si="85"/>
        <v>1.06992496</v>
      </c>
      <c r="O238" s="17">
        <f t="shared" si="82"/>
        <v>0</v>
      </c>
      <c r="P238" s="14">
        <f t="shared" si="81"/>
        <v>699.24959999999999</v>
      </c>
      <c r="Q238" s="14">
        <v>0</v>
      </c>
      <c r="R238" s="14">
        <f t="shared" si="99"/>
        <v>0</v>
      </c>
      <c r="S238" s="20">
        <f t="shared" si="86"/>
        <v>0</v>
      </c>
      <c r="T238" s="14">
        <f t="shared" si="98"/>
        <v>0</v>
      </c>
      <c r="U238" s="4" t="str">
        <f t="shared" si="92"/>
        <v>A+J=</v>
      </c>
      <c r="V238" s="29">
        <f t="shared" si="93"/>
        <v>45747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87"/>
        <v>44784</v>
      </c>
      <c r="B239" s="125">
        <f t="shared" ca="1" si="83"/>
        <v>10704.683499999999</v>
      </c>
      <c r="C239" s="14">
        <f t="shared" si="94"/>
        <v>10000</v>
      </c>
      <c r="D239" s="13">
        <f>IF(A239&lt;$B$1,VLOOKUP(A239,[1]DI!$A$4:$B$15000,2,FALSE),0)</f>
        <v>0.13650000000000001</v>
      </c>
      <c r="E239" s="14">
        <f t="shared" si="95"/>
        <v>1.00050788</v>
      </c>
      <c r="F239" s="14">
        <f>(TRUNC(PRODUCT($E$14:$E238),16))</f>
        <v>1.07046835066677</v>
      </c>
      <c r="G239" s="14">
        <f t="shared" si="96"/>
        <v>1</v>
      </c>
      <c r="H239" s="14">
        <f t="shared" si="97"/>
        <v>1.0704683500000001</v>
      </c>
      <c r="I239" s="13">
        <f t="shared" si="88"/>
        <v>0</v>
      </c>
      <c r="J239" s="29">
        <f t="shared" si="89"/>
        <v>44559</v>
      </c>
      <c r="K239" s="2">
        <f t="shared" si="90"/>
        <v>156</v>
      </c>
      <c r="L239" s="17">
        <f t="shared" si="91"/>
        <v>156</v>
      </c>
      <c r="M239" s="12">
        <f t="shared" si="84"/>
        <v>1</v>
      </c>
      <c r="N239" s="12">
        <f t="shared" si="85"/>
        <v>1.0704683500000001</v>
      </c>
      <c r="O239" s="17">
        <f t="shared" si="82"/>
        <v>0</v>
      </c>
      <c r="P239" s="14">
        <f t="shared" si="81"/>
        <v>704.68349999999998</v>
      </c>
      <c r="Q239" s="14">
        <v>0</v>
      </c>
      <c r="R239" s="14">
        <f t="shared" si="99"/>
        <v>0</v>
      </c>
      <c r="S239" s="20">
        <f t="shared" si="86"/>
        <v>0</v>
      </c>
      <c r="T239" s="14">
        <f t="shared" si="98"/>
        <v>0</v>
      </c>
      <c r="U239" s="4" t="str">
        <f t="shared" si="92"/>
        <v>A+J=</v>
      </c>
      <c r="V239" s="29">
        <f t="shared" si="93"/>
        <v>45747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87"/>
        <v>44785</v>
      </c>
      <c r="B240" s="125">
        <f t="shared" ca="1" si="83"/>
        <v>10710.12019999</v>
      </c>
      <c r="C240" s="14">
        <f t="shared" si="94"/>
        <v>10000</v>
      </c>
      <c r="D240" s="13">
        <f>IF(A240&lt;$B$1,VLOOKUP(A240,[1]DI!$A$4:$B$15000,2,FALSE),0)</f>
        <v>0.13650000000000001</v>
      </c>
      <c r="E240" s="14">
        <f t="shared" si="95"/>
        <v>1.00050788</v>
      </c>
      <c r="F240" s="14">
        <f>(TRUNC(PRODUCT($E$14:$E239),16))</f>
        <v>1.07101202013271</v>
      </c>
      <c r="G240" s="14">
        <f t="shared" si="96"/>
        <v>1</v>
      </c>
      <c r="H240" s="14">
        <f t="shared" si="97"/>
        <v>1.07101202</v>
      </c>
      <c r="I240" s="13">
        <f t="shared" si="88"/>
        <v>0</v>
      </c>
      <c r="J240" s="29">
        <f t="shared" si="89"/>
        <v>44559</v>
      </c>
      <c r="K240" s="2">
        <f t="shared" si="90"/>
        <v>157</v>
      </c>
      <c r="L240" s="17">
        <f t="shared" si="91"/>
        <v>157</v>
      </c>
      <c r="M240" s="12">
        <f t="shared" si="84"/>
        <v>1</v>
      </c>
      <c r="N240" s="12">
        <f t="shared" si="85"/>
        <v>1.07101202</v>
      </c>
      <c r="O240" s="17">
        <f t="shared" si="82"/>
        <v>0</v>
      </c>
      <c r="P240" s="14">
        <f t="shared" si="81"/>
        <v>710.12019998999995</v>
      </c>
      <c r="Q240" s="14">
        <v>0</v>
      </c>
      <c r="R240" s="14">
        <f t="shared" si="99"/>
        <v>0</v>
      </c>
      <c r="S240" s="20">
        <f t="shared" si="86"/>
        <v>0</v>
      </c>
      <c r="T240" s="14">
        <f t="shared" si="98"/>
        <v>0</v>
      </c>
      <c r="U240" s="4" t="str">
        <f t="shared" si="92"/>
        <v>A+J=</v>
      </c>
      <c r="V240" s="29">
        <f t="shared" si="93"/>
        <v>45747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87"/>
        <v>44786</v>
      </c>
      <c r="B241" s="125">
        <f t="shared" ca="1" si="83"/>
        <v>10715.559699990001</v>
      </c>
      <c r="C241" s="14">
        <f t="shared" si="94"/>
        <v>10000</v>
      </c>
      <c r="D241" s="13">
        <f>IF(A241&lt;$B$1,VLOOKUP(A241,[1]DI!$A$4:$B$15000,2,FALSE),0)</f>
        <v>0</v>
      </c>
      <c r="E241" s="14">
        <f t="shared" si="95"/>
        <v>1</v>
      </c>
      <c r="F241" s="14">
        <f>(TRUNC(PRODUCT($E$14:$E240),16))</f>
        <v>1.07155596571749</v>
      </c>
      <c r="G241" s="14">
        <f t="shared" si="96"/>
        <v>1</v>
      </c>
      <c r="H241" s="14">
        <f t="shared" si="97"/>
        <v>1.0715559699999999</v>
      </c>
      <c r="I241" s="13">
        <f t="shared" si="88"/>
        <v>0</v>
      </c>
      <c r="J241" s="29">
        <f t="shared" si="89"/>
        <v>44559</v>
      </c>
      <c r="K241" s="2">
        <f t="shared" si="90"/>
        <v>157</v>
      </c>
      <c r="L241" s="17">
        <f t="shared" si="91"/>
        <v>158</v>
      </c>
      <c r="M241" s="12">
        <f t="shared" si="84"/>
        <v>1</v>
      </c>
      <c r="N241" s="12">
        <f t="shared" si="85"/>
        <v>1.0715559699999999</v>
      </c>
      <c r="O241" s="17">
        <f t="shared" si="82"/>
        <v>0</v>
      </c>
      <c r="P241" s="14">
        <f t="shared" si="81"/>
        <v>715.55969999000001</v>
      </c>
      <c r="Q241" s="14">
        <v>0</v>
      </c>
      <c r="R241" s="14">
        <f t="shared" si="99"/>
        <v>0</v>
      </c>
      <c r="S241" s="20">
        <f t="shared" si="86"/>
        <v>0</v>
      </c>
      <c r="T241" s="14">
        <f t="shared" si="98"/>
        <v>0</v>
      </c>
      <c r="U241" s="4" t="str">
        <f t="shared" si="92"/>
        <v>A+J=</v>
      </c>
      <c r="V241" s="29">
        <f t="shared" si="93"/>
        <v>45747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87"/>
        <v>44787</v>
      </c>
      <c r="B242" s="125">
        <f t="shared" ca="1" si="83"/>
        <v>10715.559699990001</v>
      </c>
      <c r="C242" s="14">
        <f t="shared" si="94"/>
        <v>10000</v>
      </c>
      <c r="D242" s="13">
        <f>IF(A242&lt;$B$1,VLOOKUP(A242,[1]DI!$A$4:$B$15000,2,FALSE),0)</f>
        <v>0</v>
      </c>
      <c r="E242" s="14">
        <f t="shared" si="95"/>
        <v>1</v>
      </c>
      <c r="F242" s="14">
        <f>(TRUNC(PRODUCT($E$14:$E241),16))</f>
        <v>1.07155596571749</v>
      </c>
      <c r="G242" s="14">
        <f t="shared" si="96"/>
        <v>1</v>
      </c>
      <c r="H242" s="14">
        <f t="shared" si="97"/>
        <v>1.0715559699999999</v>
      </c>
      <c r="I242" s="13">
        <f t="shared" si="88"/>
        <v>0</v>
      </c>
      <c r="J242" s="29">
        <f t="shared" si="89"/>
        <v>44559</v>
      </c>
      <c r="K242" s="2">
        <f t="shared" si="90"/>
        <v>157</v>
      </c>
      <c r="L242" s="17">
        <f t="shared" si="91"/>
        <v>158</v>
      </c>
      <c r="M242" s="12">
        <f t="shared" si="84"/>
        <v>1</v>
      </c>
      <c r="N242" s="12">
        <f t="shared" si="85"/>
        <v>1.0715559699999999</v>
      </c>
      <c r="O242" s="17">
        <f t="shared" si="82"/>
        <v>0</v>
      </c>
      <c r="P242" s="14">
        <f t="shared" si="81"/>
        <v>715.55969999000001</v>
      </c>
      <c r="Q242" s="14">
        <v>0</v>
      </c>
      <c r="R242" s="14">
        <f t="shared" si="99"/>
        <v>0</v>
      </c>
      <c r="S242" s="20">
        <f t="shared" si="86"/>
        <v>0</v>
      </c>
      <c r="T242" s="14">
        <f t="shared" si="98"/>
        <v>0</v>
      </c>
      <c r="U242" s="4" t="str">
        <f t="shared" si="92"/>
        <v>A+J=</v>
      </c>
      <c r="V242" s="29">
        <f t="shared" si="93"/>
        <v>45747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87"/>
        <v>44788</v>
      </c>
      <c r="B243" s="125">
        <f t="shared" ca="1" si="83"/>
        <v>10715.559699990001</v>
      </c>
      <c r="C243" s="14">
        <f t="shared" si="94"/>
        <v>10000</v>
      </c>
      <c r="D243" s="13">
        <f>IF(A243&lt;$B$1,VLOOKUP(A243,[1]DI!$A$4:$B$15000,2,FALSE),0)</f>
        <v>0.13650000000000001</v>
      </c>
      <c r="E243" s="14">
        <f t="shared" si="95"/>
        <v>1.00050788</v>
      </c>
      <c r="F243" s="14">
        <f>(TRUNC(PRODUCT($E$14:$E242),16))</f>
        <v>1.07155596571749</v>
      </c>
      <c r="G243" s="14">
        <f t="shared" si="96"/>
        <v>1</v>
      </c>
      <c r="H243" s="14">
        <f t="shared" si="97"/>
        <v>1.0715559699999999</v>
      </c>
      <c r="I243" s="13">
        <f t="shared" si="88"/>
        <v>0</v>
      </c>
      <c r="J243" s="29">
        <f t="shared" si="89"/>
        <v>44559</v>
      </c>
      <c r="K243" s="2">
        <f t="shared" si="90"/>
        <v>158</v>
      </c>
      <c r="L243" s="17">
        <f t="shared" si="91"/>
        <v>158</v>
      </c>
      <c r="M243" s="12">
        <f t="shared" si="84"/>
        <v>1</v>
      </c>
      <c r="N243" s="12">
        <f t="shared" si="85"/>
        <v>1.0715559699999999</v>
      </c>
      <c r="O243" s="17">
        <f t="shared" si="82"/>
        <v>0</v>
      </c>
      <c r="P243" s="14">
        <f t="shared" si="81"/>
        <v>715.55969999000001</v>
      </c>
      <c r="Q243" s="14">
        <v>0</v>
      </c>
      <c r="R243" s="14">
        <f t="shared" si="99"/>
        <v>0</v>
      </c>
      <c r="S243" s="20">
        <f t="shared" si="86"/>
        <v>0</v>
      </c>
      <c r="T243" s="14">
        <f t="shared" si="98"/>
        <v>0</v>
      </c>
      <c r="U243" s="4" t="str">
        <f t="shared" si="92"/>
        <v>A+J=</v>
      </c>
      <c r="V243" s="29">
        <f t="shared" si="93"/>
        <v>45747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87"/>
        <v>44789</v>
      </c>
      <c r="B244" s="125">
        <f t="shared" ca="1" si="83"/>
        <v>10721.001899999999</v>
      </c>
      <c r="C244" s="14">
        <f t="shared" si="94"/>
        <v>10000</v>
      </c>
      <c r="D244" s="13">
        <f>IF(A244&lt;$B$1,VLOOKUP(A244,[1]DI!$A$4:$B$15000,2,FALSE),0)</f>
        <v>0.13650000000000001</v>
      </c>
      <c r="E244" s="14">
        <f t="shared" si="95"/>
        <v>1.00050788</v>
      </c>
      <c r="F244" s="14">
        <f>(TRUNC(PRODUCT($E$14:$E243),16))</f>
        <v>1.0721001875613601</v>
      </c>
      <c r="G244" s="14">
        <f t="shared" si="96"/>
        <v>1</v>
      </c>
      <c r="H244" s="14">
        <f t="shared" si="97"/>
        <v>1.07210019</v>
      </c>
      <c r="I244" s="13">
        <f t="shared" si="88"/>
        <v>0</v>
      </c>
      <c r="J244" s="29">
        <f t="shared" si="89"/>
        <v>44559</v>
      </c>
      <c r="K244" s="2">
        <f t="shared" si="90"/>
        <v>159</v>
      </c>
      <c r="L244" s="17">
        <f t="shared" si="91"/>
        <v>159</v>
      </c>
      <c r="M244" s="12">
        <f t="shared" si="84"/>
        <v>1</v>
      </c>
      <c r="N244" s="12">
        <f t="shared" si="85"/>
        <v>1.07210019</v>
      </c>
      <c r="O244" s="17">
        <f t="shared" si="82"/>
        <v>0</v>
      </c>
      <c r="P244" s="14">
        <f t="shared" ref="P244:P307" si="100">TRUNC(((N244-1)*C244),8)+TRUNC(R243*N244,8)</f>
        <v>721.00189999999998</v>
      </c>
      <c r="Q244" s="14">
        <v>0</v>
      </c>
      <c r="R244" s="14">
        <f t="shared" si="99"/>
        <v>0</v>
      </c>
      <c r="S244" s="20">
        <f t="shared" si="86"/>
        <v>0</v>
      </c>
      <c r="T244" s="14">
        <f t="shared" si="98"/>
        <v>0</v>
      </c>
      <c r="U244" s="4" t="str">
        <f t="shared" si="92"/>
        <v>A+J=</v>
      </c>
      <c r="V244" s="29">
        <f t="shared" si="93"/>
        <v>45747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87"/>
        <v>44790</v>
      </c>
      <c r="B245" s="125">
        <f t="shared" ca="1" si="83"/>
        <v>10726.446900000001</v>
      </c>
      <c r="C245" s="14">
        <f t="shared" si="94"/>
        <v>10000</v>
      </c>
      <c r="D245" s="13">
        <f>IF(A245&lt;$B$1,VLOOKUP(A245,[1]DI!$A$4:$B$15000,2,FALSE),0)</f>
        <v>0.13650000000000001</v>
      </c>
      <c r="E245" s="14">
        <f t="shared" si="95"/>
        <v>1.00050788</v>
      </c>
      <c r="F245" s="14">
        <f>(TRUNC(PRODUCT($E$14:$E244),16))</f>
        <v>1.0726446858046199</v>
      </c>
      <c r="G245" s="14">
        <f t="shared" si="96"/>
        <v>1</v>
      </c>
      <c r="H245" s="14">
        <f t="shared" si="97"/>
        <v>1.07264469</v>
      </c>
      <c r="I245" s="13">
        <f t="shared" si="88"/>
        <v>0</v>
      </c>
      <c r="J245" s="29">
        <f t="shared" si="89"/>
        <v>44559</v>
      </c>
      <c r="K245" s="2">
        <f t="shared" si="90"/>
        <v>160</v>
      </c>
      <c r="L245" s="17">
        <f t="shared" si="91"/>
        <v>160</v>
      </c>
      <c r="M245" s="12">
        <f t="shared" si="84"/>
        <v>1</v>
      </c>
      <c r="N245" s="12">
        <f t="shared" si="85"/>
        <v>1.07264469</v>
      </c>
      <c r="O245" s="17">
        <f t="shared" si="82"/>
        <v>0</v>
      </c>
      <c r="P245" s="14">
        <f t="shared" si="100"/>
        <v>726.44690000000003</v>
      </c>
      <c r="Q245" s="14">
        <v>0</v>
      </c>
      <c r="R245" s="14">
        <f t="shared" si="99"/>
        <v>0</v>
      </c>
      <c r="S245" s="20">
        <f t="shared" si="86"/>
        <v>0</v>
      </c>
      <c r="T245" s="14">
        <f t="shared" si="98"/>
        <v>0</v>
      </c>
      <c r="U245" s="4" t="str">
        <f t="shared" si="92"/>
        <v>A+J=</v>
      </c>
      <c r="V245" s="29">
        <f t="shared" si="93"/>
        <v>45747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87"/>
        <v>44791</v>
      </c>
      <c r="B246" s="125">
        <f t="shared" ca="1" si="83"/>
        <v>10731.8946</v>
      </c>
      <c r="C246" s="14">
        <f t="shared" si="94"/>
        <v>10000</v>
      </c>
      <c r="D246" s="13">
        <f>IF(A246&lt;$B$1,VLOOKUP(A246,[1]DI!$A$4:$B$15000,2,FALSE),0)</f>
        <v>0.13650000000000001</v>
      </c>
      <c r="E246" s="14">
        <f t="shared" si="95"/>
        <v>1.00050788</v>
      </c>
      <c r="F246" s="14">
        <f>(TRUNC(PRODUCT($E$14:$E245),16))</f>
        <v>1.07318946058765</v>
      </c>
      <c r="G246" s="14">
        <f t="shared" si="96"/>
        <v>1</v>
      </c>
      <c r="H246" s="14">
        <f t="shared" si="97"/>
        <v>1.07318946</v>
      </c>
      <c r="I246" s="13">
        <f t="shared" si="88"/>
        <v>0</v>
      </c>
      <c r="J246" s="29">
        <f t="shared" si="89"/>
        <v>44559</v>
      </c>
      <c r="K246" s="2">
        <f t="shared" si="90"/>
        <v>161</v>
      </c>
      <c r="L246" s="17">
        <f t="shared" si="91"/>
        <v>161</v>
      </c>
      <c r="M246" s="12">
        <f t="shared" si="84"/>
        <v>1</v>
      </c>
      <c r="N246" s="12">
        <f t="shared" si="85"/>
        <v>1.07318946</v>
      </c>
      <c r="O246" s="17">
        <f t="shared" si="82"/>
        <v>0</v>
      </c>
      <c r="P246" s="14">
        <f t="shared" si="100"/>
        <v>731.89459999999997</v>
      </c>
      <c r="Q246" s="14">
        <v>0</v>
      </c>
      <c r="R246" s="14">
        <f t="shared" si="99"/>
        <v>0</v>
      </c>
      <c r="S246" s="20">
        <f t="shared" si="86"/>
        <v>0</v>
      </c>
      <c r="T246" s="14">
        <f t="shared" si="98"/>
        <v>0</v>
      </c>
      <c r="U246" s="4" t="str">
        <f t="shared" si="92"/>
        <v>A+J=</v>
      </c>
      <c r="V246" s="29">
        <f t="shared" si="93"/>
        <v>45747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87"/>
        <v>44792</v>
      </c>
      <c r="B247" s="125">
        <f t="shared" ca="1" si="83"/>
        <v>10737.3451</v>
      </c>
      <c r="C247" s="14">
        <f t="shared" si="94"/>
        <v>10000</v>
      </c>
      <c r="D247" s="13">
        <f>IF(A247&lt;$B$1,VLOOKUP(A247,[1]DI!$A$4:$B$15000,2,FALSE),0)</f>
        <v>0.13650000000000001</v>
      </c>
      <c r="E247" s="14">
        <f t="shared" si="95"/>
        <v>1.00050788</v>
      </c>
      <c r="F247" s="14">
        <f>(TRUNC(PRODUCT($E$14:$E246),16))</f>
        <v>1.0737345120508901</v>
      </c>
      <c r="G247" s="14">
        <f t="shared" si="96"/>
        <v>1</v>
      </c>
      <c r="H247" s="14">
        <f t="shared" si="97"/>
        <v>1.07373451</v>
      </c>
      <c r="I247" s="13">
        <f t="shared" si="88"/>
        <v>0</v>
      </c>
      <c r="J247" s="29">
        <f t="shared" si="89"/>
        <v>44559</v>
      </c>
      <c r="K247" s="2">
        <f t="shared" si="90"/>
        <v>162</v>
      </c>
      <c r="L247" s="17">
        <f t="shared" si="91"/>
        <v>162</v>
      </c>
      <c r="M247" s="12">
        <f t="shared" si="84"/>
        <v>1</v>
      </c>
      <c r="N247" s="12">
        <f t="shared" si="85"/>
        <v>1.07373451</v>
      </c>
      <c r="O247" s="17">
        <f t="shared" si="82"/>
        <v>0</v>
      </c>
      <c r="P247" s="14">
        <f t="shared" si="100"/>
        <v>737.3451</v>
      </c>
      <c r="Q247" s="14">
        <v>0</v>
      </c>
      <c r="R247" s="14">
        <f t="shared" si="99"/>
        <v>0</v>
      </c>
      <c r="S247" s="20">
        <f t="shared" si="86"/>
        <v>0</v>
      </c>
      <c r="T247" s="14">
        <f t="shared" si="98"/>
        <v>0</v>
      </c>
      <c r="U247" s="4" t="str">
        <f t="shared" si="92"/>
        <v>A+J=</v>
      </c>
      <c r="V247" s="29">
        <f t="shared" si="93"/>
        <v>45747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87"/>
        <v>44793</v>
      </c>
      <c r="B248" s="125">
        <f t="shared" ca="1" si="83"/>
        <v>10742.7984</v>
      </c>
      <c r="C248" s="14">
        <f t="shared" si="94"/>
        <v>10000</v>
      </c>
      <c r="D248" s="13">
        <f>IF(A248&lt;$B$1,VLOOKUP(A248,[1]DI!$A$4:$B$15000,2,FALSE),0)</f>
        <v>0</v>
      </c>
      <c r="E248" s="14">
        <f t="shared" si="95"/>
        <v>1</v>
      </c>
      <c r="F248" s="14">
        <f>(TRUNC(PRODUCT($E$14:$E247),16))</f>
        <v>1.0742798403348699</v>
      </c>
      <c r="G248" s="14">
        <f t="shared" si="96"/>
        <v>1</v>
      </c>
      <c r="H248" s="14">
        <f t="shared" si="97"/>
        <v>1.07427984</v>
      </c>
      <c r="I248" s="13">
        <f t="shared" si="88"/>
        <v>0</v>
      </c>
      <c r="J248" s="29">
        <f t="shared" si="89"/>
        <v>44559</v>
      </c>
      <c r="K248" s="2">
        <f t="shared" si="90"/>
        <v>162</v>
      </c>
      <c r="L248" s="17">
        <f t="shared" si="91"/>
        <v>163</v>
      </c>
      <c r="M248" s="12">
        <f t="shared" si="84"/>
        <v>1</v>
      </c>
      <c r="N248" s="12">
        <f t="shared" si="85"/>
        <v>1.07427984</v>
      </c>
      <c r="O248" s="17">
        <f t="shared" si="82"/>
        <v>0</v>
      </c>
      <c r="P248" s="14">
        <f t="shared" si="100"/>
        <v>742.79840000000002</v>
      </c>
      <c r="Q248" s="14">
        <v>0</v>
      </c>
      <c r="R248" s="14">
        <f t="shared" si="99"/>
        <v>0</v>
      </c>
      <c r="S248" s="20">
        <f t="shared" si="86"/>
        <v>0</v>
      </c>
      <c r="T248" s="14">
        <f t="shared" si="98"/>
        <v>0</v>
      </c>
      <c r="U248" s="4" t="str">
        <f t="shared" si="92"/>
        <v>A+J=</v>
      </c>
      <c r="V248" s="29">
        <f t="shared" si="93"/>
        <v>45747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87"/>
        <v>44794</v>
      </c>
      <c r="B249" s="125">
        <f t="shared" ca="1" si="83"/>
        <v>10742.7984</v>
      </c>
      <c r="C249" s="14">
        <f t="shared" si="94"/>
        <v>10000</v>
      </c>
      <c r="D249" s="13">
        <f>IF(A249&lt;$B$1,VLOOKUP(A249,[1]DI!$A$4:$B$15000,2,FALSE),0)</f>
        <v>0</v>
      </c>
      <c r="E249" s="14">
        <f t="shared" si="95"/>
        <v>1</v>
      </c>
      <c r="F249" s="14">
        <f>(TRUNC(PRODUCT($E$14:$E248),16))</f>
        <v>1.0742798403348699</v>
      </c>
      <c r="G249" s="14">
        <f t="shared" si="96"/>
        <v>1</v>
      </c>
      <c r="H249" s="14">
        <f t="shared" si="97"/>
        <v>1.07427984</v>
      </c>
      <c r="I249" s="13">
        <f t="shared" si="88"/>
        <v>0</v>
      </c>
      <c r="J249" s="29">
        <f t="shared" si="89"/>
        <v>44559</v>
      </c>
      <c r="K249" s="2">
        <f t="shared" si="90"/>
        <v>162</v>
      </c>
      <c r="L249" s="17">
        <f t="shared" si="91"/>
        <v>163</v>
      </c>
      <c r="M249" s="12">
        <f t="shared" si="84"/>
        <v>1</v>
      </c>
      <c r="N249" s="12">
        <f t="shared" si="85"/>
        <v>1.07427984</v>
      </c>
      <c r="O249" s="17">
        <f t="shared" si="82"/>
        <v>0</v>
      </c>
      <c r="P249" s="14">
        <f t="shared" si="100"/>
        <v>742.79840000000002</v>
      </c>
      <c r="Q249" s="14">
        <v>0</v>
      </c>
      <c r="R249" s="14">
        <f t="shared" si="99"/>
        <v>0</v>
      </c>
      <c r="S249" s="20">
        <f t="shared" si="86"/>
        <v>0</v>
      </c>
      <c r="T249" s="14">
        <f t="shared" si="98"/>
        <v>0</v>
      </c>
      <c r="U249" s="4" t="str">
        <f t="shared" si="92"/>
        <v>A+J=</v>
      </c>
      <c r="V249" s="29">
        <f t="shared" si="93"/>
        <v>45747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87"/>
        <v>44795</v>
      </c>
      <c r="B250" s="125">
        <f t="shared" ca="1" si="83"/>
        <v>10742.7984</v>
      </c>
      <c r="C250" s="14">
        <f t="shared" si="94"/>
        <v>10000</v>
      </c>
      <c r="D250" s="13">
        <f>IF(A250&lt;$B$1,VLOOKUP(A250,[1]DI!$A$4:$B$15000,2,FALSE),0)</f>
        <v>0.13650000000000001</v>
      </c>
      <c r="E250" s="14">
        <f t="shared" si="95"/>
        <v>1.00050788</v>
      </c>
      <c r="F250" s="14">
        <f>(TRUNC(PRODUCT($E$14:$E249),16))</f>
        <v>1.0742798403348699</v>
      </c>
      <c r="G250" s="14">
        <f t="shared" si="96"/>
        <v>1</v>
      </c>
      <c r="H250" s="14">
        <f t="shared" si="97"/>
        <v>1.07427984</v>
      </c>
      <c r="I250" s="13">
        <f t="shared" si="88"/>
        <v>0</v>
      </c>
      <c r="J250" s="29">
        <f t="shared" si="89"/>
        <v>44559</v>
      </c>
      <c r="K250" s="2">
        <f t="shared" si="90"/>
        <v>163</v>
      </c>
      <c r="L250" s="17">
        <f t="shared" si="91"/>
        <v>163</v>
      </c>
      <c r="M250" s="12">
        <f t="shared" si="84"/>
        <v>1</v>
      </c>
      <c r="N250" s="12">
        <f t="shared" si="85"/>
        <v>1.07427984</v>
      </c>
      <c r="O250" s="17">
        <f t="shared" si="82"/>
        <v>0</v>
      </c>
      <c r="P250" s="14">
        <f t="shared" si="100"/>
        <v>742.79840000000002</v>
      </c>
      <c r="Q250" s="14">
        <v>0</v>
      </c>
      <c r="R250" s="14">
        <f t="shared" si="99"/>
        <v>0</v>
      </c>
      <c r="S250" s="20">
        <f t="shared" si="86"/>
        <v>0</v>
      </c>
      <c r="T250" s="14">
        <f t="shared" si="98"/>
        <v>0</v>
      </c>
      <c r="U250" s="4" t="str">
        <f t="shared" si="92"/>
        <v>A+J=</v>
      </c>
      <c r="V250" s="29">
        <f t="shared" si="93"/>
        <v>45747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87"/>
        <v>44796</v>
      </c>
      <c r="B251" s="125">
        <f t="shared" ca="1" si="83"/>
        <v>10748.254499999999</v>
      </c>
      <c r="C251" s="14">
        <f t="shared" si="94"/>
        <v>10000</v>
      </c>
      <c r="D251" s="13">
        <f>IF(A251&lt;$B$1,VLOOKUP(A251,[1]DI!$A$4:$B$15000,2,FALSE),0)</f>
        <v>0.13650000000000001</v>
      </c>
      <c r="E251" s="14">
        <f t="shared" si="95"/>
        <v>1.00050788</v>
      </c>
      <c r="F251" s="14">
        <f>(TRUNC(PRODUCT($E$14:$E250),16))</f>
        <v>1.07482544558018</v>
      </c>
      <c r="G251" s="14">
        <f t="shared" si="96"/>
        <v>1</v>
      </c>
      <c r="H251" s="14">
        <f t="shared" si="97"/>
        <v>1.0748254500000001</v>
      </c>
      <c r="I251" s="13">
        <f t="shared" si="88"/>
        <v>0</v>
      </c>
      <c r="J251" s="29">
        <f t="shared" si="89"/>
        <v>44559</v>
      </c>
      <c r="K251" s="2">
        <f t="shared" si="90"/>
        <v>164</v>
      </c>
      <c r="L251" s="17">
        <f t="shared" si="91"/>
        <v>164</v>
      </c>
      <c r="M251" s="12">
        <f t="shared" si="84"/>
        <v>1</v>
      </c>
      <c r="N251" s="12">
        <f t="shared" si="85"/>
        <v>1.0748254500000001</v>
      </c>
      <c r="O251" s="17">
        <f t="shared" si="82"/>
        <v>0</v>
      </c>
      <c r="P251" s="14">
        <f t="shared" si="100"/>
        <v>748.25450000000001</v>
      </c>
      <c r="Q251" s="14">
        <v>0</v>
      </c>
      <c r="R251" s="14">
        <f t="shared" si="99"/>
        <v>0</v>
      </c>
      <c r="S251" s="20">
        <f t="shared" si="86"/>
        <v>0</v>
      </c>
      <c r="T251" s="14">
        <f t="shared" si="98"/>
        <v>0</v>
      </c>
      <c r="U251" s="4" t="str">
        <f t="shared" si="92"/>
        <v>A+J=</v>
      </c>
      <c r="V251" s="29">
        <f t="shared" si="93"/>
        <v>45747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87"/>
        <v>44797</v>
      </c>
      <c r="B252" s="125">
        <f t="shared" ca="1" si="83"/>
        <v>10753.713299999999</v>
      </c>
      <c r="C252" s="14">
        <f t="shared" si="94"/>
        <v>10000</v>
      </c>
      <c r="D252" s="13">
        <f>IF(A252&lt;$B$1,VLOOKUP(A252,[1]DI!$A$4:$B$15000,2,FALSE),0)</f>
        <v>0.13650000000000001</v>
      </c>
      <c r="E252" s="14">
        <f t="shared" si="95"/>
        <v>1.00050788</v>
      </c>
      <c r="F252" s="14">
        <f>(TRUNC(PRODUCT($E$14:$E251),16))</f>
        <v>1.0753713279274799</v>
      </c>
      <c r="G252" s="14">
        <f t="shared" si="96"/>
        <v>1</v>
      </c>
      <c r="H252" s="14">
        <f t="shared" si="97"/>
        <v>1.0753713300000001</v>
      </c>
      <c r="I252" s="13">
        <f t="shared" si="88"/>
        <v>0</v>
      </c>
      <c r="J252" s="29">
        <f t="shared" si="89"/>
        <v>44559</v>
      </c>
      <c r="K252" s="2">
        <f t="shared" si="90"/>
        <v>165</v>
      </c>
      <c r="L252" s="17">
        <f t="shared" si="91"/>
        <v>165</v>
      </c>
      <c r="M252" s="12">
        <f t="shared" si="84"/>
        <v>1</v>
      </c>
      <c r="N252" s="12">
        <f t="shared" si="85"/>
        <v>1.0753713300000001</v>
      </c>
      <c r="O252" s="17">
        <f t="shared" si="82"/>
        <v>0</v>
      </c>
      <c r="P252" s="14">
        <f t="shared" si="100"/>
        <v>753.7133</v>
      </c>
      <c r="Q252" s="14">
        <v>0</v>
      </c>
      <c r="R252" s="14">
        <f t="shared" si="99"/>
        <v>0</v>
      </c>
      <c r="S252" s="20">
        <f t="shared" si="86"/>
        <v>0</v>
      </c>
      <c r="T252" s="14">
        <f t="shared" si="98"/>
        <v>0</v>
      </c>
      <c r="U252" s="4" t="str">
        <f t="shared" si="92"/>
        <v>A+J=</v>
      </c>
      <c r="V252" s="29">
        <f t="shared" si="93"/>
        <v>45747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87"/>
        <v>44798</v>
      </c>
      <c r="B253" s="125">
        <f t="shared" ca="1" si="83"/>
        <v>10759.174899989999</v>
      </c>
      <c r="C253" s="14">
        <f t="shared" si="94"/>
        <v>10000</v>
      </c>
      <c r="D253" s="13">
        <f>IF(A253&lt;$B$1,VLOOKUP(A253,[1]DI!$A$4:$B$15000,2,FALSE),0)</f>
        <v>0.13650000000000001</v>
      </c>
      <c r="E253" s="14">
        <f t="shared" si="95"/>
        <v>1.00050788</v>
      </c>
      <c r="F253" s="14">
        <f>(TRUNC(PRODUCT($E$14:$E252),16))</f>
        <v>1.0759174875175099</v>
      </c>
      <c r="G253" s="14">
        <f t="shared" si="96"/>
        <v>1</v>
      </c>
      <c r="H253" s="14">
        <f t="shared" si="97"/>
        <v>1.0759174899999999</v>
      </c>
      <c r="I253" s="13">
        <f t="shared" si="88"/>
        <v>0</v>
      </c>
      <c r="J253" s="29">
        <f t="shared" si="89"/>
        <v>44559</v>
      </c>
      <c r="K253" s="2">
        <f t="shared" si="90"/>
        <v>166</v>
      </c>
      <c r="L253" s="17">
        <f t="shared" si="91"/>
        <v>166</v>
      </c>
      <c r="M253" s="12">
        <f t="shared" si="84"/>
        <v>1</v>
      </c>
      <c r="N253" s="12">
        <f t="shared" si="85"/>
        <v>1.0759174899999999</v>
      </c>
      <c r="O253" s="17">
        <f t="shared" si="82"/>
        <v>0</v>
      </c>
      <c r="P253" s="14">
        <f t="shared" si="100"/>
        <v>759.17489998999997</v>
      </c>
      <c r="Q253" s="14">
        <v>0</v>
      </c>
      <c r="R253" s="14">
        <f t="shared" si="99"/>
        <v>0</v>
      </c>
      <c r="S253" s="20">
        <f t="shared" si="86"/>
        <v>0</v>
      </c>
      <c r="T253" s="14">
        <f t="shared" si="98"/>
        <v>0</v>
      </c>
      <c r="U253" s="4" t="str">
        <f t="shared" si="92"/>
        <v>A+J=</v>
      </c>
      <c r="V253" s="29">
        <f t="shared" si="93"/>
        <v>45747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87"/>
        <v>44799</v>
      </c>
      <c r="B254" s="125">
        <f t="shared" ca="1" si="83"/>
        <v>10764.639199990001</v>
      </c>
      <c r="C254" s="14">
        <f t="shared" si="94"/>
        <v>10000</v>
      </c>
      <c r="D254" s="13">
        <f>IF(A254&lt;$B$1,VLOOKUP(A254,[1]DI!$A$4:$B$15000,2,FALSE),0)</f>
        <v>0.13650000000000001</v>
      </c>
      <c r="E254" s="14">
        <f t="shared" si="95"/>
        <v>1.00050788</v>
      </c>
      <c r="F254" s="14">
        <f>(TRUNC(PRODUCT($E$14:$E253),16))</f>
        <v>1.0764639244910701</v>
      </c>
      <c r="G254" s="14">
        <f t="shared" si="96"/>
        <v>1</v>
      </c>
      <c r="H254" s="14">
        <f t="shared" si="97"/>
        <v>1.0764639199999999</v>
      </c>
      <c r="I254" s="13">
        <f t="shared" si="88"/>
        <v>0</v>
      </c>
      <c r="J254" s="29">
        <f t="shared" si="89"/>
        <v>44559</v>
      </c>
      <c r="K254" s="2">
        <f t="shared" si="90"/>
        <v>167</v>
      </c>
      <c r="L254" s="17">
        <f t="shared" si="91"/>
        <v>167</v>
      </c>
      <c r="M254" s="12">
        <f t="shared" si="84"/>
        <v>1</v>
      </c>
      <c r="N254" s="12">
        <f t="shared" si="85"/>
        <v>1.0764639199999999</v>
      </c>
      <c r="O254" s="17">
        <f t="shared" si="82"/>
        <v>0</v>
      </c>
      <c r="P254" s="14">
        <f t="shared" si="100"/>
        <v>764.63919998999995</v>
      </c>
      <c r="Q254" s="14">
        <v>0</v>
      </c>
      <c r="R254" s="14">
        <f t="shared" si="99"/>
        <v>0</v>
      </c>
      <c r="S254" s="20">
        <f t="shared" si="86"/>
        <v>0</v>
      </c>
      <c r="T254" s="14">
        <f t="shared" si="98"/>
        <v>0</v>
      </c>
      <c r="U254" s="4" t="str">
        <f t="shared" si="92"/>
        <v>A+J=</v>
      </c>
      <c r="V254" s="29">
        <f t="shared" si="93"/>
        <v>45747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87"/>
        <v>44800</v>
      </c>
      <c r="B255" s="125">
        <f t="shared" ca="1" si="83"/>
        <v>10770.10639999</v>
      </c>
      <c r="C255" s="14">
        <f t="shared" si="94"/>
        <v>10000</v>
      </c>
      <c r="D255" s="13">
        <f>IF(A255&lt;$B$1,VLOOKUP(A255,[1]DI!$A$4:$B$15000,2,FALSE),0)</f>
        <v>0</v>
      </c>
      <c r="E255" s="14">
        <f t="shared" si="95"/>
        <v>1</v>
      </c>
      <c r="F255" s="14">
        <f>(TRUNC(PRODUCT($E$14:$E254),16))</f>
        <v>1.0770106389890399</v>
      </c>
      <c r="G255" s="14">
        <f t="shared" si="96"/>
        <v>1</v>
      </c>
      <c r="H255" s="14">
        <f t="shared" si="97"/>
        <v>1.0770106399999999</v>
      </c>
      <c r="I255" s="13">
        <f t="shared" si="88"/>
        <v>0</v>
      </c>
      <c r="J255" s="29">
        <f t="shared" si="89"/>
        <v>44559</v>
      </c>
      <c r="K255" s="2">
        <f t="shared" si="90"/>
        <v>167</v>
      </c>
      <c r="L255" s="17">
        <f t="shared" si="91"/>
        <v>168</v>
      </c>
      <c r="M255" s="12">
        <f t="shared" si="84"/>
        <v>1</v>
      </c>
      <c r="N255" s="12">
        <f t="shared" si="85"/>
        <v>1.0770106399999999</v>
      </c>
      <c r="O255" s="17">
        <f t="shared" si="82"/>
        <v>0</v>
      </c>
      <c r="P255" s="14">
        <f t="shared" si="100"/>
        <v>770.10639999</v>
      </c>
      <c r="Q255" s="14">
        <v>0</v>
      </c>
      <c r="R255" s="14">
        <f t="shared" si="99"/>
        <v>0</v>
      </c>
      <c r="S255" s="20">
        <f t="shared" si="86"/>
        <v>0</v>
      </c>
      <c r="T255" s="14">
        <f t="shared" si="98"/>
        <v>0</v>
      </c>
      <c r="U255" s="4" t="str">
        <f t="shared" si="92"/>
        <v>A+J=</v>
      </c>
      <c r="V255" s="29">
        <f t="shared" si="93"/>
        <v>45747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87"/>
        <v>44801</v>
      </c>
      <c r="B256" s="125">
        <f t="shared" ca="1" si="83"/>
        <v>10770.10639999</v>
      </c>
      <c r="C256" s="14">
        <f t="shared" si="94"/>
        <v>10000</v>
      </c>
      <c r="D256" s="13">
        <f>IF(A256&lt;$B$1,VLOOKUP(A256,[1]DI!$A$4:$B$15000,2,FALSE),0)</f>
        <v>0</v>
      </c>
      <c r="E256" s="14">
        <f t="shared" si="95"/>
        <v>1</v>
      </c>
      <c r="F256" s="14">
        <f>(TRUNC(PRODUCT($E$14:$E255),16))</f>
        <v>1.0770106389890399</v>
      </c>
      <c r="G256" s="14">
        <f t="shared" si="96"/>
        <v>1</v>
      </c>
      <c r="H256" s="14">
        <f t="shared" si="97"/>
        <v>1.0770106399999999</v>
      </c>
      <c r="I256" s="13">
        <f t="shared" si="88"/>
        <v>0</v>
      </c>
      <c r="J256" s="29">
        <f t="shared" si="89"/>
        <v>44559</v>
      </c>
      <c r="K256" s="2">
        <f t="shared" si="90"/>
        <v>167</v>
      </c>
      <c r="L256" s="17">
        <f t="shared" si="91"/>
        <v>168</v>
      </c>
      <c r="M256" s="12">
        <f t="shared" si="84"/>
        <v>1</v>
      </c>
      <c r="N256" s="12">
        <f t="shared" si="85"/>
        <v>1.0770106399999999</v>
      </c>
      <c r="O256" s="17">
        <f t="shared" si="82"/>
        <v>0</v>
      </c>
      <c r="P256" s="14">
        <f t="shared" si="100"/>
        <v>770.10639999</v>
      </c>
      <c r="Q256" s="14">
        <v>0</v>
      </c>
      <c r="R256" s="14">
        <f t="shared" si="99"/>
        <v>0</v>
      </c>
      <c r="S256" s="20">
        <f t="shared" si="86"/>
        <v>0</v>
      </c>
      <c r="T256" s="14">
        <f t="shared" si="98"/>
        <v>0</v>
      </c>
      <c r="U256" s="4" t="str">
        <f t="shared" si="92"/>
        <v>A+J=</v>
      </c>
      <c r="V256" s="29">
        <f t="shared" si="93"/>
        <v>45747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87"/>
        <v>44802</v>
      </c>
      <c r="B257" s="125">
        <f t="shared" ca="1" si="83"/>
        <v>10770.10639999</v>
      </c>
      <c r="C257" s="14">
        <f t="shared" si="94"/>
        <v>10000</v>
      </c>
      <c r="D257" s="13">
        <f>IF(A257&lt;$B$1,VLOOKUP(A257,[1]DI!$A$4:$B$15000,2,FALSE),0)</f>
        <v>0.13650000000000001</v>
      </c>
      <c r="E257" s="14">
        <f t="shared" si="95"/>
        <v>1.00050788</v>
      </c>
      <c r="F257" s="14">
        <f>(TRUNC(PRODUCT($E$14:$E256),16))</f>
        <v>1.0770106389890399</v>
      </c>
      <c r="G257" s="14">
        <f t="shared" si="96"/>
        <v>1</v>
      </c>
      <c r="H257" s="14">
        <f t="shared" si="97"/>
        <v>1.0770106399999999</v>
      </c>
      <c r="I257" s="13">
        <f t="shared" si="88"/>
        <v>0</v>
      </c>
      <c r="J257" s="29">
        <f t="shared" si="89"/>
        <v>44559</v>
      </c>
      <c r="K257" s="2">
        <f t="shared" si="90"/>
        <v>168</v>
      </c>
      <c r="L257" s="17">
        <f t="shared" si="91"/>
        <v>168</v>
      </c>
      <c r="M257" s="12">
        <f t="shared" si="84"/>
        <v>1</v>
      </c>
      <c r="N257" s="12">
        <f t="shared" si="85"/>
        <v>1.0770106399999999</v>
      </c>
      <c r="O257" s="17">
        <f t="shared" si="82"/>
        <v>0</v>
      </c>
      <c r="P257" s="14">
        <f t="shared" si="100"/>
        <v>770.10639999</v>
      </c>
      <c r="Q257" s="14">
        <v>0</v>
      </c>
      <c r="R257" s="14">
        <f t="shared" si="99"/>
        <v>0</v>
      </c>
      <c r="S257" s="20">
        <f t="shared" si="86"/>
        <v>0</v>
      </c>
      <c r="T257" s="14">
        <f t="shared" si="98"/>
        <v>0</v>
      </c>
      <c r="U257" s="4" t="str">
        <f t="shared" si="92"/>
        <v>A+J=</v>
      </c>
      <c r="V257" s="29">
        <f t="shared" si="93"/>
        <v>45747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87"/>
        <v>44803</v>
      </c>
      <c r="B258" s="125">
        <f t="shared" ca="1" si="83"/>
        <v>10775.576300000001</v>
      </c>
      <c r="C258" s="14">
        <f t="shared" si="94"/>
        <v>10000</v>
      </c>
      <c r="D258" s="13">
        <f>IF(A258&lt;$B$1,VLOOKUP(A258,[1]DI!$A$4:$B$15000,2,FALSE),0)</f>
        <v>0.13650000000000001</v>
      </c>
      <c r="E258" s="14">
        <f t="shared" si="95"/>
        <v>1.00050788</v>
      </c>
      <c r="F258" s="14">
        <f>(TRUNC(PRODUCT($E$14:$E257),16))</f>
        <v>1.07755763115237</v>
      </c>
      <c r="G258" s="14">
        <f t="shared" si="96"/>
        <v>1</v>
      </c>
      <c r="H258" s="14">
        <f t="shared" si="97"/>
        <v>1.07755763</v>
      </c>
      <c r="I258" s="13">
        <f t="shared" si="88"/>
        <v>0</v>
      </c>
      <c r="J258" s="29">
        <f t="shared" si="89"/>
        <v>44559</v>
      </c>
      <c r="K258" s="2">
        <f t="shared" si="90"/>
        <v>169</v>
      </c>
      <c r="L258" s="17">
        <f t="shared" si="91"/>
        <v>169</v>
      </c>
      <c r="M258" s="12">
        <f t="shared" si="84"/>
        <v>1</v>
      </c>
      <c r="N258" s="12">
        <f t="shared" si="85"/>
        <v>1.07755763</v>
      </c>
      <c r="O258" s="17">
        <f t="shared" si="82"/>
        <v>0</v>
      </c>
      <c r="P258" s="14">
        <f t="shared" si="100"/>
        <v>775.57629999999995</v>
      </c>
      <c r="Q258" s="14">
        <v>0</v>
      </c>
      <c r="R258" s="14">
        <f t="shared" si="99"/>
        <v>0</v>
      </c>
      <c r="S258" s="20">
        <f t="shared" si="86"/>
        <v>0</v>
      </c>
      <c r="T258" s="14">
        <f t="shared" si="98"/>
        <v>0</v>
      </c>
      <c r="U258" s="4" t="str">
        <f t="shared" si="92"/>
        <v>A+J=</v>
      </c>
      <c r="V258" s="29">
        <f t="shared" si="93"/>
        <v>45747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87"/>
        <v>44804</v>
      </c>
      <c r="B259" s="125">
        <f t="shared" ca="1" si="83"/>
        <v>10781.048999999999</v>
      </c>
      <c r="C259" s="14">
        <f t="shared" si="94"/>
        <v>10000</v>
      </c>
      <c r="D259" s="13">
        <f>IF(A259&lt;$B$1,VLOOKUP(A259,[1]DI!$A$4:$B$15000,2,FALSE),0)</f>
        <v>0.13650000000000001</v>
      </c>
      <c r="E259" s="14">
        <f t="shared" si="95"/>
        <v>1.00050788</v>
      </c>
      <c r="F259" s="14">
        <f>(TRUNC(PRODUCT($E$14:$E258),16))</f>
        <v>1.07810490112208</v>
      </c>
      <c r="G259" s="14">
        <f t="shared" si="96"/>
        <v>1</v>
      </c>
      <c r="H259" s="14">
        <f t="shared" si="97"/>
        <v>1.0781049</v>
      </c>
      <c r="I259" s="13">
        <f t="shared" si="88"/>
        <v>0</v>
      </c>
      <c r="J259" s="29">
        <f t="shared" si="89"/>
        <v>44559</v>
      </c>
      <c r="K259" s="2">
        <f t="shared" si="90"/>
        <v>170</v>
      </c>
      <c r="L259" s="17">
        <f t="shared" si="91"/>
        <v>170</v>
      </c>
      <c r="M259" s="12">
        <f t="shared" si="84"/>
        <v>1</v>
      </c>
      <c r="N259" s="12">
        <f t="shared" si="85"/>
        <v>1.0781049</v>
      </c>
      <c r="O259" s="17">
        <f t="shared" si="82"/>
        <v>0</v>
      </c>
      <c r="P259" s="14">
        <f t="shared" si="100"/>
        <v>781.04899999999998</v>
      </c>
      <c r="Q259" s="14">
        <v>0</v>
      </c>
      <c r="R259" s="14">
        <f t="shared" si="99"/>
        <v>0</v>
      </c>
      <c r="S259" s="20">
        <f t="shared" si="86"/>
        <v>0</v>
      </c>
      <c r="T259" s="14">
        <f t="shared" si="98"/>
        <v>0</v>
      </c>
      <c r="U259" s="4" t="str">
        <f t="shared" si="92"/>
        <v>A+J=</v>
      </c>
      <c r="V259" s="29">
        <f t="shared" si="93"/>
        <v>45747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87"/>
        <v>44805</v>
      </c>
      <c r="B260" s="125">
        <f t="shared" ca="1" si="83"/>
        <v>10786.5245</v>
      </c>
      <c r="C260" s="14">
        <f t="shared" si="94"/>
        <v>10000</v>
      </c>
      <c r="D260" s="13">
        <f>IF(A260&lt;$B$1,VLOOKUP(A260,[1]DI!$A$4:$B$15000,2,FALSE),0)</f>
        <v>0.13650000000000001</v>
      </c>
      <c r="E260" s="14">
        <f t="shared" si="95"/>
        <v>1.00050788</v>
      </c>
      <c r="F260" s="14">
        <f>(TRUNC(PRODUCT($E$14:$E259),16))</f>
        <v>1.0786524490392599</v>
      </c>
      <c r="G260" s="14">
        <f t="shared" si="96"/>
        <v>1</v>
      </c>
      <c r="H260" s="14">
        <f t="shared" si="97"/>
        <v>1.0786524500000001</v>
      </c>
      <c r="I260" s="13">
        <f t="shared" si="88"/>
        <v>0</v>
      </c>
      <c r="J260" s="29">
        <f t="shared" si="89"/>
        <v>44559</v>
      </c>
      <c r="K260" s="2">
        <f t="shared" si="90"/>
        <v>171</v>
      </c>
      <c r="L260" s="17">
        <f t="shared" si="91"/>
        <v>171</v>
      </c>
      <c r="M260" s="12">
        <f t="shared" si="84"/>
        <v>1</v>
      </c>
      <c r="N260" s="12">
        <f t="shared" si="85"/>
        <v>1.0786524500000001</v>
      </c>
      <c r="O260" s="17">
        <f t="shared" ref="O260:O323" si="101">IF(VLOOKUP(A260,Y$14:AF$152,8)=VLOOKUP(A259,Y$14:AF$152,8),0,VLOOKUP(A260,Y$14:AF$152,8))</f>
        <v>0</v>
      </c>
      <c r="P260" s="14">
        <f t="shared" si="100"/>
        <v>786.52449999999999</v>
      </c>
      <c r="Q260" s="14">
        <v>0</v>
      </c>
      <c r="R260" s="14">
        <f t="shared" si="99"/>
        <v>0</v>
      </c>
      <c r="S260" s="20">
        <f t="shared" si="86"/>
        <v>0</v>
      </c>
      <c r="T260" s="14">
        <f t="shared" si="98"/>
        <v>0</v>
      </c>
      <c r="U260" s="4" t="str">
        <f t="shared" si="92"/>
        <v>A+J=</v>
      </c>
      <c r="V260" s="29">
        <f t="shared" si="93"/>
        <v>45747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87"/>
        <v>44806</v>
      </c>
      <c r="B261" s="125">
        <f t="shared" ca="1" si="83"/>
        <v>10792.0028</v>
      </c>
      <c r="C261" s="14">
        <f t="shared" si="94"/>
        <v>10000</v>
      </c>
      <c r="D261" s="13">
        <f>IF(A261&lt;$B$1,VLOOKUP(A261,[1]DI!$A$4:$B$15000,2,FALSE),0)</f>
        <v>0.13650000000000001</v>
      </c>
      <c r="E261" s="14">
        <f t="shared" si="95"/>
        <v>1.00050788</v>
      </c>
      <c r="F261" s="14">
        <f>(TRUNC(PRODUCT($E$14:$E260),16))</f>
        <v>1.07920027504508</v>
      </c>
      <c r="G261" s="14">
        <f t="shared" si="96"/>
        <v>1</v>
      </c>
      <c r="H261" s="14">
        <f t="shared" si="97"/>
        <v>1.07920028</v>
      </c>
      <c r="I261" s="13">
        <f t="shared" si="88"/>
        <v>0</v>
      </c>
      <c r="J261" s="29">
        <f t="shared" si="89"/>
        <v>44559</v>
      </c>
      <c r="K261" s="2">
        <f t="shared" si="90"/>
        <v>172</v>
      </c>
      <c r="L261" s="17">
        <f t="shared" si="91"/>
        <v>172</v>
      </c>
      <c r="M261" s="12">
        <f t="shared" si="84"/>
        <v>1</v>
      </c>
      <c r="N261" s="12">
        <f t="shared" si="85"/>
        <v>1.07920028</v>
      </c>
      <c r="O261" s="17">
        <f t="shared" si="101"/>
        <v>0</v>
      </c>
      <c r="P261" s="14">
        <f t="shared" si="100"/>
        <v>792.00279999999998</v>
      </c>
      <c r="Q261" s="14">
        <v>0</v>
      </c>
      <c r="R261" s="14">
        <f t="shared" si="99"/>
        <v>0</v>
      </c>
      <c r="S261" s="20">
        <f t="shared" si="86"/>
        <v>0</v>
      </c>
      <c r="T261" s="14">
        <f t="shared" si="98"/>
        <v>0</v>
      </c>
      <c r="U261" s="4" t="str">
        <f t="shared" si="92"/>
        <v>A+J=</v>
      </c>
      <c r="V261" s="29">
        <f t="shared" si="93"/>
        <v>45747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87"/>
        <v>44807</v>
      </c>
      <c r="B262" s="125">
        <f t="shared" ca="1" si="83"/>
        <v>10797.4838</v>
      </c>
      <c r="C262" s="14">
        <f t="shared" si="94"/>
        <v>10000</v>
      </c>
      <c r="D262" s="13">
        <f>IF(A262&lt;$B$1,VLOOKUP(A262,[1]DI!$A$4:$B$15000,2,FALSE),0)</f>
        <v>0</v>
      </c>
      <c r="E262" s="14">
        <f t="shared" si="95"/>
        <v>1</v>
      </c>
      <c r="F262" s="14">
        <f>(TRUNC(PRODUCT($E$14:$E261),16))</f>
        <v>1.0797483792807701</v>
      </c>
      <c r="G262" s="14">
        <f t="shared" si="96"/>
        <v>1</v>
      </c>
      <c r="H262" s="14">
        <f t="shared" si="97"/>
        <v>1.0797483800000001</v>
      </c>
      <c r="I262" s="13">
        <f t="shared" si="88"/>
        <v>0</v>
      </c>
      <c r="J262" s="29">
        <f t="shared" si="89"/>
        <v>44559</v>
      </c>
      <c r="K262" s="2">
        <f t="shared" si="90"/>
        <v>172</v>
      </c>
      <c r="L262" s="17">
        <f t="shared" si="91"/>
        <v>173</v>
      </c>
      <c r="M262" s="12">
        <f t="shared" si="84"/>
        <v>1</v>
      </c>
      <c r="N262" s="12">
        <f t="shared" si="85"/>
        <v>1.0797483800000001</v>
      </c>
      <c r="O262" s="17">
        <f t="shared" si="101"/>
        <v>0</v>
      </c>
      <c r="P262" s="14">
        <f t="shared" si="100"/>
        <v>797.48379999999997</v>
      </c>
      <c r="Q262" s="14">
        <v>0</v>
      </c>
      <c r="R262" s="14">
        <f t="shared" si="99"/>
        <v>0</v>
      </c>
      <c r="S262" s="20">
        <f t="shared" si="86"/>
        <v>0</v>
      </c>
      <c r="T262" s="14">
        <f t="shared" si="98"/>
        <v>0</v>
      </c>
      <c r="U262" s="4" t="str">
        <f t="shared" si="92"/>
        <v>A+J=</v>
      </c>
      <c r="V262" s="29">
        <f t="shared" si="93"/>
        <v>45747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87"/>
        <v>44808</v>
      </c>
      <c r="B263" s="125">
        <f t="shared" ca="1" si="83"/>
        <v>10797.4838</v>
      </c>
      <c r="C263" s="14">
        <f t="shared" si="94"/>
        <v>10000</v>
      </c>
      <c r="D263" s="13">
        <f>IF(A263&lt;$B$1,VLOOKUP(A263,[1]DI!$A$4:$B$15000,2,FALSE),0)</f>
        <v>0</v>
      </c>
      <c r="E263" s="14">
        <f t="shared" si="95"/>
        <v>1</v>
      </c>
      <c r="F263" s="14">
        <f>(TRUNC(PRODUCT($E$14:$E262),16))</f>
        <v>1.0797483792807701</v>
      </c>
      <c r="G263" s="14">
        <f t="shared" si="96"/>
        <v>1</v>
      </c>
      <c r="H263" s="14">
        <f t="shared" si="97"/>
        <v>1.0797483800000001</v>
      </c>
      <c r="I263" s="13">
        <f t="shared" si="88"/>
        <v>0</v>
      </c>
      <c r="J263" s="29">
        <f t="shared" si="89"/>
        <v>44559</v>
      </c>
      <c r="K263" s="2">
        <f t="shared" si="90"/>
        <v>172</v>
      </c>
      <c r="L263" s="17">
        <f t="shared" si="91"/>
        <v>173</v>
      </c>
      <c r="M263" s="12">
        <f t="shared" si="84"/>
        <v>1</v>
      </c>
      <c r="N263" s="12">
        <f t="shared" si="85"/>
        <v>1.0797483800000001</v>
      </c>
      <c r="O263" s="17">
        <f t="shared" si="101"/>
        <v>0</v>
      </c>
      <c r="P263" s="14">
        <f t="shared" si="100"/>
        <v>797.48379999999997</v>
      </c>
      <c r="Q263" s="14">
        <v>0</v>
      </c>
      <c r="R263" s="14">
        <f t="shared" si="99"/>
        <v>0</v>
      </c>
      <c r="S263" s="20">
        <f t="shared" si="86"/>
        <v>0</v>
      </c>
      <c r="T263" s="14">
        <f t="shared" si="98"/>
        <v>0</v>
      </c>
      <c r="U263" s="4" t="str">
        <f t="shared" si="92"/>
        <v>A+J=</v>
      </c>
      <c r="V263" s="29">
        <f t="shared" si="93"/>
        <v>45747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87"/>
        <v>44809</v>
      </c>
      <c r="B264" s="125">
        <f t="shared" ca="1" si="83"/>
        <v>10797.4838</v>
      </c>
      <c r="C264" s="14">
        <f t="shared" si="94"/>
        <v>10000</v>
      </c>
      <c r="D264" s="13">
        <f>IF(A264&lt;$B$1,VLOOKUP(A264,[1]DI!$A$4:$B$15000,2,FALSE),0)</f>
        <v>0.13650000000000001</v>
      </c>
      <c r="E264" s="14">
        <f t="shared" si="95"/>
        <v>1.00050788</v>
      </c>
      <c r="F264" s="14">
        <f>(TRUNC(PRODUCT($E$14:$E263),16))</f>
        <v>1.0797483792807701</v>
      </c>
      <c r="G264" s="14">
        <f t="shared" si="96"/>
        <v>1</v>
      </c>
      <c r="H264" s="14">
        <f t="shared" si="97"/>
        <v>1.0797483800000001</v>
      </c>
      <c r="I264" s="13">
        <f t="shared" si="88"/>
        <v>0</v>
      </c>
      <c r="J264" s="29">
        <f t="shared" si="89"/>
        <v>44559</v>
      </c>
      <c r="K264" s="2">
        <f t="shared" si="90"/>
        <v>173</v>
      </c>
      <c r="L264" s="17">
        <f t="shared" si="91"/>
        <v>173</v>
      </c>
      <c r="M264" s="12">
        <f t="shared" si="84"/>
        <v>1</v>
      </c>
      <c r="N264" s="12">
        <f t="shared" si="85"/>
        <v>1.0797483800000001</v>
      </c>
      <c r="O264" s="17">
        <f t="shared" si="101"/>
        <v>0</v>
      </c>
      <c r="P264" s="14">
        <f t="shared" si="100"/>
        <v>797.48379999999997</v>
      </c>
      <c r="Q264" s="14">
        <v>0</v>
      </c>
      <c r="R264" s="14">
        <f t="shared" si="99"/>
        <v>0</v>
      </c>
      <c r="S264" s="20">
        <f t="shared" si="86"/>
        <v>0</v>
      </c>
      <c r="T264" s="14">
        <f t="shared" si="98"/>
        <v>0</v>
      </c>
      <c r="U264" s="4" t="str">
        <f t="shared" si="92"/>
        <v>A+J=</v>
      </c>
      <c r="V264" s="29">
        <f t="shared" si="93"/>
        <v>45747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87"/>
        <v>44810</v>
      </c>
      <c r="B265" s="125">
        <f t="shared" ca="1" si="83"/>
        <v>10802.9676</v>
      </c>
      <c r="C265" s="14">
        <f t="shared" si="94"/>
        <v>10000</v>
      </c>
      <c r="D265" s="13">
        <f>IF(A265&lt;$B$1,VLOOKUP(A265,[1]DI!$A$4:$B$15000,2,FALSE),0)</f>
        <v>0.13650000000000001</v>
      </c>
      <c r="E265" s="14">
        <f t="shared" si="95"/>
        <v>1.00050788</v>
      </c>
      <c r="F265" s="14">
        <f>(TRUNC(PRODUCT($E$14:$E264),16))</f>
        <v>1.08029676188764</v>
      </c>
      <c r="G265" s="14">
        <f t="shared" si="96"/>
        <v>1</v>
      </c>
      <c r="H265" s="14">
        <f t="shared" si="97"/>
        <v>1.08029676</v>
      </c>
      <c r="I265" s="13">
        <f t="shared" si="88"/>
        <v>0</v>
      </c>
      <c r="J265" s="29">
        <f t="shared" si="89"/>
        <v>44559</v>
      </c>
      <c r="K265" s="2">
        <f t="shared" si="90"/>
        <v>174</v>
      </c>
      <c r="L265" s="17">
        <f t="shared" si="91"/>
        <v>174</v>
      </c>
      <c r="M265" s="12">
        <f t="shared" si="84"/>
        <v>1</v>
      </c>
      <c r="N265" s="12">
        <f t="shared" si="85"/>
        <v>1.08029676</v>
      </c>
      <c r="O265" s="17">
        <f t="shared" si="101"/>
        <v>0</v>
      </c>
      <c r="P265" s="14">
        <f t="shared" si="100"/>
        <v>802.96759999999995</v>
      </c>
      <c r="Q265" s="14">
        <v>0</v>
      </c>
      <c r="R265" s="14">
        <f t="shared" si="99"/>
        <v>0</v>
      </c>
      <c r="S265" s="20">
        <f t="shared" si="86"/>
        <v>0</v>
      </c>
      <c r="T265" s="14">
        <f t="shared" si="98"/>
        <v>0</v>
      </c>
      <c r="U265" s="4" t="str">
        <f t="shared" si="92"/>
        <v>A+J=</v>
      </c>
      <c r="V265" s="29">
        <f t="shared" si="93"/>
        <v>45747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87"/>
        <v>44811</v>
      </c>
      <c r="B266" s="125">
        <f t="shared" ca="1" si="83"/>
        <v>10808.454199989999</v>
      </c>
      <c r="C266" s="14">
        <f t="shared" si="94"/>
        <v>10000</v>
      </c>
      <c r="D266" s="13">
        <f>IF(A266&lt;$B$1,VLOOKUP(A266,[1]DI!$A$4:$B$15000,2,FALSE),0)</f>
        <v>0</v>
      </c>
      <c r="E266" s="14">
        <f t="shared" si="95"/>
        <v>1</v>
      </c>
      <c r="F266" s="14">
        <f>(TRUNC(PRODUCT($E$14:$E265),16))</f>
        <v>1.0808454230070701</v>
      </c>
      <c r="G266" s="14">
        <f t="shared" si="96"/>
        <v>1</v>
      </c>
      <c r="H266" s="14">
        <f t="shared" si="97"/>
        <v>1.0808454199999999</v>
      </c>
      <c r="I266" s="13">
        <f t="shared" si="88"/>
        <v>0</v>
      </c>
      <c r="J266" s="29">
        <f t="shared" si="89"/>
        <v>44559</v>
      </c>
      <c r="K266" s="2">
        <f t="shared" si="90"/>
        <v>174</v>
      </c>
      <c r="L266" s="17">
        <f t="shared" si="91"/>
        <v>175</v>
      </c>
      <c r="M266" s="12">
        <f t="shared" si="84"/>
        <v>1</v>
      </c>
      <c r="N266" s="12">
        <f t="shared" si="85"/>
        <v>1.0808454199999999</v>
      </c>
      <c r="O266" s="17">
        <f t="shared" si="101"/>
        <v>0</v>
      </c>
      <c r="P266" s="14">
        <f t="shared" si="100"/>
        <v>808.45419999000001</v>
      </c>
      <c r="Q266" s="14">
        <v>0</v>
      </c>
      <c r="R266" s="14">
        <f t="shared" si="99"/>
        <v>0</v>
      </c>
      <c r="S266" s="20">
        <f t="shared" si="86"/>
        <v>0</v>
      </c>
      <c r="T266" s="14">
        <f t="shared" si="98"/>
        <v>0</v>
      </c>
      <c r="U266" s="4" t="str">
        <f t="shared" si="92"/>
        <v>A+J=</v>
      </c>
      <c r="V266" s="29">
        <f t="shared" si="93"/>
        <v>45747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87"/>
        <v>44812</v>
      </c>
      <c r="B267" s="125">
        <f t="shared" ca="1" si="83"/>
        <v>10808.454199989999</v>
      </c>
      <c r="C267" s="14">
        <f t="shared" si="94"/>
        <v>10000</v>
      </c>
      <c r="D267" s="13">
        <f>IF(A267&lt;$B$1,VLOOKUP(A267,[1]DI!$A$4:$B$15000,2,FALSE),0)</f>
        <v>0.13650000000000001</v>
      </c>
      <c r="E267" s="14">
        <f t="shared" si="95"/>
        <v>1.00050788</v>
      </c>
      <c r="F267" s="14">
        <f>(TRUNC(PRODUCT($E$14:$E266),16))</f>
        <v>1.0808454230070701</v>
      </c>
      <c r="G267" s="14">
        <f t="shared" si="96"/>
        <v>1</v>
      </c>
      <c r="H267" s="14">
        <f t="shared" si="97"/>
        <v>1.0808454199999999</v>
      </c>
      <c r="I267" s="13">
        <f t="shared" si="88"/>
        <v>0</v>
      </c>
      <c r="J267" s="29">
        <f t="shared" si="89"/>
        <v>44559</v>
      </c>
      <c r="K267" s="2">
        <f t="shared" si="90"/>
        <v>175</v>
      </c>
      <c r="L267" s="17">
        <f t="shared" si="91"/>
        <v>175</v>
      </c>
      <c r="M267" s="12">
        <f t="shared" si="84"/>
        <v>1</v>
      </c>
      <c r="N267" s="12">
        <f t="shared" si="85"/>
        <v>1.0808454199999999</v>
      </c>
      <c r="O267" s="17">
        <f t="shared" si="101"/>
        <v>0</v>
      </c>
      <c r="P267" s="14">
        <f t="shared" si="100"/>
        <v>808.45419999000001</v>
      </c>
      <c r="Q267" s="14">
        <v>0</v>
      </c>
      <c r="R267" s="14">
        <f t="shared" si="99"/>
        <v>0</v>
      </c>
      <c r="S267" s="20">
        <f t="shared" si="86"/>
        <v>0</v>
      </c>
      <c r="T267" s="14">
        <f t="shared" si="98"/>
        <v>0</v>
      </c>
      <c r="U267" s="4" t="str">
        <f t="shared" si="92"/>
        <v>A+J=</v>
      </c>
      <c r="V267" s="29">
        <f t="shared" si="93"/>
        <v>45747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87"/>
        <v>44813</v>
      </c>
      <c r="B268" s="125">
        <f t="shared" ca="1" si="83"/>
        <v>10813.943600000001</v>
      </c>
      <c r="C268" s="14">
        <f t="shared" si="94"/>
        <v>10000</v>
      </c>
      <c r="D268" s="13">
        <f>IF(A268&lt;$B$1,VLOOKUP(A268,[1]DI!$A$4:$B$15000,2,FALSE),0)</f>
        <v>0.13650000000000001</v>
      </c>
      <c r="E268" s="14">
        <f t="shared" si="95"/>
        <v>1.00050788</v>
      </c>
      <c r="F268" s="14">
        <f>(TRUNC(PRODUCT($E$14:$E267),16))</f>
        <v>1.0813943627805001</v>
      </c>
      <c r="G268" s="14">
        <f t="shared" si="96"/>
        <v>1</v>
      </c>
      <c r="H268" s="14">
        <f t="shared" si="97"/>
        <v>1.08139436</v>
      </c>
      <c r="I268" s="13">
        <f t="shared" si="88"/>
        <v>0</v>
      </c>
      <c r="J268" s="29">
        <f t="shared" si="89"/>
        <v>44559</v>
      </c>
      <c r="K268" s="2">
        <f t="shared" si="90"/>
        <v>176</v>
      </c>
      <c r="L268" s="17">
        <f t="shared" si="91"/>
        <v>176</v>
      </c>
      <c r="M268" s="12">
        <f t="shared" si="84"/>
        <v>1</v>
      </c>
      <c r="N268" s="12">
        <f t="shared" si="85"/>
        <v>1.08139436</v>
      </c>
      <c r="O268" s="17">
        <f t="shared" si="101"/>
        <v>0</v>
      </c>
      <c r="P268" s="14">
        <f t="shared" si="100"/>
        <v>813.94359999999995</v>
      </c>
      <c r="Q268" s="14">
        <v>0</v>
      </c>
      <c r="R268" s="14">
        <f t="shared" si="99"/>
        <v>0</v>
      </c>
      <c r="S268" s="20">
        <f t="shared" si="86"/>
        <v>0</v>
      </c>
      <c r="T268" s="14">
        <f t="shared" si="98"/>
        <v>0</v>
      </c>
      <c r="U268" s="4" t="str">
        <f t="shared" si="92"/>
        <v>A+J=</v>
      </c>
      <c r="V268" s="29">
        <f t="shared" si="93"/>
        <v>45747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87"/>
        <v>44814</v>
      </c>
      <c r="B269" s="125">
        <f t="shared" ca="1" si="83"/>
        <v>10819.43579999</v>
      </c>
      <c r="C269" s="14">
        <f t="shared" si="94"/>
        <v>10000</v>
      </c>
      <c r="D269" s="13">
        <f>IF(A269&lt;$B$1,VLOOKUP(A269,[1]DI!$A$4:$B$15000,2,FALSE),0)</f>
        <v>0</v>
      </c>
      <c r="E269" s="14">
        <f t="shared" si="95"/>
        <v>1</v>
      </c>
      <c r="F269" s="14">
        <f>(TRUNC(PRODUCT($E$14:$E268),16))</f>
        <v>1.08194358134947</v>
      </c>
      <c r="G269" s="14">
        <f t="shared" si="96"/>
        <v>1</v>
      </c>
      <c r="H269" s="14">
        <f t="shared" si="97"/>
        <v>1.0819435799999999</v>
      </c>
      <c r="I269" s="13">
        <f t="shared" si="88"/>
        <v>0</v>
      </c>
      <c r="J269" s="29">
        <f t="shared" si="89"/>
        <v>44559</v>
      </c>
      <c r="K269" s="2">
        <f t="shared" si="90"/>
        <v>176</v>
      </c>
      <c r="L269" s="17">
        <f t="shared" si="91"/>
        <v>177</v>
      </c>
      <c r="M269" s="12">
        <f t="shared" si="84"/>
        <v>1</v>
      </c>
      <c r="N269" s="12">
        <f t="shared" si="85"/>
        <v>1.0819435799999999</v>
      </c>
      <c r="O269" s="17">
        <f t="shared" si="101"/>
        <v>0</v>
      </c>
      <c r="P269" s="14">
        <f t="shared" si="100"/>
        <v>819.43579998999996</v>
      </c>
      <c r="Q269" s="14">
        <v>0</v>
      </c>
      <c r="R269" s="14">
        <f t="shared" si="99"/>
        <v>0</v>
      </c>
      <c r="S269" s="20">
        <f t="shared" si="86"/>
        <v>0</v>
      </c>
      <c r="T269" s="14">
        <f t="shared" si="98"/>
        <v>0</v>
      </c>
      <c r="U269" s="4" t="str">
        <f t="shared" si="92"/>
        <v>A+J=</v>
      </c>
      <c r="V269" s="29">
        <f t="shared" si="93"/>
        <v>45747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87"/>
        <v>44815</v>
      </c>
      <c r="B270" s="125">
        <f t="shared" ref="B270:B333" ca="1" si="102">IF(A270&lt;=TODAY(),C270+P270,IF(AND(A270&gt;TODAY(),A270&lt;=$B$1),IF(VLOOKUP(TODAY(),$A$12:$D$5002,4,FALSE)=0,"n.d",C270+P270),"n.d"))</f>
        <v>10819.43579999</v>
      </c>
      <c r="C270" s="14">
        <f t="shared" si="94"/>
        <v>10000</v>
      </c>
      <c r="D270" s="13">
        <f>IF(A270&lt;$B$1,VLOOKUP(A270,[1]DI!$A$4:$B$15000,2,FALSE),0)</f>
        <v>0</v>
      </c>
      <c r="E270" s="14">
        <f t="shared" si="95"/>
        <v>1</v>
      </c>
      <c r="F270" s="14">
        <f>(TRUNC(PRODUCT($E$14:$E269),16))</f>
        <v>1.08194358134947</v>
      </c>
      <c r="G270" s="14">
        <f t="shared" si="96"/>
        <v>1</v>
      </c>
      <c r="H270" s="14">
        <f t="shared" si="97"/>
        <v>1.0819435799999999</v>
      </c>
      <c r="I270" s="13">
        <f t="shared" si="88"/>
        <v>0</v>
      </c>
      <c r="J270" s="29">
        <f t="shared" si="89"/>
        <v>44559</v>
      </c>
      <c r="K270" s="2">
        <f t="shared" si="90"/>
        <v>176</v>
      </c>
      <c r="L270" s="17">
        <f t="shared" si="91"/>
        <v>177</v>
      </c>
      <c r="M270" s="12">
        <f t="shared" ref="M270:M333" si="103">ROUND((I270+1)^(L270/252),9)</f>
        <v>1</v>
      </c>
      <c r="N270" s="12">
        <f t="shared" ref="N270:N333" si="104">ROUND(H270*M270,9)</f>
        <v>1.0819435799999999</v>
      </c>
      <c r="O270" s="17">
        <f t="shared" si="101"/>
        <v>0</v>
      </c>
      <c r="P270" s="14">
        <f t="shared" si="100"/>
        <v>819.43579998999996</v>
      </c>
      <c r="Q270" s="14">
        <v>0</v>
      </c>
      <c r="R270" s="14">
        <f t="shared" si="99"/>
        <v>0</v>
      </c>
      <c r="S270" s="20">
        <f t="shared" ref="S270:S333" si="105">IF($O270&gt;0,VLOOKUP($O270,$X$14:$AD$152,7),0)</f>
        <v>0</v>
      </c>
      <c r="T270" s="14">
        <f t="shared" si="98"/>
        <v>0</v>
      </c>
      <c r="U270" s="4" t="str">
        <f t="shared" si="92"/>
        <v>A+J=</v>
      </c>
      <c r="V270" s="29">
        <f t="shared" si="93"/>
        <v>45747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06">(A270+1)</f>
        <v>44816</v>
      </c>
      <c r="B271" s="125">
        <f t="shared" ca="1" si="102"/>
        <v>10819.43579999</v>
      </c>
      <c r="C271" s="14">
        <f t="shared" si="94"/>
        <v>10000</v>
      </c>
      <c r="D271" s="13">
        <f>IF(A271&lt;$B$1,VLOOKUP(A271,[1]DI!$A$4:$B$15000,2,FALSE),0)</f>
        <v>0.13650000000000001</v>
      </c>
      <c r="E271" s="14">
        <f t="shared" si="95"/>
        <v>1.00050788</v>
      </c>
      <c r="F271" s="14">
        <f>(TRUNC(PRODUCT($E$14:$E270),16))</f>
        <v>1.08194358134947</v>
      </c>
      <c r="G271" s="14">
        <f t="shared" si="96"/>
        <v>1</v>
      </c>
      <c r="H271" s="14">
        <f t="shared" si="97"/>
        <v>1.0819435799999999</v>
      </c>
      <c r="I271" s="13">
        <f t="shared" ref="I271:I334" si="107">I270</f>
        <v>0</v>
      </c>
      <c r="J271" s="29">
        <f t="shared" ref="J271:J334" si="108">IF(O270&gt;0,VLOOKUP(O270,X$14:AH$152,2),J270)</f>
        <v>44559</v>
      </c>
      <c r="K271" s="2">
        <f t="shared" ref="K271:K334" si="109">IF(A271&gt;J271,IF(NETWORKDAYS(J271,A271,$X$162:$X$546)-1=0,1,NETWORKDAYS(J271,A271,$X$162:$X$546)-1),0)</f>
        <v>177</v>
      </c>
      <c r="L271" s="17">
        <f t="shared" ref="L271:L334" si="110">IF(AND(K271=1,K270=1),1,IF(K271&gt;0,IF(K271=K270,K271+1,K271),0))</f>
        <v>177</v>
      </c>
      <c r="M271" s="12">
        <f t="shared" si="103"/>
        <v>1</v>
      </c>
      <c r="N271" s="12">
        <f t="shared" si="104"/>
        <v>1.0819435799999999</v>
      </c>
      <c r="O271" s="17">
        <f t="shared" si="101"/>
        <v>0</v>
      </c>
      <c r="P271" s="14">
        <f t="shared" si="100"/>
        <v>819.43579998999996</v>
      </c>
      <c r="Q271" s="14">
        <v>0</v>
      </c>
      <c r="R271" s="14">
        <f t="shared" si="99"/>
        <v>0</v>
      </c>
      <c r="S271" s="20">
        <f t="shared" si="105"/>
        <v>0</v>
      </c>
      <c r="T271" s="14">
        <f t="shared" si="98"/>
        <v>0</v>
      </c>
      <c r="U271" s="4" t="str">
        <f t="shared" ref="U271:U334" si="111">IF(O270&gt;0,VLOOKUP(O270,X$14:AH$152,10),U270)</f>
        <v>A+J=</v>
      </c>
      <c r="V271" s="29">
        <f t="shared" ref="V271:V334" si="112">IF(O270&gt;0,VLOOKUP(O270,X$14:AH$152,11),V270)</f>
        <v>45747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06"/>
        <v>44817</v>
      </c>
      <c r="B272" s="125">
        <f t="shared" ca="1" si="102"/>
        <v>10824.9308</v>
      </c>
      <c r="C272" s="14">
        <f t="shared" ref="C272:C335" si="113">(C271-T271)</f>
        <v>10000</v>
      </c>
      <c r="D272" s="13">
        <f>IF(A272&lt;$B$1,VLOOKUP(A272,[1]DI!$A$4:$B$15000,2,FALSE),0)</f>
        <v>0.13650000000000001</v>
      </c>
      <c r="E272" s="14">
        <f t="shared" ref="E272:E335" si="114">ROUND(((1+D272)^(1/252)),8)</f>
        <v>1.00050788</v>
      </c>
      <c r="F272" s="14">
        <f>(TRUNC(PRODUCT($E$14:$E271),16))</f>
        <v>1.08249307885557</v>
      </c>
      <c r="G272" s="14">
        <f t="shared" ref="G272:G335" si="115">IF(O271&gt;0,F271,G271)</f>
        <v>1</v>
      </c>
      <c r="H272" s="14">
        <f t="shared" ref="H272:H335" si="116">ROUND(F272/G272,8)</f>
        <v>1.0824930800000001</v>
      </c>
      <c r="I272" s="13">
        <f t="shared" si="107"/>
        <v>0</v>
      </c>
      <c r="J272" s="29">
        <f t="shared" si="108"/>
        <v>44559</v>
      </c>
      <c r="K272" s="2">
        <f t="shared" si="109"/>
        <v>178</v>
      </c>
      <c r="L272" s="17">
        <f t="shared" si="110"/>
        <v>178</v>
      </c>
      <c r="M272" s="12">
        <f t="shared" si="103"/>
        <v>1</v>
      </c>
      <c r="N272" s="12">
        <f t="shared" si="104"/>
        <v>1.0824930800000001</v>
      </c>
      <c r="O272" s="17">
        <f t="shared" si="101"/>
        <v>0</v>
      </c>
      <c r="P272" s="14">
        <f t="shared" si="100"/>
        <v>824.93079999999998</v>
      </c>
      <c r="Q272" s="14">
        <v>0</v>
      </c>
      <c r="R272" s="14">
        <f t="shared" si="99"/>
        <v>0</v>
      </c>
      <c r="S272" s="20">
        <f t="shared" si="105"/>
        <v>0</v>
      </c>
      <c r="T272" s="14">
        <f t="shared" ref="T272:T335" si="117">IF(S272&gt;0,TRUNC(S272*C272,8),0)</f>
        <v>0</v>
      </c>
      <c r="U272" s="4" t="str">
        <f t="shared" si="111"/>
        <v>A+J=</v>
      </c>
      <c r="V272" s="29">
        <f t="shared" si="112"/>
        <v>45747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06"/>
        <v>44818</v>
      </c>
      <c r="B273" s="125">
        <f t="shared" ca="1" si="102"/>
        <v>10830.42859999</v>
      </c>
      <c r="C273" s="14">
        <f t="shared" si="113"/>
        <v>10000</v>
      </c>
      <c r="D273" s="13">
        <f>IF(A273&lt;$B$1,VLOOKUP(A273,[1]DI!$A$4:$B$15000,2,FALSE),0)</f>
        <v>0.13650000000000001</v>
      </c>
      <c r="E273" s="14">
        <f t="shared" si="114"/>
        <v>1.00050788</v>
      </c>
      <c r="F273" s="14">
        <f>(TRUNC(PRODUCT($E$14:$E272),16))</f>
        <v>1.0830428554404601</v>
      </c>
      <c r="G273" s="14">
        <f t="shared" si="115"/>
        <v>1</v>
      </c>
      <c r="H273" s="14">
        <f t="shared" si="116"/>
        <v>1.0830428599999999</v>
      </c>
      <c r="I273" s="13">
        <f t="shared" si="107"/>
        <v>0</v>
      </c>
      <c r="J273" s="29">
        <f t="shared" si="108"/>
        <v>44559</v>
      </c>
      <c r="K273" s="2">
        <f t="shared" si="109"/>
        <v>179</v>
      </c>
      <c r="L273" s="17">
        <f t="shared" si="110"/>
        <v>179</v>
      </c>
      <c r="M273" s="12">
        <f t="shared" si="103"/>
        <v>1</v>
      </c>
      <c r="N273" s="12">
        <f t="shared" si="104"/>
        <v>1.0830428599999999</v>
      </c>
      <c r="O273" s="17">
        <f t="shared" si="101"/>
        <v>0</v>
      </c>
      <c r="P273" s="14">
        <f t="shared" si="100"/>
        <v>830.42859998999995</v>
      </c>
      <c r="Q273" s="14">
        <v>0</v>
      </c>
      <c r="R273" s="14">
        <f t="shared" si="99"/>
        <v>0</v>
      </c>
      <c r="S273" s="20">
        <f t="shared" si="105"/>
        <v>0</v>
      </c>
      <c r="T273" s="14">
        <f t="shared" si="117"/>
        <v>0</v>
      </c>
      <c r="U273" s="4" t="str">
        <f t="shared" si="111"/>
        <v>A+J=</v>
      </c>
      <c r="V273" s="29">
        <f t="shared" si="112"/>
        <v>45747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06"/>
        <v>44819</v>
      </c>
      <c r="B274" s="125">
        <f t="shared" ca="1" si="102"/>
        <v>10835.92909999</v>
      </c>
      <c r="C274" s="14">
        <f t="shared" si="113"/>
        <v>10000</v>
      </c>
      <c r="D274" s="13">
        <f>IF(A274&lt;$B$1,VLOOKUP(A274,[1]DI!$A$4:$B$15000,2,FALSE),0)</f>
        <v>0.13650000000000001</v>
      </c>
      <c r="E274" s="14">
        <f t="shared" si="114"/>
        <v>1.00050788</v>
      </c>
      <c r="F274" s="14">
        <f>(TRUNC(PRODUCT($E$14:$E273),16))</f>
        <v>1.08359291124588</v>
      </c>
      <c r="G274" s="14">
        <f t="shared" si="115"/>
        <v>1</v>
      </c>
      <c r="H274" s="14">
        <f t="shared" si="116"/>
        <v>1.0835929099999999</v>
      </c>
      <c r="I274" s="13">
        <f t="shared" si="107"/>
        <v>0</v>
      </c>
      <c r="J274" s="29">
        <f t="shared" si="108"/>
        <v>44559</v>
      </c>
      <c r="K274" s="2">
        <f t="shared" si="109"/>
        <v>180</v>
      </c>
      <c r="L274" s="17">
        <f t="shared" si="110"/>
        <v>180</v>
      </c>
      <c r="M274" s="12">
        <f t="shared" si="103"/>
        <v>1</v>
      </c>
      <c r="N274" s="12">
        <f t="shared" si="104"/>
        <v>1.0835929099999999</v>
      </c>
      <c r="O274" s="17">
        <f t="shared" si="101"/>
        <v>0</v>
      </c>
      <c r="P274" s="14">
        <f t="shared" si="100"/>
        <v>835.92909999000005</v>
      </c>
      <c r="Q274" s="14">
        <v>0</v>
      </c>
      <c r="R274" s="14">
        <f t="shared" si="99"/>
        <v>0</v>
      </c>
      <c r="S274" s="20">
        <f t="shared" si="105"/>
        <v>0</v>
      </c>
      <c r="T274" s="14">
        <f t="shared" si="117"/>
        <v>0</v>
      </c>
      <c r="U274" s="4" t="str">
        <f t="shared" si="111"/>
        <v>A+J=</v>
      </c>
      <c r="V274" s="29">
        <f t="shared" si="112"/>
        <v>45747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06"/>
        <v>44820</v>
      </c>
      <c r="B275" s="125">
        <f t="shared" ca="1" si="102"/>
        <v>10841.43249999</v>
      </c>
      <c r="C275" s="14">
        <f t="shared" si="113"/>
        <v>10000</v>
      </c>
      <c r="D275" s="13">
        <f>IF(A275&lt;$B$1,VLOOKUP(A275,[1]DI!$A$4:$B$15000,2,FALSE),0)</f>
        <v>0.13650000000000001</v>
      </c>
      <c r="E275" s="14">
        <f t="shared" si="114"/>
        <v>1.00050788</v>
      </c>
      <c r="F275" s="14">
        <f>(TRUNC(PRODUCT($E$14:$E274),16))</f>
        <v>1.08414324641364</v>
      </c>
      <c r="G275" s="14">
        <f t="shared" si="115"/>
        <v>1</v>
      </c>
      <c r="H275" s="14">
        <f t="shared" si="116"/>
        <v>1.0841432499999999</v>
      </c>
      <c r="I275" s="13">
        <f t="shared" si="107"/>
        <v>0</v>
      </c>
      <c r="J275" s="29">
        <f t="shared" si="108"/>
        <v>44559</v>
      </c>
      <c r="K275" s="2">
        <f t="shared" si="109"/>
        <v>181</v>
      </c>
      <c r="L275" s="17">
        <f t="shared" si="110"/>
        <v>181</v>
      </c>
      <c r="M275" s="12">
        <f t="shared" si="103"/>
        <v>1</v>
      </c>
      <c r="N275" s="12">
        <f t="shared" si="104"/>
        <v>1.0841432499999999</v>
      </c>
      <c r="O275" s="17">
        <f t="shared" si="101"/>
        <v>0</v>
      </c>
      <c r="P275" s="14">
        <f t="shared" si="100"/>
        <v>841.43249999</v>
      </c>
      <c r="Q275" s="14">
        <v>0</v>
      </c>
      <c r="R275" s="14">
        <f t="shared" si="99"/>
        <v>0</v>
      </c>
      <c r="S275" s="20">
        <f t="shared" si="105"/>
        <v>0</v>
      </c>
      <c r="T275" s="14">
        <f t="shared" si="117"/>
        <v>0</v>
      </c>
      <c r="U275" s="4" t="str">
        <f t="shared" si="111"/>
        <v>A+J=</v>
      </c>
      <c r="V275" s="29">
        <f t="shared" si="112"/>
        <v>45747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06"/>
        <v>44821</v>
      </c>
      <c r="B276" s="125">
        <f t="shared" ca="1" si="102"/>
        <v>10846.938599999999</v>
      </c>
      <c r="C276" s="14">
        <f t="shared" si="113"/>
        <v>10000</v>
      </c>
      <c r="D276" s="13">
        <f>IF(A276&lt;$B$1,VLOOKUP(A276,[1]DI!$A$4:$B$15000,2,FALSE),0)</f>
        <v>0</v>
      </c>
      <c r="E276" s="14">
        <f t="shared" si="114"/>
        <v>1</v>
      </c>
      <c r="F276" s="14">
        <f>(TRUNC(PRODUCT($E$14:$E275),16))</f>
        <v>1.08469386108563</v>
      </c>
      <c r="G276" s="14">
        <f t="shared" si="115"/>
        <v>1</v>
      </c>
      <c r="H276" s="14">
        <f t="shared" si="116"/>
        <v>1.08469386</v>
      </c>
      <c r="I276" s="13">
        <f t="shared" si="107"/>
        <v>0</v>
      </c>
      <c r="J276" s="29">
        <f t="shared" si="108"/>
        <v>44559</v>
      </c>
      <c r="K276" s="2">
        <f t="shared" si="109"/>
        <v>181</v>
      </c>
      <c r="L276" s="17">
        <f t="shared" si="110"/>
        <v>182</v>
      </c>
      <c r="M276" s="12">
        <f t="shared" si="103"/>
        <v>1</v>
      </c>
      <c r="N276" s="12">
        <f t="shared" si="104"/>
        <v>1.08469386</v>
      </c>
      <c r="O276" s="17">
        <f t="shared" si="101"/>
        <v>0</v>
      </c>
      <c r="P276" s="14">
        <f t="shared" si="100"/>
        <v>846.93859999999995</v>
      </c>
      <c r="Q276" s="14">
        <v>0</v>
      </c>
      <c r="R276" s="14">
        <f t="shared" si="99"/>
        <v>0</v>
      </c>
      <c r="S276" s="20">
        <f t="shared" si="105"/>
        <v>0</v>
      </c>
      <c r="T276" s="14">
        <f t="shared" si="117"/>
        <v>0</v>
      </c>
      <c r="U276" s="4" t="str">
        <f t="shared" si="111"/>
        <v>A+J=</v>
      </c>
      <c r="V276" s="29">
        <f t="shared" si="112"/>
        <v>45747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06"/>
        <v>44822</v>
      </c>
      <c r="B277" s="125">
        <f t="shared" ca="1" si="102"/>
        <v>10846.938599999999</v>
      </c>
      <c r="C277" s="14">
        <f t="shared" si="113"/>
        <v>10000</v>
      </c>
      <c r="D277" s="13">
        <f>IF(A277&lt;$B$1,VLOOKUP(A277,[1]DI!$A$4:$B$15000,2,FALSE),0)</f>
        <v>0</v>
      </c>
      <c r="E277" s="14">
        <f t="shared" si="114"/>
        <v>1</v>
      </c>
      <c r="F277" s="14">
        <f>(TRUNC(PRODUCT($E$14:$E276),16))</f>
        <v>1.08469386108563</v>
      </c>
      <c r="G277" s="14">
        <f t="shared" si="115"/>
        <v>1</v>
      </c>
      <c r="H277" s="14">
        <f t="shared" si="116"/>
        <v>1.08469386</v>
      </c>
      <c r="I277" s="13">
        <f t="shared" si="107"/>
        <v>0</v>
      </c>
      <c r="J277" s="29">
        <f t="shared" si="108"/>
        <v>44559</v>
      </c>
      <c r="K277" s="2">
        <f t="shared" si="109"/>
        <v>181</v>
      </c>
      <c r="L277" s="17">
        <f t="shared" si="110"/>
        <v>182</v>
      </c>
      <c r="M277" s="12">
        <f t="shared" si="103"/>
        <v>1</v>
      </c>
      <c r="N277" s="12">
        <f t="shared" si="104"/>
        <v>1.08469386</v>
      </c>
      <c r="O277" s="17">
        <f t="shared" si="101"/>
        <v>0</v>
      </c>
      <c r="P277" s="14">
        <f t="shared" si="100"/>
        <v>846.93859999999995</v>
      </c>
      <c r="Q277" s="14">
        <v>0</v>
      </c>
      <c r="R277" s="14">
        <f t="shared" si="99"/>
        <v>0</v>
      </c>
      <c r="S277" s="20">
        <f t="shared" si="105"/>
        <v>0</v>
      </c>
      <c r="T277" s="14">
        <f t="shared" si="117"/>
        <v>0</v>
      </c>
      <c r="U277" s="4" t="str">
        <f t="shared" si="111"/>
        <v>A+J=</v>
      </c>
      <c r="V277" s="29">
        <f t="shared" si="112"/>
        <v>45747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06"/>
        <v>44823</v>
      </c>
      <c r="B278" s="125">
        <f t="shared" ca="1" si="102"/>
        <v>10846.938599999999</v>
      </c>
      <c r="C278" s="14">
        <f t="shared" si="113"/>
        <v>10000</v>
      </c>
      <c r="D278" s="13">
        <f>IF(A278&lt;$B$1,VLOOKUP(A278,[1]DI!$A$4:$B$15000,2,FALSE),0)</f>
        <v>0.13650000000000001</v>
      </c>
      <c r="E278" s="14">
        <f t="shared" si="114"/>
        <v>1.00050788</v>
      </c>
      <c r="F278" s="14">
        <f>(TRUNC(PRODUCT($E$14:$E277),16))</f>
        <v>1.08469386108563</v>
      </c>
      <c r="G278" s="14">
        <f t="shared" si="115"/>
        <v>1</v>
      </c>
      <c r="H278" s="14">
        <f t="shared" si="116"/>
        <v>1.08469386</v>
      </c>
      <c r="I278" s="13">
        <f t="shared" si="107"/>
        <v>0</v>
      </c>
      <c r="J278" s="29">
        <f t="shared" si="108"/>
        <v>44559</v>
      </c>
      <c r="K278" s="2">
        <f t="shared" si="109"/>
        <v>182</v>
      </c>
      <c r="L278" s="17">
        <f t="shared" si="110"/>
        <v>182</v>
      </c>
      <c r="M278" s="12">
        <f t="shared" si="103"/>
        <v>1</v>
      </c>
      <c r="N278" s="12">
        <f t="shared" si="104"/>
        <v>1.08469386</v>
      </c>
      <c r="O278" s="17">
        <f t="shared" si="101"/>
        <v>0</v>
      </c>
      <c r="P278" s="14">
        <f t="shared" si="100"/>
        <v>846.93859999999995</v>
      </c>
      <c r="Q278" s="14">
        <v>0</v>
      </c>
      <c r="R278" s="14">
        <f t="shared" si="99"/>
        <v>0</v>
      </c>
      <c r="S278" s="20">
        <f t="shared" si="105"/>
        <v>0</v>
      </c>
      <c r="T278" s="14">
        <f t="shared" si="117"/>
        <v>0</v>
      </c>
      <c r="U278" s="4" t="str">
        <f t="shared" si="111"/>
        <v>A+J=</v>
      </c>
      <c r="V278" s="29">
        <f t="shared" si="112"/>
        <v>45747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06"/>
        <v>44824</v>
      </c>
      <c r="B279" s="125">
        <f t="shared" ca="1" si="102"/>
        <v>10852.447599990001</v>
      </c>
      <c r="C279" s="14">
        <f t="shared" si="113"/>
        <v>10000</v>
      </c>
      <c r="D279" s="13">
        <f>IF(A279&lt;$B$1,VLOOKUP(A279,[1]DI!$A$4:$B$15000,2,FALSE),0)</f>
        <v>0.13650000000000001</v>
      </c>
      <c r="E279" s="14">
        <f t="shared" si="114"/>
        <v>1.00050788</v>
      </c>
      <c r="F279" s="14">
        <f>(TRUNC(PRODUCT($E$14:$E278),16))</f>
        <v>1.0852447554038001</v>
      </c>
      <c r="G279" s="14">
        <f t="shared" si="115"/>
        <v>1</v>
      </c>
      <c r="H279" s="14">
        <f t="shared" si="116"/>
        <v>1.0852447599999999</v>
      </c>
      <c r="I279" s="13">
        <f t="shared" si="107"/>
        <v>0</v>
      </c>
      <c r="J279" s="29">
        <f t="shared" si="108"/>
        <v>44559</v>
      </c>
      <c r="K279" s="2">
        <f t="shared" si="109"/>
        <v>183</v>
      </c>
      <c r="L279" s="17">
        <f t="shared" si="110"/>
        <v>183</v>
      </c>
      <c r="M279" s="12">
        <f t="shared" si="103"/>
        <v>1</v>
      </c>
      <c r="N279" s="12">
        <f t="shared" si="104"/>
        <v>1.0852447599999999</v>
      </c>
      <c r="O279" s="17">
        <f t="shared" si="101"/>
        <v>0</v>
      </c>
      <c r="P279" s="14">
        <f t="shared" si="100"/>
        <v>852.44759998999996</v>
      </c>
      <c r="Q279" s="14">
        <v>0</v>
      </c>
      <c r="R279" s="14">
        <f t="shared" si="99"/>
        <v>0</v>
      </c>
      <c r="S279" s="20">
        <f t="shared" si="105"/>
        <v>0</v>
      </c>
      <c r="T279" s="14">
        <f t="shared" si="117"/>
        <v>0</v>
      </c>
      <c r="U279" s="4" t="str">
        <f t="shared" si="111"/>
        <v>A+J=</v>
      </c>
      <c r="V279" s="29">
        <f t="shared" si="112"/>
        <v>45747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06"/>
        <v>44825</v>
      </c>
      <c r="B280" s="125">
        <f t="shared" ca="1" si="102"/>
        <v>10857.9593</v>
      </c>
      <c r="C280" s="14">
        <f t="shared" si="113"/>
        <v>10000</v>
      </c>
      <c r="D280" s="13">
        <f>IF(A280&lt;$B$1,VLOOKUP(A280,[1]DI!$A$4:$B$15000,2,FALSE),0)</f>
        <v>0.13650000000000001</v>
      </c>
      <c r="E280" s="14">
        <f t="shared" si="114"/>
        <v>1.00050788</v>
      </c>
      <c r="F280" s="14">
        <f>(TRUNC(PRODUCT($E$14:$E279),16))</f>
        <v>1.08579592951017</v>
      </c>
      <c r="G280" s="14">
        <f t="shared" si="115"/>
        <v>1</v>
      </c>
      <c r="H280" s="14">
        <f t="shared" si="116"/>
        <v>1.08579593</v>
      </c>
      <c r="I280" s="13">
        <f t="shared" si="107"/>
        <v>0</v>
      </c>
      <c r="J280" s="29">
        <f t="shared" si="108"/>
        <v>44559</v>
      </c>
      <c r="K280" s="2">
        <f t="shared" si="109"/>
        <v>184</v>
      </c>
      <c r="L280" s="17">
        <f t="shared" si="110"/>
        <v>184</v>
      </c>
      <c r="M280" s="12">
        <f t="shared" si="103"/>
        <v>1</v>
      </c>
      <c r="N280" s="12">
        <f t="shared" si="104"/>
        <v>1.08579593</v>
      </c>
      <c r="O280" s="17">
        <f t="shared" si="101"/>
        <v>0</v>
      </c>
      <c r="P280" s="14">
        <f t="shared" si="100"/>
        <v>857.95929999999998</v>
      </c>
      <c r="Q280" s="14">
        <v>0</v>
      </c>
      <c r="R280" s="14">
        <f t="shared" si="99"/>
        <v>0</v>
      </c>
      <c r="S280" s="20">
        <f t="shared" si="105"/>
        <v>0</v>
      </c>
      <c r="T280" s="14">
        <f t="shared" si="117"/>
        <v>0</v>
      </c>
      <c r="U280" s="4" t="str">
        <f t="shared" si="111"/>
        <v>A+J=</v>
      </c>
      <c r="V280" s="29">
        <f t="shared" si="112"/>
        <v>45747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06"/>
        <v>44826</v>
      </c>
      <c r="B281" s="125">
        <f t="shared" ca="1" si="102"/>
        <v>10863.4738</v>
      </c>
      <c r="C281" s="14">
        <f t="shared" si="113"/>
        <v>10000</v>
      </c>
      <c r="D281" s="13">
        <f>IF(A281&lt;$B$1,VLOOKUP(A281,[1]DI!$A$4:$B$15000,2,FALSE),0)</f>
        <v>0.13650000000000001</v>
      </c>
      <c r="E281" s="14">
        <f t="shared" si="114"/>
        <v>1.00050788</v>
      </c>
      <c r="F281" s="14">
        <f>(TRUNC(PRODUCT($E$14:$E280),16))</f>
        <v>1.08634738354685</v>
      </c>
      <c r="G281" s="14">
        <f t="shared" si="115"/>
        <v>1</v>
      </c>
      <c r="H281" s="14">
        <f t="shared" si="116"/>
        <v>1.0863473800000001</v>
      </c>
      <c r="I281" s="13">
        <f t="shared" si="107"/>
        <v>0</v>
      </c>
      <c r="J281" s="29">
        <f t="shared" si="108"/>
        <v>44559</v>
      </c>
      <c r="K281" s="2">
        <f t="shared" si="109"/>
        <v>185</v>
      </c>
      <c r="L281" s="17">
        <f t="shared" si="110"/>
        <v>185</v>
      </c>
      <c r="M281" s="12">
        <f t="shared" si="103"/>
        <v>1</v>
      </c>
      <c r="N281" s="12">
        <f t="shared" si="104"/>
        <v>1.0863473800000001</v>
      </c>
      <c r="O281" s="17">
        <f t="shared" si="101"/>
        <v>0</v>
      </c>
      <c r="P281" s="14">
        <f t="shared" si="100"/>
        <v>863.47379999999998</v>
      </c>
      <c r="Q281" s="14">
        <v>0</v>
      </c>
      <c r="R281" s="14">
        <f t="shared" si="99"/>
        <v>0</v>
      </c>
      <c r="S281" s="20">
        <f t="shared" si="105"/>
        <v>0</v>
      </c>
      <c r="T281" s="14">
        <f t="shared" si="117"/>
        <v>0</v>
      </c>
      <c r="U281" s="4" t="str">
        <f t="shared" si="111"/>
        <v>A+J=</v>
      </c>
      <c r="V281" s="29">
        <f t="shared" si="112"/>
        <v>45747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06"/>
        <v>44827</v>
      </c>
      <c r="B282" s="125">
        <f t="shared" ca="1" si="102"/>
        <v>10868.9912</v>
      </c>
      <c r="C282" s="14">
        <f t="shared" si="113"/>
        <v>10000</v>
      </c>
      <c r="D282" s="13">
        <f>IF(A282&lt;$B$1,VLOOKUP(A282,[1]DI!$A$4:$B$15000,2,FALSE),0)</f>
        <v>0.13650000000000001</v>
      </c>
      <c r="E282" s="14">
        <f t="shared" si="114"/>
        <v>1.00050788</v>
      </c>
      <c r="F282" s="14">
        <f>(TRUNC(PRODUCT($E$14:$E281),16))</f>
        <v>1.0868991176560101</v>
      </c>
      <c r="G282" s="14">
        <f t="shared" si="115"/>
        <v>1</v>
      </c>
      <c r="H282" s="14">
        <f t="shared" si="116"/>
        <v>1.08689912</v>
      </c>
      <c r="I282" s="13">
        <f t="shared" si="107"/>
        <v>0</v>
      </c>
      <c r="J282" s="29">
        <f t="shared" si="108"/>
        <v>44559</v>
      </c>
      <c r="K282" s="2">
        <f t="shared" si="109"/>
        <v>186</v>
      </c>
      <c r="L282" s="17">
        <f t="shared" si="110"/>
        <v>186</v>
      </c>
      <c r="M282" s="12">
        <f t="shared" si="103"/>
        <v>1</v>
      </c>
      <c r="N282" s="12">
        <f t="shared" si="104"/>
        <v>1.08689912</v>
      </c>
      <c r="O282" s="17">
        <f t="shared" si="101"/>
        <v>0</v>
      </c>
      <c r="P282" s="14">
        <f t="shared" si="100"/>
        <v>868.99120000000005</v>
      </c>
      <c r="Q282" s="14">
        <v>0</v>
      </c>
      <c r="R282" s="14">
        <f t="shared" si="99"/>
        <v>0</v>
      </c>
      <c r="S282" s="20">
        <f t="shared" si="105"/>
        <v>0</v>
      </c>
      <c r="T282" s="14">
        <f t="shared" si="117"/>
        <v>0</v>
      </c>
      <c r="U282" s="4" t="str">
        <f t="shared" si="111"/>
        <v>A+J=</v>
      </c>
      <c r="V282" s="29">
        <f t="shared" si="112"/>
        <v>45747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06"/>
        <v>44828</v>
      </c>
      <c r="B283" s="125">
        <f t="shared" ca="1" si="102"/>
        <v>10874.5113</v>
      </c>
      <c r="C283" s="14">
        <f t="shared" si="113"/>
        <v>10000</v>
      </c>
      <c r="D283" s="13">
        <f>IF(A283&lt;$B$1,VLOOKUP(A283,[1]DI!$A$4:$B$15000,2,FALSE),0)</f>
        <v>0</v>
      </c>
      <c r="E283" s="14">
        <f t="shared" si="114"/>
        <v>1</v>
      </c>
      <c r="F283" s="14">
        <f>(TRUNC(PRODUCT($E$14:$E282),16))</f>
        <v>1.0874511319798801</v>
      </c>
      <c r="G283" s="14">
        <f t="shared" si="115"/>
        <v>1</v>
      </c>
      <c r="H283" s="14">
        <f t="shared" si="116"/>
        <v>1.08745113</v>
      </c>
      <c r="I283" s="13">
        <f t="shared" si="107"/>
        <v>0</v>
      </c>
      <c r="J283" s="29">
        <f t="shared" si="108"/>
        <v>44559</v>
      </c>
      <c r="K283" s="2">
        <f t="shared" si="109"/>
        <v>186</v>
      </c>
      <c r="L283" s="17">
        <f t="shared" si="110"/>
        <v>187</v>
      </c>
      <c r="M283" s="12">
        <f t="shared" si="103"/>
        <v>1</v>
      </c>
      <c r="N283" s="12">
        <f t="shared" si="104"/>
        <v>1.08745113</v>
      </c>
      <c r="O283" s="17">
        <f t="shared" si="101"/>
        <v>0</v>
      </c>
      <c r="P283" s="14">
        <f t="shared" si="100"/>
        <v>874.51130000000001</v>
      </c>
      <c r="Q283" s="14">
        <v>0</v>
      </c>
      <c r="R283" s="14">
        <f t="shared" si="99"/>
        <v>0</v>
      </c>
      <c r="S283" s="20">
        <f t="shared" si="105"/>
        <v>0</v>
      </c>
      <c r="T283" s="14">
        <f t="shared" si="117"/>
        <v>0</v>
      </c>
      <c r="U283" s="4" t="str">
        <f t="shared" si="111"/>
        <v>A+J=</v>
      </c>
      <c r="V283" s="29">
        <f t="shared" si="112"/>
        <v>45747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06"/>
        <v>44829</v>
      </c>
      <c r="B284" s="125">
        <f t="shared" ca="1" si="102"/>
        <v>10874.5113</v>
      </c>
      <c r="C284" s="14">
        <f t="shared" si="113"/>
        <v>10000</v>
      </c>
      <c r="D284" s="13">
        <f>IF(A284&lt;$B$1,VLOOKUP(A284,[1]DI!$A$4:$B$15000,2,FALSE),0)</f>
        <v>0</v>
      </c>
      <c r="E284" s="14">
        <f t="shared" si="114"/>
        <v>1</v>
      </c>
      <c r="F284" s="14">
        <f>(TRUNC(PRODUCT($E$14:$E283),16))</f>
        <v>1.0874511319798801</v>
      </c>
      <c r="G284" s="14">
        <f t="shared" si="115"/>
        <v>1</v>
      </c>
      <c r="H284" s="14">
        <f t="shared" si="116"/>
        <v>1.08745113</v>
      </c>
      <c r="I284" s="13">
        <f t="shared" si="107"/>
        <v>0</v>
      </c>
      <c r="J284" s="29">
        <f t="shared" si="108"/>
        <v>44559</v>
      </c>
      <c r="K284" s="2">
        <f t="shared" si="109"/>
        <v>186</v>
      </c>
      <c r="L284" s="17">
        <f t="shared" si="110"/>
        <v>187</v>
      </c>
      <c r="M284" s="12">
        <f t="shared" si="103"/>
        <v>1</v>
      </c>
      <c r="N284" s="12">
        <f t="shared" si="104"/>
        <v>1.08745113</v>
      </c>
      <c r="O284" s="17">
        <f t="shared" si="101"/>
        <v>0</v>
      </c>
      <c r="P284" s="14">
        <f t="shared" si="100"/>
        <v>874.51130000000001</v>
      </c>
      <c r="Q284" s="14">
        <v>0</v>
      </c>
      <c r="R284" s="14">
        <f t="shared" ref="R284:R347" si="118">IF(O284&gt;0,P284-Q284,0)</f>
        <v>0</v>
      </c>
      <c r="S284" s="20">
        <f t="shared" si="105"/>
        <v>0</v>
      </c>
      <c r="T284" s="14">
        <f t="shared" si="117"/>
        <v>0</v>
      </c>
      <c r="U284" s="4" t="str">
        <f t="shared" si="111"/>
        <v>A+J=</v>
      </c>
      <c r="V284" s="29">
        <f t="shared" si="112"/>
        <v>45747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06"/>
        <v>44830</v>
      </c>
      <c r="B285" s="125">
        <f t="shared" ca="1" si="102"/>
        <v>10874.5113</v>
      </c>
      <c r="C285" s="14">
        <f t="shared" si="113"/>
        <v>10000</v>
      </c>
      <c r="D285" s="13">
        <f>IF(A285&lt;$B$1,VLOOKUP(A285,[1]DI!$A$4:$B$15000,2,FALSE),0)</f>
        <v>0.13650000000000001</v>
      </c>
      <c r="E285" s="14">
        <f t="shared" si="114"/>
        <v>1.00050788</v>
      </c>
      <c r="F285" s="14">
        <f>(TRUNC(PRODUCT($E$14:$E284),16))</f>
        <v>1.0874511319798801</v>
      </c>
      <c r="G285" s="14">
        <f t="shared" si="115"/>
        <v>1</v>
      </c>
      <c r="H285" s="14">
        <f t="shared" si="116"/>
        <v>1.08745113</v>
      </c>
      <c r="I285" s="13">
        <f t="shared" si="107"/>
        <v>0</v>
      </c>
      <c r="J285" s="29">
        <f t="shared" si="108"/>
        <v>44559</v>
      </c>
      <c r="K285" s="2">
        <f t="shared" si="109"/>
        <v>187</v>
      </c>
      <c r="L285" s="17">
        <f t="shared" si="110"/>
        <v>187</v>
      </c>
      <c r="M285" s="12">
        <f t="shared" si="103"/>
        <v>1</v>
      </c>
      <c r="N285" s="12">
        <f t="shared" si="104"/>
        <v>1.08745113</v>
      </c>
      <c r="O285" s="17">
        <f t="shared" si="101"/>
        <v>0</v>
      </c>
      <c r="P285" s="14">
        <f t="shared" si="100"/>
        <v>874.51130000000001</v>
      </c>
      <c r="Q285" s="14">
        <v>0</v>
      </c>
      <c r="R285" s="14">
        <f t="shared" si="118"/>
        <v>0</v>
      </c>
      <c r="S285" s="20">
        <f t="shared" si="105"/>
        <v>0</v>
      </c>
      <c r="T285" s="14">
        <f t="shared" si="117"/>
        <v>0</v>
      </c>
      <c r="U285" s="4" t="str">
        <f t="shared" si="111"/>
        <v>A+J=</v>
      </c>
      <c r="V285" s="29">
        <f t="shared" si="112"/>
        <v>45747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06"/>
        <v>44831</v>
      </c>
      <c r="B286" s="125">
        <f t="shared" ca="1" si="102"/>
        <v>10880.034299999999</v>
      </c>
      <c r="C286" s="14">
        <f t="shared" si="113"/>
        <v>10000</v>
      </c>
      <c r="D286" s="13">
        <f>IF(A286&lt;$B$1,VLOOKUP(A286,[1]DI!$A$4:$B$15000,2,FALSE),0)</f>
        <v>0.13650000000000001</v>
      </c>
      <c r="E286" s="14">
        <f t="shared" si="114"/>
        <v>1.00050788</v>
      </c>
      <c r="F286" s="14">
        <f>(TRUNC(PRODUCT($E$14:$E285),16))</f>
        <v>1.0880034266607901</v>
      </c>
      <c r="G286" s="14">
        <f t="shared" si="115"/>
        <v>1</v>
      </c>
      <c r="H286" s="14">
        <f t="shared" si="116"/>
        <v>1.0880034300000001</v>
      </c>
      <c r="I286" s="13">
        <f t="shared" si="107"/>
        <v>0</v>
      </c>
      <c r="J286" s="29">
        <f t="shared" si="108"/>
        <v>44559</v>
      </c>
      <c r="K286" s="2">
        <f t="shared" si="109"/>
        <v>188</v>
      </c>
      <c r="L286" s="17">
        <f t="shared" si="110"/>
        <v>188</v>
      </c>
      <c r="M286" s="12">
        <f t="shared" si="103"/>
        <v>1</v>
      </c>
      <c r="N286" s="12">
        <f t="shared" si="104"/>
        <v>1.0880034300000001</v>
      </c>
      <c r="O286" s="17">
        <f t="shared" si="101"/>
        <v>0</v>
      </c>
      <c r="P286" s="14">
        <f t="shared" si="100"/>
        <v>880.03430000000003</v>
      </c>
      <c r="Q286" s="14">
        <v>0</v>
      </c>
      <c r="R286" s="14">
        <f t="shared" si="118"/>
        <v>0</v>
      </c>
      <c r="S286" s="20">
        <f t="shared" si="105"/>
        <v>0</v>
      </c>
      <c r="T286" s="14">
        <f t="shared" si="117"/>
        <v>0</v>
      </c>
      <c r="U286" s="4" t="str">
        <f t="shared" si="111"/>
        <v>A+J=</v>
      </c>
      <c r="V286" s="29">
        <f t="shared" si="112"/>
        <v>45747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06"/>
        <v>44832</v>
      </c>
      <c r="B287" s="125">
        <f t="shared" ca="1" si="102"/>
        <v>10885.56</v>
      </c>
      <c r="C287" s="14">
        <f t="shared" si="113"/>
        <v>10000</v>
      </c>
      <c r="D287" s="13">
        <f>IF(A287&lt;$B$1,VLOOKUP(A287,[1]DI!$A$4:$B$15000,2,FALSE),0)</f>
        <v>0.13650000000000001</v>
      </c>
      <c r="E287" s="14">
        <f t="shared" si="114"/>
        <v>1.00050788</v>
      </c>
      <c r="F287" s="14">
        <f>(TRUNC(PRODUCT($E$14:$E286),16))</f>
        <v>1.08855600184113</v>
      </c>
      <c r="G287" s="14">
        <f t="shared" si="115"/>
        <v>1</v>
      </c>
      <c r="H287" s="14">
        <f t="shared" si="116"/>
        <v>1.0885560000000001</v>
      </c>
      <c r="I287" s="13">
        <f t="shared" si="107"/>
        <v>0</v>
      </c>
      <c r="J287" s="29">
        <f t="shared" si="108"/>
        <v>44559</v>
      </c>
      <c r="K287" s="2">
        <f t="shared" si="109"/>
        <v>189</v>
      </c>
      <c r="L287" s="17">
        <f t="shared" si="110"/>
        <v>189</v>
      </c>
      <c r="M287" s="12">
        <f t="shared" si="103"/>
        <v>1</v>
      </c>
      <c r="N287" s="12">
        <f t="shared" si="104"/>
        <v>1.0885560000000001</v>
      </c>
      <c r="O287" s="17">
        <f t="shared" si="101"/>
        <v>0</v>
      </c>
      <c r="P287" s="14">
        <f t="shared" si="100"/>
        <v>885.56</v>
      </c>
      <c r="Q287" s="14">
        <v>0</v>
      </c>
      <c r="R287" s="14">
        <f t="shared" si="118"/>
        <v>0</v>
      </c>
      <c r="S287" s="20">
        <f t="shared" si="105"/>
        <v>0</v>
      </c>
      <c r="T287" s="14">
        <f t="shared" si="117"/>
        <v>0</v>
      </c>
      <c r="U287" s="4" t="str">
        <f t="shared" si="111"/>
        <v>A+J=</v>
      </c>
      <c r="V287" s="29">
        <f t="shared" si="112"/>
        <v>45747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06"/>
        <v>44833</v>
      </c>
      <c r="B288" s="125">
        <f t="shared" ca="1" si="102"/>
        <v>10891.088599999999</v>
      </c>
      <c r="C288" s="14">
        <f t="shared" si="113"/>
        <v>10000</v>
      </c>
      <c r="D288" s="13">
        <f>IF(A288&lt;$B$1,VLOOKUP(A288,[1]DI!$A$4:$B$15000,2,FALSE),0)</f>
        <v>0.13650000000000001</v>
      </c>
      <c r="E288" s="14">
        <f t="shared" si="114"/>
        <v>1.00050788</v>
      </c>
      <c r="F288" s="14">
        <f>(TRUNC(PRODUCT($E$14:$E287),16))</f>
        <v>1.0891088576633401</v>
      </c>
      <c r="G288" s="14">
        <f t="shared" si="115"/>
        <v>1</v>
      </c>
      <c r="H288" s="14">
        <f t="shared" si="116"/>
        <v>1.0891088600000001</v>
      </c>
      <c r="I288" s="13">
        <f t="shared" si="107"/>
        <v>0</v>
      </c>
      <c r="J288" s="29">
        <f t="shared" si="108"/>
        <v>44559</v>
      </c>
      <c r="K288" s="2">
        <f t="shared" si="109"/>
        <v>190</v>
      </c>
      <c r="L288" s="17">
        <f t="shared" si="110"/>
        <v>190</v>
      </c>
      <c r="M288" s="12">
        <f t="shared" si="103"/>
        <v>1</v>
      </c>
      <c r="N288" s="12">
        <f t="shared" si="104"/>
        <v>1.0891088600000001</v>
      </c>
      <c r="O288" s="17">
        <f t="shared" si="101"/>
        <v>0</v>
      </c>
      <c r="P288" s="14">
        <f t="shared" si="100"/>
        <v>891.08860000000004</v>
      </c>
      <c r="Q288" s="14">
        <v>0</v>
      </c>
      <c r="R288" s="14">
        <f t="shared" si="118"/>
        <v>0</v>
      </c>
      <c r="S288" s="20">
        <f t="shared" si="105"/>
        <v>0</v>
      </c>
      <c r="T288" s="14">
        <f t="shared" si="117"/>
        <v>0</v>
      </c>
      <c r="U288" s="4" t="str">
        <f t="shared" si="111"/>
        <v>A+J=</v>
      </c>
      <c r="V288" s="29">
        <f t="shared" si="112"/>
        <v>45747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06"/>
        <v>44834</v>
      </c>
      <c r="B289" s="125">
        <f t="shared" ca="1" si="102"/>
        <v>10896.6199</v>
      </c>
      <c r="C289" s="14">
        <f t="shared" si="113"/>
        <v>10000</v>
      </c>
      <c r="D289" s="13">
        <f>IF(A289&lt;$B$1,VLOOKUP(A289,[1]DI!$A$4:$B$15000,2,FALSE),0)</f>
        <v>0.13650000000000001</v>
      </c>
      <c r="E289" s="14">
        <f t="shared" si="114"/>
        <v>1.00050788</v>
      </c>
      <c r="F289" s="14">
        <f>(TRUNC(PRODUCT($E$14:$E288),16))</f>
        <v>1.0896619942699699</v>
      </c>
      <c r="G289" s="14">
        <f t="shared" si="115"/>
        <v>1</v>
      </c>
      <c r="H289" s="14">
        <f t="shared" si="116"/>
        <v>1.08966199</v>
      </c>
      <c r="I289" s="13">
        <f t="shared" si="107"/>
        <v>0</v>
      </c>
      <c r="J289" s="29">
        <f t="shared" si="108"/>
        <v>44559</v>
      </c>
      <c r="K289" s="2">
        <f t="shared" si="109"/>
        <v>191</v>
      </c>
      <c r="L289" s="17">
        <f t="shared" si="110"/>
        <v>191</v>
      </c>
      <c r="M289" s="12">
        <f t="shared" si="103"/>
        <v>1</v>
      </c>
      <c r="N289" s="12">
        <f t="shared" si="104"/>
        <v>1.08966199</v>
      </c>
      <c r="O289" s="17">
        <f t="shared" si="101"/>
        <v>0</v>
      </c>
      <c r="P289" s="14">
        <f t="shared" si="100"/>
        <v>896.61990000000003</v>
      </c>
      <c r="Q289" s="14">
        <v>0</v>
      </c>
      <c r="R289" s="14">
        <f t="shared" si="118"/>
        <v>0</v>
      </c>
      <c r="S289" s="20">
        <f t="shared" si="105"/>
        <v>0</v>
      </c>
      <c r="T289" s="14">
        <f t="shared" si="117"/>
        <v>0</v>
      </c>
      <c r="U289" s="4" t="str">
        <f t="shared" si="111"/>
        <v>A+J=</v>
      </c>
      <c r="V289" s="29">
        <f t="shared" si="112"/>
        <v>45747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06"/>
        <v>44835</v>
      </c>
      <c r="B290" s="125">
        <f t="shared" ca="1" si="102"/>
        <v>10902.1541</v>
      </c>
      <c r="C290" s="14">
        <f t="shared" si="113"/>
        <v>10000</v>
      </c>
      <c r="D290" s="13">
        <f>IF(A290&lt;$B$1,VLOOKUP(A290,[1]DI!$A$4:$B$15000,2,FALSE),0)</f>
        <v>0</v>
      </c>
      <c r="E290" s="14">
        <f t="shared" si="114"/>
        <v>1</v>
      </c>
      <c r="F290" s="14">
        <f>(TRUNC(PRODUCT($E$14:$E289),16))</f>
        <v>1.09021541180362</v>
      </c>
      <c r="G290" s="14">
        <f t="shared" si="115"/>
        <v>1</v>
      </c>
      <c r="H290" s="14">
        <f t="shared" si="116"/>
        <v>1.0902154100000001</v>
      </c>
      <c r="I290" s="13">
        <f t="shared" si="107"/>
        <v>0</v>
      </c>
      <c r="J290" s="29">
        <f t="shared" si="108"/>
        <v>44559</v>
      </c>
      <c r="K290" s="2">
        <f t="shared" si="109"/>
        <v>191</v>
      </c>
      <c r="L290" s="17">
        <f t="shared" si="110"/>
        <v>192</v>
      </c>
      <c r="M290" s="12">
        <f t="shared" si="103"/>
        <v>1</v>
      </c>
      <c r="N290" s="12">
        <f t="shared" si="104"/>
        <v>1.0902154100000001</v>
      </c>
      <c r="O290" s="17">
        <f t="shared" si="101"/>
        <v>0</v>
      </c>
      <c r="P290" s="14">
        <f t="shared" si="100"/>
        <v>902.15409999999997</v>
      </c>
      <c r="Q290" s="14">
        <v>0</v>
      </c>
      <c r="R290" s="14">
        <f t="shared" si="118"/>
        <v>0</v>
      </c>
      <c r="S290" s="20">
        <f t="shared" si="105"/>
        <v>0</v>
      </c>
      <c r="T290" s="14">
        <f t="shared" si="117"/>
        <v>0</v>
      </c>
      <c r="U290" s="4" t="str">
        <f t="shared" si="111"/>
        <v>A+J=</v>
      </c>
      <c r="V290" s="29">
        <f t="shared" si="112"/>
        <v>45747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06"/>
        <v>44836</v>
      </c>
      <c r="B291" s="125">
        <f t="shared" ca="1" si="102"/>
        <v>10902.1541</v>
      </c>
      <c r="C291" s="14">
        <f t="shared" si="113"/>
        <v>10000</v>
      </c>
      <c r="D291" s="13">
        <f>IF(A291&lt;$B$1,VLOOKUP(A291,[1]DI!$A$4:$B$15000,2,FALSE),0)</f>
        <v>0</v>
      </c>
      <c r="E291" s="14">
        <f t="shared" si="114"/>
        <v>1</v>
      </c>
      <c r="F291" s="14">
        <f>(TRUNC(PRODUCT($E$14:$E290),16))</f>
        <v>1.09021541180362</v>
      </c>
      <c r="G291" s="14">
        <f t="shared" si="115"/>
        <v>1</v>
      </c>
      <c r="H291" s="14">
        <f t="shared" si="116"/>
        <v>1.0902154100000001</v>
      </c>
      <c r="I291" s="13">
        <f t="shared" si="107"/>
        <v>0</v>
      </c>
      <c r="J291" s="29">
        <f t="shared" si="108"/>
        <v>44559</v>
      </c>
      <c r="K291" s="2">
        <f t="shared" si="109"/>
        <v>191</v>
      </c>
      <c r="L291" s="17">
        <f t="shared" si="110"/>
        <v>192</v>
      </c>
      <c r="M291" s="12">
        <f t="shared" si="103"/>
        <v>1</v>
      </c>
      <c r="N291" s="12">
        <f t="shared" si="104"/>
        <v>1.0902154100000001</v>
      </c>
      <c r="O291" s="17">
        <f t="shared" si="101"/>
        <v>0</v>
      </c>
      <c r="P291" s="14">
        <f t="shared" si="100"/>
        <v>902.15409999999997</v>
      </c>
      <c r="Q291" s="14">
        <v>0</v>
      </c>
      <c r="R291" s="14">
        <f t="shared" si="118"/>
        <v>0</v>
      </c>
      <c r="S291" s="20">
        <f t="shared" si="105"/>
        <v>0</v>
      </c>
      <c r="T291" s="14">
        <f t="shared" si="117"/>
        <v>0</v>
      </c>
      <c r="U291" s="4" t="str">
        <f t="shared" si="111"/>
        <v>A+J=</v>
      </c>
      <c r="V291" s="29">
        <f t="shared" si="112"/>
        <v>45747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06"/>
        <v>44837</v>
      </c>
      <c r="B292" s="125">
        <f t="shared" ca="1" si="102"/>
        <v>10902.1541</v>
      </c>
      <c r="C292" s="14">
        <f t="shared" si="113"/>
        <v>10000</v>
      </c>
      <c r="D292" s="13">
        <f>IF(A292&lt;$B$1,VLOOKUP(A292,[1]DI!$A$4:$B$15000,2,FALSE),0)</f>
        <v>0.13650000000000001</v>
      </c>
      <c r="E292" s="14">
        <f t="shared" si="114"/>
        <v>1.00050788</v>
      </c>
      <c r="F292" s="14">
        <f>(TRUNC(PRODUCT($E$14:$E291),16))</f>
        <v>1.09021541180362</v>
      </c>
      <c r="G292" s="14">
        <f t="shared" si="115"/>
        <v>1</v>
      </c>
      <c r="H292" s="14">
        <f t="shared" si="116"/>
        <v>1.0902154100000001</v>
      </c>
      <c r="I292" s="13">
        <f t="shared" si="107"/>
        <v>0</v>
      </c>
      <c r="J292" s="29">
        <f t="shared" si="108"/>
        <v>44559</v>
      </c>
      <c r="K292" s="2">
        <f t="shared" si="109"/>
        <v>192</v>
      </c>
      <c r="L292" s="17">
        <f t="shared" si="110"/>
        <v>192</v>
      </c>
      <c r="M292" s="12">
        <f t="shared" si="103"/>
        <v>1</v>
      </c>
      <c r="N292" s="12">
        <f t="shared" si="104"/>
        <v>1.0902154100000001</v>
      </c>
      <c r="O292" s="17">
        <f t="shared" si="101"/>
        <v>0</v>
      </c>
      <c r="P292" s="14">
        <f t="shared" si="100"/>
        <v>902.15409999999997</v>
      </c>
      <c r="Q292" s="14">
        <v>0</v>
      </c>
      <c r="R292" s="14">
        <f t="shared" si="118"/>
        <v>0</v>
      </c>
      <c r="S292" s="20">
        <f t="shared" si="105"/>
        <v>0</v>
      </c>
      <c r="T292" s="14">
        <f t="shared" si="117"/>
        <v>0</v>
      </c>
      <c r="U292" s="4" t="str">
        <f t="shared" si="111"/>
        <v>A+J=</v>
      </c>
      <c r="V292" s="29">
        <f t="shared" si="112"/>
        <v>45747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06"/>
        <v>44838</v>
      </c>
      <c r="B293" s="125">
        <f t="shared" ca="1" si="102"/>
        <v>10907.6911</v>
      </c>
      <c r="C293" s="14">
        <f t="shared" si="113"/>
        <v>10000</v>
      </c>
      <c r="D293" s="13">
        <f>IF(A293&lt;$B$1,VLOOKUP(A293,[1]DI!$A$4:$B$15000,2,FALSE),0)</f>
        <v>0.13650000000000001</v>
      </c>
      <c r="E293" s="14">
        <f t="shared" si="114"/>
        <v>1.00050788</v>
      </c>
      <c r="F293" s="14">
        <f>(TRUNC(PRODUCT($E$14:$E292),16))</f>
        <v>1.0907691104069701</v>
      </c>
      <c r="G293" s="14">
        <f t="shared" si="115"/>
        <v>1</v>
      </c>
      <c r="H293" s="14">
        <f t="shared" si="116"/>
        <v>1.0907691100000001</v>
      </c>
      <c r="I293" s="13">
        <f t="shared" si="107"/>
        <v>0</v>
      </c>
      <c r="J293" s="29">
        <f t="shared" si="108"/>
        <v>44559</v>
      </c>
      <c r="K293" s="2">
        <f t="shared" si="109"/>
        <v>193</v>
      </c>
      <c r="L293" s="17">
        <f t="shared" si="110"/>
        <v>193</v>
      </c>
      <c r="M293" s="12">
        <f t="shared" si="103"/>
        <v>1</v>
      </c>
      <c r="N293" s="12">
        <f t="shared" si="104"/>
        <v>1.0907691100000001</v>
      </c>
      <c r="O293" s="17">
        <f t="shared" si="101"/>
        <v>0</v>
      </c>
      <c r="P293" s="14">
        <f t="shared" si="100"/>
        <v>907.69110000000001</v>
      </c>
      <c r="Q293" s="14">
        <v>0</v>
      </c>
      <c r="R293" s="14">
        <f t="shared" si="118"/>
        <v>0</v>
      </c>
      <c r="S293" s="20">
        <f t="shared" si="105"/>
        <v>0</v>
      </c>
      <c r="T293" s="14">
        <f t="shared" si="117"/>
        <v>0</v>
      </c>
      <c r="U293" s="4" t="str">
        <f t="shared" si="111"/>
        <v>A+J=</v>
      </c>
      <c r="V293" s="29">
        <f t="shared" si="112"/>
        <v>45747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06"/>
        <v>44839</v>
      </c>
      <c r="B294" s="125">
        <f t="shared" ca="1" si="102"/>
        <v>10913.23089999</v>
      </c>
      <c r="C294" s="14">
        <f t="shared" si="113"/>
        <v>10000</v>
      </c>
      <c r="D294" s="13">
        <f>IF(A294&lt;$B$1,VLOOKUP(A294,[1]DI!$A$4:$B$15000,2,FALSE),0)</f>
        <v>0.13650000000000001</v>
      </c>
      <c r="E294" s="14">
        <f t="shared" si="114"/>
        <v>1.00050788</v>
      </c>
      <c r="F294" s="14">
        <f>(TRUNC(PRODUCT($E$14:$E293),16))</f>
        <v>1.09132309022276</v>
      </c>
      <c r="G294" s="14">
        <f t="shared" si="115"/>
        <v>1</v>
      </c>
      <c r="H294" s="14">
        <f t="shared" si="116"/>
        <v>1.0913230899999999</v>
      </c>
      <c r="I294" s="13">
        <f t="shared" si="107"/>
        <v>0</v>
      </c>
      <c r="J294" s="29">
        <f t="shared" si="108"/>
        <v>44559</v>
      </c>
      <c r="K294" s="2">
        <f t="shared" si="109"/>
        <v>194</v>
      </c>
      <c r="L294" s="17">
        <f t="shared" si="110"/>
        <v>194</v>
      </c>
      <c r="M294" s="12">
        <f t="shared" si="103"/>
        <v>1</v>
      </c>
      <c r="N294" s="12">
        <f t="shared" si="104"/>
        <v>1.0913230899999999</v>
      </c>
      <c r="O294" s="17">
        <f t="shared" si="101"/>
        <v>0</v>
      </c>
      <c r="P294" s="14">
        <f t="shared" si="100"/>
        <v>913.23089999000001</v>
      </c>
      <c r="Q294" s="14">
        <v>0</v>
      </c>
      <c r="R294" s="14">
        <f t="shared" si="118"/>
        <v>0</v>
      </c>
      <c r="S294" s="20">
        <f t="shared" si="105"/>
        <v>0</v>
      </c>
      <c r="T294" s="14">
        <f t="shared" si="117"/>
        <v>0</v>
      </c>
      <c r="U294" s="4" t="str">
        <f t="shared" si="111"/>
        <v>A+J=</v>
      </c>
      <c r="V294" s="29">
        <f t="shared" si="112"/>
        <v>45747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06"/>
        <v>44840</v>
      </c>
      <c r="B295" s="125">
        <f t="shared" ca="1" si="102"/>
        <v>10918.773499999999</v>
      </c>
      <c r="C295" s="14">
        <f t="shared" si="113"/>
        <v>10000</v>
      </c>
      <c r="D295" s="13">
        <f>IF(A295&lt;$B$1,VLOOKUP(A295,[1]DI!$A$4:$B$15000,2,FALSE),0)</f>
        <v>0.13650000000000001</v>
      </c>
      <c r="E295" s="14">
        <f t="shared" si="114"/>
        <v>1.00050788</v>
      </c>
      <c r="F295" s="14">
        <f>(TRUNC(PRODUCT($E$14:$E294),16))</f>
        <v>1.09187735139382</v>
      </c>
      <c r="G295" s="14">
        <f t="shared" si="115"/>
        <v>1</v>
      </c>
      <c r="H295" s="14">
        <f t="shared" si="116"/>
        <v>1.0918773500000001</v>
      </c>
      <c r="I295" s="13">
        <f t="shared" si="107"/>
        <v>0</v>
      </c>
      <c r="J295" s="29">
        <f t="shared" si="108"/>
        <v>44559</v>
      </c>
      <c r="K295" s="2">
        <f t="shared" si="109"/>
        <v>195</v>
      </c>
      <c r="L295" s="17">
        <f t="shared" si="110"/>
        <v>195</v>
      </c>
      <c r="M295" s="12">
        <f t="shared" si="103"/>
        <v>1</v>
      </c>
      <c r="N295" s="12">
        <f t="shared" si="104"/>
        <v>1.0918773500000001</v>
      </c>
      <c r="O295" s="17">
        <f t="shared" si="101"/>
        <v>0</v>
      </c>
      <c r="P295" s="14">
        <f t="shared" si="100"/>
        <v>918.77350000000001</v>
      </c>
      <c r="Q295" s="14">
        <v>0</v>
      </c>
      <c r="R295" s="14">
        <f t="shared" si="118"/>
        <v>0</v>
      </c>
      <c r="S295" s="20">
        <f t="shared" si="105"/>
        <v>0</v>
      </c>
      <c r="T295" s="14">
        <f t="shared" si="117"/>
        <v>0</v>
      </c>
      <c r="U295" s="4" t="str">
        <f t="shared" si="111"/>
        <v>A+J=</v>
      </c>
      <c r="V295" s="29">
        <f t="shared" si="112"/>
        <v>45747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06"/>
        <v>44841</v>
      </c>
      <c r="B296" s="125">
        <f t="shared" ca="1" si="102"/>
        <v>10924.3189</v>
      </c>
      <c r="C296" s="14">
        <f t="shared" si="113"/>
        <v>10000</v>
      </c>
      <c r="D296" s="13">
        <f>IF(A296&lt;$B$1,VLOOKUP(A296,[1]DI!$A$4:$B$15000,2,FALSE),0)</f>
        <v>0.13650000000000001</v>
      </c>
      <c r="E296" s="14">
        <f t="shared" si="114"/>
        <v>1.00050788</v>
      </c>
      <c r="F296" s="14">
        <f>(TRUNC(PRODUCT($E$14:$E295),16))</f>
        <v>1.09243189406305</v>
      </c>
      <c r="G296" s="14">
        <f t="shared" si="115"/>
        <v>1</v>
      </c>
      <c r="H296" s="14">
        <f t="shared" si="116"/>
        <v>1.0924318900000001</v>
      </c>
      <c r="I296" s="13">
        <f t="shared" si="107"/>
        <v>0</v>
      </c>
      <c r="J296" s="29">
        <f t="shared" si="108"/>
        <v>44559</v>
      </c>
      <c r="K296" s="2">
        <f t="shared" si="109"/>
        <v>196</v>
      </c>
      <c r="L296" s="17">
        <f t="shared" si="110"/>
        <v>196</v>
      </c>
      <c r="M296" s="12">
        <f t="shared" si="103"/>
        <v>1</v>
      </c>
      <c r="N296" s="12">
        <f t="shared" si="104"/>
        <v>1.0924318900000001</v>
      </c>
      <c r="O296" s="17">
        <f t="shared" si="101"/>
        <v>0</v>
      </c>
      <c r="P296" s="14">
        <f t="shared" si="100"/>
        <v>924.31889999999999</v>
      </c>
      <c r="Q296" s="14">
        <v>0</v>
      </c>
      <c r="R296" s="14">
        <f t="shared" si="118"/>
        <v>0</v>
      </c>
      <c r="S296" s="20">
        <f t="shared" si="105"/>
        <v>0</v>
      </c>
      <c r="T296" s="14">
        <f t="shared" si="117"/>
        <v>0</v>
      </c>
      <c r="U296" s="4" t="str">
        <f t="shared" si="111"/>
        <v>A+J=</v>
      </c>
      <c r="V296" s="29">
        <f t="shared" si="112"/>
        <v>45747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06"/>
        <v>44842</v>
      </c>
      <c r="B297" s="125">
        <f t="shared" ca="1" si="102"/>
        <v>10929.867200000001</v>
      </c>
      <c r="C297" s="14">
        <f t="shared" si="113"/>
        <v>10000</v>
      </c>
      <c r="D297" s="13">
        <f>IF(A297&lt;$B$1,VLOOKUP(A297,[1]DI!$A$4:$B$15000,2,FALSE),0)</f>
        <v>0</v>
      </c>
      <c r="E297" s="14">
        <f t="shared" si="114"/>
        <v>1</v>
      </c>
      <c r="F297" s="14">
        <f>(TRUNC(PRODUCT($E$14:$E296),16))</f>
        <v>1.0929867183734101</v>
      </c>
      <c r="G297" s="14">
        <f t="shared" si="115"/>
        <v>1</v>
      </c>
      <c r="H297" s="14">
        <f t="shared" si="116"/>
        <v>1.0929867200000001</v>
      </c>
      <c r="I297" s="13">
        <f t="shared" si="107"/>
        <v>0</v>
      </c>
      <c r="J297" s="29">
        <f t="shared" si="108"/>
        <v>44559</v>
      </c>
      <c r="K297" s="2">
        <f t="shared" si="109"/>
        <v>196</v>
      </c>
      <c r="L297" s="17">
        <f t="shared" si="110"/>
        <v>197</v>
      </c>
      <c r="M297" s="12">
        <f t="shared" si="103"/>
        <v>1</v>
      </c>
      <c r="N297" s="12">
        <f t="shared" si="104"/>
        <v>1.0929867200000001</v>
      </c>
      <c r="O297" s="17">
        <f t="shared" si="101"/>
        <v>0</v>
      </c>
      <c r="P297" s="14">
        <f t="shared" si="100"/>
        <v>929.86720000000003</v>
      </c>
      <c r="Q297" s="14">
        <v>0</v>
      </c>
      <c r="R297" s="14">
        <f t="shared" si="118"/>
        <v>0</v>
      </c>
      <c r="S297" s="20">
        <f t="shared" si="105"/>
        <v>0</v>
      </c>
      <c r="T297" s="14">
        <f t="shared" si="117"/>
        <v>0</v>
      </c>
      <c r="U297" s="4" t="str">
        <f t="shared" si="111"/>
        <v>A+J=</v>
      </c>
      <c r="V297" s="29">
        <f t="shared" si="112"/>
        <v>45747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06"/>
        <v>44843</v>
      </c>
      <c r="B298" s="125">
        <f t="shared" ca="1" si="102"/>
        <v>10929.867200000001</v>
      </c>
      <c r="C298" s="14">
        <f t="shared" si="113"/>
        <v>10000</v>
      </c>
      <c r="D298" s="13">
        <f>IF(A298&lt;$B$1,VLOOKUP(A298,[1]DI!$A$4:$B$15000,2,FALSE),0)</f>
        <v>0</v>
      </c>
      <c r="E298" s="14">
        <f t="shared" si="114"/>
        <v>1</v>
      </c>
      <c r="F298" s="14">
        <f>(TRUNC(PRODUCT($E$14:$E297),16))</f>
        <v>1.0929867183734101</v>
      </c>
      <c r="G298" s="14">
        <f t="shared" si="115"/>
        <v>1</v>
      </c>
      <c r="H298" s="14">
        <f t="shared" si="116"/>
        <v>1.0929867200000001</v>
      </c>
      <c r="I298" s="13">
        <f t="shared" si="107"/>
        <v>0</v>
      </c>
      <c r="J298" s="29">
        <f t="shared" si="108"/>
        <v>44559</v>
      </c>
      <c r="K298" s="2">
        <f t="shared" si="109"/>
        <v>196</v>
      </c>
      <c r="L298" s="17">
        <f t="shared" si="110"/>
        <v>197</v>
      </c>
      <c r="M298" s="12">
        <f t="shared" si="103"/>
        <v>1</v>
      </c>
      <c r="N298" s="12">
        <f t="shared" si="104"/>
        <v>1.0929867200000001</v>
      </c>
      <c r="O298" s="17">
        <f t="shared" si="101"/>
        <v>0</v>
      </c>
      <c r="P298" s="14">
        <f t="shared" si="100"/>
        <v>929.86720000000003</v>
      </c>
      <c r="Q298" s="14">
        <v>0</v>
      </c>
      <c r="R298" s="14">
        <f t="shared" si="118"/>
        <v>0</v>
      </c>
      <c r="S298" s="20">
        <f t="shared" si="105"/>
        <v>0</v>
      </c>
      <c r="T298" s="14">
        <f t="shared" si="117"/>
        <v>0</v>
      </c>
      <c r="U298" s="4" t="str">
        <f t="shared" si="111"/>
        <v>A+J=</v>
      </c>
      <c r="V298" s="29">
        <f t="shared" si="112"/>
        <v>45747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06"/>
        <v>44844</v>
      </c>
      <c r="B299" s="125">
        <f t="shared" ca="1" si="102"/>
        <v>10929.867200000001</v>
      </c>
      <c r="C299" s="14">
        <f t="shared" si="113"/>
        <v>10000</v>
      </c>
      <c r="D299" s="13">
        <f>IF(A299&lt;$B$1,VLOOKUP(A299,[1]DI!$A$4:$B$15000,2,FALSE),0)</f>
        <v>0.13650000000000001</v>
      </c>
      <c r="E299" s="14">
        <f t="shared" si="114"/>
        <v>1.00050788</v>
      </c>
      <c r="F299" s="14">
        <f>(TRUNC(PRODUCT($E$14:$E298),16))</f>
        <v>1.0929867183734101</v>
      </c>
      <c r="G299" s="14">
        <f t="shared" si="115"/>
        <v>1</v>
      </c>
      <c r="H299" s="14">
        <f t="shared" si="116"/>
        <v>1.0929867200000001</v>
      </c>
      <c r="I299" s="13">
        <f t="shared" si="107"/>
        <v>0</v>
      </c>
      <c r="J299" s="29">
        <f t="shared" si="108"/>
        <v>44559</v>
      </c>
      <c r="K299" s="2">
        <f t="shared" si="109"/>
        <v>197</v>
      </c>
      <c r="L299" s="17">
        <f t="shared" si="110"/>
        <v>197</v>
      </c>
      <c r="M299" s="12">
        <f t="shared" si="103"/>
        <v>1</v>
      </c>
      <c r="N299" s="12">
        <f t="shared" si="104"/>
        <v>1.0929867200000001</v>
      </c>
      <c r="O299" s="17">
        <f t="shared" si="101"/>
        <v>0</v>
      </c>
      <c r="P299" s="14">
        <f t="shared" si="100"/>
        <v>929.86720000000003</v>
      </c>
      <c r="Q299" s="14">
        <v>0</v>
      </c>
      <c r="R299" s="14">
        <f t="shared" si="118"/>
        <v>0</v>
      </c>
      <c r="S299" s="20">
        <f t="shared" si="105"/>
        <v>0</v>
      </c>
      <c r="T299" s="14">
        <f t="shared" si="117"/>
        <v>0</v>
      </c>
      <c r="U299" s="4" t="str">
        <f t="shared" si="111"/>
        <v>A+J=</v>
      </c>
      <c r="V299" s="29">
        <f t="shared" si="112"/>
        <v>45747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06"/>
        <v>44845</v>
      </c>
      <c r="B300" s="125">
        <f t="shared" ca="1" si="102"/>
        <v>10935.4182</v>
      </c>
      <c r="C300" s="14">
        <f t="shared" si="113"/>
        <v>10000</v>
      </c>
      <c r="D300" s="13">
        <f>IF(A300&lt;$B$1,VLOOKUP(A300,[1]DI!$A$4:$B$15000,2,FALSE),0)</f>
        <v>0.13650000000000001</v>
      </c>
      <c r="E300" s="14">
        <f t="shared" si="114"/>
        <v>1.00050788</v>
      </c>
      <c r="F300" s="14">
        <f>(TRUNC(PRODUCT($E$14:$E299),16))</f>
        <v>1.09354182446793</v>
      </c>
      <c r="G300" s="14">
        <f t="shared" si="115"/>
        <v>1</v>
      </c>
      <c r="H300" s="14">
        <f t="shared" si="116"/>
        <v>1.09354182</v>
      </c>
      <c r="I300" s="13">
        <f t="shared" si="107"/>
        <v>0</v>
      </c>
      <c r="J300" s="29">
        <f t="shared" si="108"/>
        <v>44559</v>
      </c>
      <c r="K300" s="2">
        <f t="shared" si="109"/>
        <v>198</v>
      </c>
      <c r="L300" s="17">
        <f t="shared" si="110"/>
        <v>198</v>
      </c>
      <c r="M300" s="12">
        <f t="shared" si="103"/>
        <v>1</v>
      </c>
      <c r="N300" s="12">
        <f t="shared" si="104"/>
        <v>1.09354182</v>
      </c>
      <c r="O300" s="17">
        <f t="shared" si="101"/>
        <v>0</v>
      </c>
      <c r="P300" s="14">
        <f t="shared" si="100"/>
        <v>935.41819999999996</v>
      </c>
      <c r="Q300" s="14">
        <v>0</v>
      </c>
      <c r="R300" s="14">
        <f t="shared" si="118"/>
        <v>0</v>
      </c>
      <c r="S300" s="20">
        <f t="shared" si="105"/>
        <v>0</v>
      </c>
      <c r="T300" s="14">
        <f t="shared" si="117"/>
        <v>0</v>
      </c>
      <c r="U300" s="4" t="str">
        <f t="shared" si="111"/>
        <v>A+J=</v>
      </c>
      <c r="V300" s="29">
        <f t="shared" si="112"/>
        <v>45747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06"/>
        <v>44846</v>
      </c>
      <c r="B301" s="125">
        <f t="shared" ca="1" si="102"/>
        <v>10940.97209999</v>
      </c>
      <c r="C301" s="14">
        <f t="shared" si="113"/>
        <v>10000</v>
      </c>
      <c r="D301" s="13">
        <f>IF(A301&lt;$B$1,VLOOKUP(A301,[1]DI!$A$4:$B$15000,2,FALSE),0)</f>
        <v>0</v>
      </c>
      <c r="E301" s="14">
        <f t="shared" si="114"/>
        <v>1</v>
      </c>
      <c r="F301" s="14">
        <f>(TRUNC(PRODUCT($E$14:$E300),16))</f>
        <v>1.0940972124897399</v>
      </c>
      <c r="G301" s="14">
        <f t="shared" si="115"/>
        <v>1</v>
      </c>
      <c r="H301" s="14">
        <f t="shared" si="116"/>
        <v>1.0940972099999999</v>
      </c>
      <c r="I301" s="13">
        <f t="shared" si="107"/>
        <v>0</v>
      </c>
      <c r="J301" s="29">
        <f t="shared" si="108"/>
        <v>44559</v>
      </c>
      <c r="K301" s="2">
        <f t="shared" si="109"/>
        <v>198</v>
      </c>
      <c r="L301" s="17">
        <f t="shared" si="110"/>
        <v>199</v>
      </c>
      <c r="M301" s="12">
        <f t="shared" si="103"/>
        <v>1</v>
      </c>
      <c r="N301" s="12">
        <f t="shared" si="104"/>
        <v>1.0940972099999999</v>
      </c>
      <c r="O301" s="17">
        <f t="shared" si="101"/>
        <v>0</v>
      </c>
      <c r="P301" s="14">
        <f t="shared" si="100"/>
        <v>940.97209998999995</v>
      </c>
      <c r="Q301" s="14">
        <v>0</v>
      </c>
      <c r="R301" s="14">
        <f t="shared" si="118"/>
        <v>0</v>
      </c>
      <c r="S301" s="20">
        <f t="shared" si="105"/>
        <v>0</v>
      </c>
      <c r="T301" s="14">
        <f t="shared" si="117"/>
        <v>0</v>
      </c>
      <c r="U301" s="4" t="str">
        <f t="shared" si="111"/>
        <v>A+J=</v>
      </c>
      <c r="V301" s="29">
        <f t="shared" si="112"/>
        <v>45747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06"/>
        <v>44847</v>
      </c>
      <c r="B302" s="125">
        <f t="shared" ca="1" si="102"/>
        <v>10940.97209999</v>
      </c>
      <c r="C302" s="14">
        <f t="shared" si="113"/>
        <v>10000</v>
      </c>
      <c r="D302" s="13">
        <f>IF(A302&lt;$B$1,VLOOKUP(A302,[1]DI!$A$4:$B$15000,2,FALSE),0)</f>
        <v>0.13650000000000001</v>
      </c>
      <c r="E302" s="14">
        <f t="shared" si="114"/>
        <v>1.00050788</v>
      </c>
      <c r="F302" s="14">
        <f>(TRUNC(PRODUCT($E$14:$E301),16))</f>
        <v>1.0940972124897399</v>
      </c>
      <c r="G302" s="14">
        <f t="shared" si="115"/>
        <v>1</v>
      </c>
      <c r="H302" s="14">
        <f t="shared" si="116"/>
        <v>1.0940972099999999</v>
      </c>
      <c r="I302" s="13">
        <f t="shared" si="107"/>
        <v>0</v>
      </c>
      <c r="J302" s="29">
        <f t="shared" si="108"/>
        <v>44559</v>
      </c>
      <c r="K302" s="2">
        <f t="shared" si="109"/>
        <v>199</v>
      </c>
      <c r="L302" s="17">
        <f t="shared" si="110"/>
        <v>199</v>
      </c>
      <c r="M302" s="12">
        <f t="shared" si="103"/>
        <v>1</v>
      </c>
      <c r="N302" s="12">
        <f t="shared" si="104"/>
        <v>1.0940972099999999</v>
      </c>
      <c r="O302" s="17">
        <f t="shared" si="101"/>
        <v>0</v>
      </c>
      <c r="P302" s="14">
        <f t="shared" si="100"/>
        <v>940.97209998999995</v>
      </c>
      <c r="Q302" s="14">
        <v>0</v>
      </c>
      <c r="R302" s="14">
        <f t="shared" si="118"/>
        <v>0</v>
      </c>
      <c r="S302" s="20">
        <f t="shared" si="105"/>
        <v>0</v>
      </c>
      <c r="T302" s="14">
        <f t="shared" si="117"/>
        <v>0</v>
      </c>
      <c r="U302" s="4" t="str">
        <f t="shared" si="111"/>
        <v>A+J=</v>
      </c>
      <c r="V302" s="29">
        <f t="shared" si="112"/>
        <v>45747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06"/>
        <v>44848</v>
      </c>
      <c r="B303" s="125">
        <f t="shared" ca="1" si="102"/>
        <v>10946.528799989999</v>
      </c>
      <c r="C303" s="14">
        <f t="shared" si="113"/>
        <v>10000</v>
      </c>
      <c r="D303" s="13">
        <f>IF(A303&lt;$B$1,VLOOKUP(A303,[1]DI!$A$4:$B$15000,2,FALSE),0)</f>
        <v>0.13650000000000001</v>
      </c>
      <c r="E303" s="14">
        <f t="shared" si="114"/>
        <v>1.00050788</v>
      </c>
      <c r="F303" s="14">
        <f>(TRUNC(PRODUCT($E$14:$E302),16))</f>
        <v>1.0946528825820201</v>
      </c>
      <c r="G303" s="14">
        <f t="shared" si="115"/>
        <v>1</v>
      </c>
      <c r="H303" s="14">
        <f t="shared" si="116"/>
        <v>1.0946528799999999</v>
      </c>
      <c r="I303" s="13">
        <f t="shared" si="107"/>
        <v>0</v>
      </c>
      <c r="J303" s="29">
        <f t="shared" si="108"/>
        <v>44559</v>
      </c>
      <c r="K303" s="2">
        <f t="shared" si="109"/>
        <v>200</v>
      </c>
      <c r="L303" s="17">
        <f t="shared" si="110"/>
        <v>200</v>
      </c>
      <c r="M303" s="12">
        <f t="shared" si="103"/>
        <v>1</v>
      </c>
      <c r="N303" s="12">
        <f t="shared" si="104"/>
        <v>1.0946528799999999</v>
      </c>
      <c r="O303" s="17">
        <f t="shared" si="101"/>
        <v>0</v>
      </c>
      <c r="P303" s="14">
        <f t="shared" si="100"/>
        <v>946.52879999000004</v>
      </c>
      <c r="Q303" s="14">
        <v>0</v>
      </c>
      <c r="R303" s="14">
        <f t="shared" si="118"/>
        <v>0</v>
      </c>
      <c r="S303" s="20">
        <f t="shared" si="105"/>
        <v>0</v>
      </c>
      <c r="T303" s="14">
        <f t="shared" si="117"/>
        <v>0</v>
      </c>
      <c r="U303" s="4" t="str">
        <f t="shared" si="111"/>
        <v>A+J=</v>
      </c>
      <c r="V303" s="29">
        <f t="shared" si="112"/>
        <v>45747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06"/>
        <v>44849</v>
      </c>
      <c r="B304" s="125">
        <f t="shared" ca="1" si="102"/>
        <v>10952.088299999999</v>
      </c>
      <c r="C304" s="14">
        <f t="shared" si="113"/>
        <v>10000</v>
      </c>
      <c r="D304" s="13">
        <f>IF(A304&lt;$B$1,VLOOKUP(A304,[1]DI!$A$4:$B$15000,2,FALSE),0)</f>
        <v>0</v>
      </c>
      <c r="E304" s="14">
        <f t="shared" si="114"/>
        <v>1</v>
      </c>
      <c r="F304" s="14">
        <f>(TRUNC(PRODUCT($E$14:$E303),16))</f>
        <v>1.09520883488803</v>
      </c>
      <c r="G304" s="14">
        <f t="shared" si="115"/>
        <v>1</v>
      </c>
      <c r="H304" s="14">
        <f t="shared" si="116"/>
        <v>1.09520883</v>
      </c>
      <c r="I304" s="13">
        <f t="shared" si="107"/>
        <v>0</v>
      </c>
      <c r="J304" s="29">
        <f t="shared" si="108"/>
        <v>44559</v>
      </c>
      <c r="K304" s="2">
        <f t="shared" si="109"/>
        <v>200</v>
      </c>
      <c r="L304" s="17">
        <f t="shared" si="110"/>
        <v>201</v>
      </c>
      <c r="M304" s="12">
        <f t="shared" si="103"/>
        <v>1</v>
      </c>
      <c r="N304" s="12">
        <f t="shared" si="104"/>
        <v>1.09520883</v>
      </c>
      <c r="O304" s="17">
        <f t="shared" si="101"/>
        <v>0</v>
      </c>
      <c r="P304" s="14">
        <f t="shared" si="100"/>
        <v>952.0883</v>
      </c>
      <c r="Q304" s="14">
        <v>0</v>
      </c>
      <c r="R304" s="14">
        <f t="shared" si="118"/>
        <v>0</v>
      </c>
      <c r="S304" s="20">
        <f t="shared" si="105"/>
        <v>0</v>
      </c>
      <c r="T304" s="14">
        <f t="shared" si="117"/>
        <v>0</v>
      </c>
      <c r="U304" s="4" t="str">
        <f t="shared" si="111"/>
        <v>A+J=</v>
      </c>
      <c r="V304" s="29">
        <f t="shared" si="112"/>
        <v>45747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06"/>
        <v>44850</v>
      </c>
      <c r="B305" s="125">
        <f t="shared" ca="1" si="102"/>
        <v>10952.088299999999</v>
      </c>
      <c r="C305" s="14">
        <f t="shared" si="113"/>
        <v>10000</v>
      </c>
      <c r="D305" s="13">
        <f>IF(A305&lt;$B$1,VLOOKUP(A305,[1]DI!$A$4:$B$15000,2,FALSE),0)</f>
        <v>0</v>
      </c>
      <c r="E305" s="14">
        <f t="shared" si="114"/>
        <v>1</v>
      </c>
      <c r="F305" s="14">
        <f>(TRUNC(PRODUCT($E$14:$E304),16))</f>
        <v>1.09520883488803</v>
      </c>
      <c r="G305" s="14">
        <f t="shared" si="115"/>
        <v>1</v>
      </c>
      <c r="H305" s="14">
        <f t="shared" si="116"/>
        <v>1.09520883</v>
      </c>
      <c r="I305" s="13">
        <f t="shared" si="107"/>
        <v>0</v>
      </c>
      <c r="J305" s="29">
        <f t="shared" si="108"/>
        <v>44559</v>
      </c>
      <c r="K305" s="2">
        <f t="shared" si="109"/>
        <v>200</v>
      </c>
      <c r="L305" s="17">
        <f t="shared" si="110"/>
        <v>201</v>
      </c>
      <c r="M305" s="12">
        <f t="shared" si="103"/>
        <v>1</v>
      </c>
      <c r="N305" s="12">
        <f t="shared" si="104"/>
        <v>1.09520883</v>
      </c>
      <c r="O305" s="17">
        <f t="shared" si="101"/>
        <v>0</v>
      </c>
      <c r="P305" s="14">
        <f t="shared" si="100"/>
        <v>952.0883</v>
      </c>
      <c r="Q305" s="14">
        <v>0</v>
      </c>
      <c r="R305" s="14">
        <f t="shared" si="118"/>
        <v>0</v>
      </c>
      <c r="S305" s="20">
        <f t="shared" si="105"/>
        <v>0</v>
      </c>
      <c r="T305" s="14">
        <f t="shared" si="117"/>
        <v>0</v>
      </c>
      <c r="U305" s="4" t="str">
        <f t="shared" si="111"/>
        <v>A+J=</v>
      </c>
      <c r="V305" s="29">
        <f t="shared" si="112"/>
        <v>45747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06"/>
        <v>44851</v>
      </c>
      <c r="B306" s="125">
        <f t="shared" ca="1" si="102"/>
        <v>10952.088299999999</v>
      </c>
      <c r="C306" s="14">
        <f t="shared" si="113"/>
        <v>10000</v>
      </c>
      <c r="D306" s="13">
        <f>IF(A306&lt;$B$1,VLOOKUP(A306,[1]DI!$A$4:$B$15000,2,FALSE),0)</f>
        <v>0.13650000000000001</v>
      </c>
      <c r="E306" s="14">
        <f t="shared" si="114"/>
        <v>1.00050788</v>
      </c>
      <c r="F306" s="14">
        <f>(TRUNC(PRODUCT($E$14:$E305),16))</f>
        <v>1.09520883488803</v>
      </c>
      <c r="G306" s="14">
        <f t="shared" si="115"/>
        <v>1</v>
      </c>
      <c r="H306" s="14">
        <f t="shared" si="116"/>
        <v>1.09520883</v>
      </c>
      <c r="I306" s="13">
        <f t="shared" si="107"/>
        <v>0</v>
      </c>
      <c r="J306" s="29">
        <f t="shared" si="108"/>
        <v>44559</v>
      </c>
      <c r="K306" s="2">
        <f t="shared" si="109"/>
        <v>201</v>
      </c>
      <c r="L306" s="17">
        <f t="shared" si="110"/>
        <v>201</v>
      </c>
      <c r="M306" s="12">
        <f t="shared" si="103"/>
        <v>1</v>
      </c>
      <c r="N306" s="12">
        <f t="shared" si="104"/>
        <v>1.09520883</v>
      </c>
      <c r="O306" s="17">
        <f t="shared" si="101"/>
        <v>0</v>
      </c>
      <c r="P306" s="14">
        <f t="shared" si="100"/>
        <v>952.0883</v>
      </c>
      <c r="Q306" s="14">
        <v>0</v>
      </c>
      <c r="R306" s="14">
        <f t="shared" si="118"/>
        <v>0</v>
      </c>
      <c r="S306" s="20">
        <f t="shared" si="105"/>
        <v>0</v>
      </c>
      <c r="T306" s="14">
        <f t="shared" si="117"/>
        <v>0</v>
      </c>
      <c r="U306" s="4" t="str">
        <f t="shared" si="111"/>
        <v>A+J=</v>
      </c>
      <c r="V306" s="29">
        <f t="shared" si="112"/>
        <v>45747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06"/>
        <v>44852</v>
      </c>
      <c r="B307" s="125">
        <f t="shared" ca="1" si="102"/>
        <v>10957.650699989999</v>
      </c>
      <c r="C307" s="14">
        <f t="shared" si="113"/>
        <v>10000</v>
      </c>
      <c r="D307" s="13">
        <f>IF(A307&lt;$B$1,VLOOKUP(A307,[1]DI!$A$4:$B$15000,2,FALSE),0)</f>
        <v>0.13650000000000001</v>
      </c>
      <c r="E307" s="14">
        <f t="shared" si="114"/>
        <v>1.00050788</v>
      </c>
      <c r="F307" s="14">
        <f>(TRUNC(PRODUCT($E$14:$E306),16))</f>
        <v>1.0957650695510901</v>
      </c>
      <c r="G307" s="14">
        <f t="shared" si="115"/>
        <v>1</v>
      </c>
      <c r="H307" s="14">
        <f t="shared" si="116"/>
        <v>1.0957650699999999</v>
      </c>
      <c r="I307" s="13">
        <f t="shared" si="107"/>
        <v>0</v>
      </c>
      <c r="J307" s="29">
        <f t="shared" si="108"/>
        <v>44559</v>
      </c>
      <c r="K307" s="2">
        <f t="shared" si="109"/>
        <v>202</v>
      </c>
      <c r="L307" s="17">
        <f t="shared" si="110"/>
        <v>202</v>
      </c>
      <c r="M307" s="12">
        <f t="shared" si="103"/>
        <v>1</v>
      </c>
      <c r="N307" s="12">
        <f t="shared" si="104"/>
        <v>1.0957650699999999</v>
      </c>
      <c r="O307" s="17">
        <f t="shared" si="101"/>
        <v>0</v>
      </c>
      <c r="P307" s="14">
        <f t="shared" si="100"/>
        <v>957.65069999000002</v>
      </c>
      <c r="Q307" s="14">
        <v>0</v>
      </c>
      <c r="R307" s="14">
        <f t="shared" si="118"/>
        <v>0</v>
      </c>
      <c r="S307" s="20">
        <f t="shared" si="105"/>
        <v>0</v>
      </c>
      <c r="T307" s="14">
        <f t="shared" si="117"/>
        <v>0</v>
      </c>
      <c r="U307" s="4" t="str">
        <f t="shared" si="111"/>
        <v>A+J=</v>
      </c>
      <c r="V307" s="29">
        <f t="shared" si="112"/>
        <v>45747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06"/>
        <v>44853</v>
      </c>
      <c r="B308" s="125">
        <f t="shared" ca="1" si="102"/>
        <v>10963.215899999999</v>
      </c>
      <c r="C308" s="14">
        <f t="shared" si="113"/>
        <v>10000</v>
      </c>
      <c r="D308" s="13">
        <f>IF(A308&lt;$B$1,VLOOKUP(A308,[1]DI!$A$4:$B$15000,2,FALSE),0)</f>
        <v>0.13650000000000001</v>
      </c>
      <c r="E308" s="14">
        <f t="shared" si="114"/>
        <v>1.00050788</v>
      </c>
      <c r="F308" s="14">
        <f>(TRUNC(PRODUCT($E$14:$E307),16))</f>
        <v>1.0963215867146201</v>
      </c>
      <c r="G308" s="14">
        <f t="shared" si="115"/>
        <v>1</v>
      </c>
      <c r="H308" s="14">
        <f t="shared" si="116"/>
        <v>1.0963215900000001</v>
      </c>
      <c r="I308" s="13">
        <f t="shared" si="107"/>
        <v>0</v>
      </c>
      <c r="J308" s="29">
        <f t="shared" si="108"/>
        <v>44559</v>
      </c>
      <c r="K308" s="2">
        <f t="shared" si="109"/>
        <v>203</v>
      </c>
      <c r="L308" s="17">
        <f t="shared" si="110"/>
        <v>203</v>
      </c>
      <c r="M308" s="12">
        <f t="shared" si="103"/>
        <v>1</v>
      </c>
      <c r="N308" s="12">
        <f t="shared" si="104"/>
        <v>1.0963215900000001</v>
      </c>
      <c r="O308" s="17">
        <f t="shared" si="101"/>
        <v>0</v>
      </c>
      <c r="P308" s="14">
        <f t="shared" ref="P308:P371" si="119">TRUNC(((N308-1)*C308),8)+TRUNC(R307*N308,8)</f>
        <v>963.21590000000003</v>
      </c>
      <c r="Q308" s="14">
        <v>0</v>
      </c>
      <c r="R308" s="14">
        <f t="shared" si="118"/>
        <v>0</v>
      </c>
      <c r="S308" s="20">
        <f t="shared" si="105"/>
        <v>0</v>
      </c>
      <c r="T308" s="14">
        <f t="shared" si="117"/>
        <v>0</v>
      </c>
      <c r="U308" s="4" t="str">
        <f t="shared" si="111"/>
        <v>A+J=</v>
      </c>
      <c r="V308" s="29">
        <f t="shared" si="112"/>
        <v>45747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06"/>
        <v>44854</v>
      </c>
      <c r="B309" s="125">
        <f t="shared" ca="1" si="102"/>
        <v>10968.7839</v>
      </c>
      <c r="C309" s="14">
        <f t="shared" si="113"/>
        <v>10000</v>
      </c>
      <c r="D309" s="13">
        <f>IF(A309&lt;$B$1,VLOOKUP(A309,[1]DI!$A$4:$B$15000,2,FALSE),0)</f>
        <v>0.13650000000000001</v>
      </c>
      <c r="E309" s="14">
        <f t="shared" si="114"/>
        <v>1.00050788</v>
      </c>
      <c r="F309" s="14">
        <f>(TRUNC(PRODUCT($E$14:$E308),16))</f>
        <v>1.0968783865220799</v>
      </c>
      <c r="G309" s="14">
        <f t="shared" si="115"/>
        <v>1</v>
      </c>
      <c r="H309" s="14">
        <f t="shared" si="116"/>
        <v>1.0968783900000001</v>
      </c>
      <c r="I309" s="13">
        <f t="shared" si="107"/>
        <v>0</v>
      </c>
      <c r="J309" s="29">
        <f t="shared" si="108"/>
        <v>44559</v>
      </c>
      <c r="K309" s="2">
        <f t="shared" si="109"/>
        <v>204</v>
      </c>
      <c r="L309" s="17">
        <f t="shared" si="110"/>
        <v>204</v>
      </c>
      <c r="M309" s="12">
        <f t="shared" si="103"/>
        <v>1</v>
      </c>
      <c r="N309" s="12">
        <f t="shared" si="104"/>
        <v>1.0968783900000001</v>
      </c>
      <c r="O309" s="17">
        <f t="shared" si="101"/>
        <v>0</v>
      </c>
      <c r="P309" s="14">
        <f t="shared" si="119"/>
        <v>968.78390000000002</v>
      </c>
      <c r="Q309" s="14">
        <v>0</v>
      </c>
      <c r="R309" s="14">
        <f t="shared" si="118"/>
        <v>0</v>
      </c>
      <c r="S309" s="20">
        <f t="shared" si="105"/>
        <v>0</v>
      </c>
      <c r="T309" s="14">
        <f t="shared" si="117"/>
        <v>0</v>
      </c>
      <c r="U309" s="4" t="str">
        <f t="shared" si="111"/>
        <v>A+J=</v>
      </c>
      <c r="V309" s="29">
        <f t="shared" si="112"/>
        <v>45747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06"/>
        <v>44855</v>
      </c>
      <c r="B310" s="125">
        <f t="shared" ca="1" si="102"/>
        <v>10974.3547</v>
      </c>
      <c r="C310" s="14">
        <f t="shared" si="113"/>
        <v>10000</v>
      </c>
      <c r="D310" s="13">
        <f>IF(A310&lt;$B$1,VLOOKUP(A310,[1]DI!$A$4:$B$15000,2,FALSE),0)</f>
        <v>0.13650000000000001</v>
      </c>
      <c r="E310" s="14">
        <f t="shared" si="114"/>
        <v>1.00050788</v>
      </c>
      <c r="F310" s="14">
        <f>(TRUNC(PRODUCT($E$14:$E309),16))</f>
        <v>1.0974354691170201</v>
      </c>
      <c r="G310" s="14">
        <f t="shared" si="115"/>
        <v>1</v>
      </c>
      <c r="H310" s="14">
        <f t="shared" si="116"/>
        <v>1.09743547</v>
      </c>
      <c r="I310" s="13">
        <f t="shared" si="107"/>
        <v>0</v>
      </c>
      <c r="J310" s="29">
        <f t="shared" si="108"/>
        <v>44559</v>
      </c>
      <c r="K310" s="2">
        <f t="shared" si="109"/>
        <v>205</v>
      </c>
      <c r="L310" s="17">
        <f t="shared" si="110"/>
        <v>205</v>
      </c>
      <c r="M310" s="12">
        <f t="shared" si="103"/>
        <v>1</v>
      </c>
      <c r="N310" s="12">
        <f t="shared" si="104"/>
        <v>1.09743547</v>
      </c>
      <c r="O310" s="17">
        <f t="shared" si="101"/>
        <v>0</v>
      </c>
      <c r="P310" s="14">
        <f t="shared" si="119"/>
        <v>974.35469999999998</v>
      </c>
      <c r="Q310" s="14">
        <v>0</v>
      </c>
      <c r="R310" s="14">
        <f t="shared" si="118"/>
        <v>0</v>
      </c>
      <c r="S310" s="20">
        <f t="shared" si="105"/>
        <v>0</v>
      </c>
      <c r="T310" s="14">
        <f t="shared" si="117"/>
        <v>0</v>
      </c>
      <c r="U310" s="4" t="str">
        <f t="shared" si="111"/>
        <v>A+J=</v>
      </c>
      <c r="V310" s="29">
        <f t="shared" si="112"/>
        <v>45747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06"/>
        <v>44856</v>
      </c>
      <c r="B311" s="125">
        <f t="shared" ca="1" si="102"/>
        <v>10979.928299990001</v>
      </c>
      <c r="C311" s="14">
        <f t="shared" si="113"/>
        <v>10000</v>
      </c>
      <c r="D311" s="13">
        <f>IF(A311&lt;$B$1,VLOOKUP(A311,[1]DI!$A$4:$B$15000,2,FALSE),0)</f>
        <v>0</v>
      </c>
      <c r="E311" s="14">
        <f t="shared" si="114"/>
        <v>1</v>
      </c>
      <c r="F311" s="14">
        <f>(TRUNC(PRODUCT($E$14:$E310),16))</f>
        <v>1.0979928346430801</v>
      </c>
      <c r="G311" s="14">
        <f t="shared" si="115"/>
        <v>1</v>
      </c>
      <c r="H311" s="14">
        <f t="shared" si="116"/>
        <v>1.0979928299999999</v>
      </c>
      <c r="I311" s="13">
        <f t="shared" si="107"/>
        <v>0</v>
      </c>
      <c r="J311" s="29">
        <f t="shared" si="108"/>
        <v>44559</v>
      </c>
      <c r="K311" s="2">
        <f t="shared" si="109"/>
        <v>205</v>
      </c>
      <c r="L311" s="17">
        <f t="shared" si="110"/>
        <v>206</v>
      </c>
      <c r="M311" s="12">
        <f t="shared" si="103"/>
        <v>1</v>
      </c>
      <c r="N311" s="12">
        <f t="shared" si="104"/>
        <v>1.0979928299999999</v>
      </c>
      <c r="O311" s="17">
        <f t="shared" si="101"/>
        <v>0</v>
      </c>
      <c r="P311" s="14">
        <f t="shared" si="119"/>
        <v>979.92829999000003</v>
      </c>
      <c r="Q311" s="14">
        <v>0</v>
      </c>
      <c r="R311" s="14">
        <f t="shared" si="118"/>
        <v>0</v>
      </c>
      <c r="S311" s="20">
        <f t="shared" si="105"/>
        <v>0</v>
      </c>
      <c r="T311" s="14">
        <f t="shared" si="117"/>
        <v>0</v>
      </c>
      <c r="U311" s="4" t="str">
        <f t="shared" si="111"/>
        <v>A+J=</v>
      </c>
      <c r="V311" s="29">
        <f t="shared" si="112"/>
        <v>45747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06"/>
        <v>44857</v>
      </c>
      <c r="B312" s="125">
        <f t="shared" ca="1" si="102"/>
        <v>10979.928299990001</v>
      </c>
      <c r="C312" s="14">
        <f t="shared" si="113"/>
        <v>10000</v>
      </c>
      <c r="D312" s="13">
        <f>IF(A312&lt;$B$1,VLOOKUP(A312,[1]DI!$A$4:$B$15000,2,FALSE),0)</f>
        <v>0</v>
      </c>
      <c r="E312" s="14">
        <f t="shared" si="114"/>
        <v>1</v>
      </c>
      <c r="F312" s="14">
        <f>(TRUNC(PRODUCT($E$14:$E311),16))</f>
        <v>1.0979928346430801</v>
      </c>
      <c r="G312" s="14">
        <f t="shared" si="115"/>
        <v>1</v>
      </c>
      <c r="H312" s="14">
        <f t="shared" si="116"/>
        <v>1.0979928299999999</v>
      </c>
      <c r="I312" s="13">
        <f t="shared" si="107"/>
        <v>0</v>
      </c>
      <c r="J312" s="29">
        <f t="shared" si="108"/>
        <v>44559</v>
      </c>
      <c r="K312" s="2">
        <f t="shared" si="109"/>
        <v>205</v>
      </c>
      <c r="L312" s="17">
        <f t="shared" si="110"/>
        <v>206</v>
      </c>
      <c r="M312" s="12">
        <f t="shared" si="103"/>
        <v>1</v>
      </c>
      <c r="N312" s="12">
        <f t="shared" si="104"/>
        <v>1.0979928299999999</v>
      </c>
      <c r="O312" s="17">
        <f t="shared" si="101"/>
        <v>0</v>
      </c>
      <c r="P312" s="14">
        <f t="shared" si="119"/>
        <v>979.92829999000003</v>
      </c>
      <c r="Q312" s="14">
        <v>0</v>
      </c>
      <c r="R312" s="14">
        <f t="shared" si="118"/>
        <v>0</v>
      </c>
      <c r="S312" s="20">
        <f t="shared" si="105"/>
        <v>0</v>
      </c>
      <c r="T312" s="14">
        <f t="shared" si="117"/>
        <v>0</v>
      </c>
      <c r="U312" s="4" t="str">
        <f t="shared" si="111"/>
        <v>A+J=</v>
      </c>
      <c r="V312" s="29">
        <f t="shared" si="112"/>
        <v>45747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06"/>
        <v>44858</v>
      </c>
      <c r="B313" s="125">
        <f t="shared" ca="1" si="102"/>
        <v>10979.928299990001</v>
      </c>
      <c r="C313" s="14">
        <f t="shared" si="113"/>
        <v>10000</v>
      </c>
      <c r="D313" s="13">
        <f>IF(A313&lt;$B$1,VLOOKUP(A313,[1]DI!$A$4:$B$15000,2,FALSE),0)</f>
        <v>0.13650000000000001</v>
      </c>
      <c r="E313" s="14">
        <f t="shared" si="114"/>
        <v>1.00050788</v>
      </c>
      <c r="F313" s="14">
        <f>(TRUNC(PRODUCT($E$14:$E312),16))</f>
        <v>1.0979928346430801</v>
      </c>
      <c r="G313" s="14">
        <f t="shared" si="115"/>
        <v>1</v>
      </c>
      <c r="H313" s="14">
        <f t="shared" si="116"/>
        <v>1.0979928299999999</v>
      </c>
      <c r="I313" s="13">
        <f t="shared" si="107"/>
        <v>0</v>
      </c>
      <c r="J313" s="29">
        <f t="shared" si="108"/>
        <v>44559</v>
      </c>
      <c r="K313" s="2">
        <f t="shared" si="109"/>
        <v>206</v>
      </c>
      <c r="L313" s="17">
        <f t="shared" si="110"/>
        <v>206</v>
      </c>
      <c r="M313" s="12">
        <f t="shared" si="103"/>
        <v>1</v>
      </c>
      <c r="N313" s="12">
        <f t="shared" si="104"/>
        <v>1.0979928299999999</v>
      </c>
      <c r="O313" s="17">
        <f t="shared" si="101"/>
        <v>0</v>
      </c>
      <c r="P313" s="14">
        <f t="shared" si="119"/>
        <v>979.92829999000003</v>
      </c>
      <c r="Q313" s="14">
        <v>0</v>
      </c>
      <c r="R313" s="14">
        <f t="shared" si="118"/>
        <v>0</v>
      </c>
      <c r="S313" s="20">
        <f t="shared" si="105"/>
        <v>0</v>
      </c>
      <c r="T313" s="14">
        <f t="shared" si="117"/>
        <v>0</v>
      </c>
      <c r="U313" s="4" t="str">
        <f t="shared" si="111"/>
        <v>A+J=</v>
      </c>
      <c r="V313" s="29">
        <f t="shared" si="112"/>
        <v>45747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06"/>
        <v>44859</v>
      </c>
      <c r="B314" s="125">
        <f t="shared" ca="1" si="102"/>
        <v>10985.504800000001</v>
      </c>
      <c r="C314" s="14">
        <f t="shared" si="113"/>
        <v>10000</v>
      </c>
      <c r="D314" s="13">
        <f>IF(A314&lt;$B$1,VLOOKUP(A314,[1]DI!$A$4:$B$15000,2,FALSE),0)</f>
        <v>0.13650000000000001</v>
      </c>
      <c r="E314" s="14">
        <f t="shared" si="114"/>
        <v>1.00050788</v>
      </c>
      <c r="F314" s="14">
        <f>(TRUNC(PRODUCT($E$14:$E313),16))</f>
        <v>1.0985504832439399</v>
      </c>
      <c r="G314" s="14">
        <f t="shared" si="115"/>
        <v>1</v>
      </c>
      <c r="H314" s="14">
        <f t="shared" si="116"/>
        <v>1.0985504800000001</v>
      </c>
      <c r="I314" s="13">
        <f t="shared" si="107"/>
        <v>0</v>
      </c>
      <c r="J314" s="29">
        <f t="shared" si="108"/>
        <v>44559</v>
      </c>
      <c r="K314" s="2">
        <f t="shared" si="109"/>
        <v>207</v>
      </c>
      <c r="L314" s="17">
        <f t="shared" si="110"/>
        <v>207</v>
      </c>
      <c r="M314" s="12">
        <f t="shared" si="103"/>
        <v>1</v>
      </c>
      <c r="N314" s="12">
        <f t="shared" si="104"/>
        <v>1.0985504800000001</v>
      </c>
      <c r="O314" s="17">
        <f t="shared" si="101"/>
        <v>0</v>
      </c>
      <c r="P314" s="14">
        <f t="shared" si="119"/>
        <v>985.50480000000005</v>
      </c>
      <c r="Q314" s="14">
        <v>0</v>
      </c>
      <c r="R314" s="14">
        <f t="shared" si="118"/>
        <v>0</v>
      </c>
      <c r="S314" s="20">
        <f t="shared" si="105"/>
        <v>0</v>
      </c>
      <c r="T314" s="14">
        <f t="shared" si="117"/>
        <v>0</v>
      </c>
      <c r="U314" s="4" t="str">
        <f t="shared" si="111"/>
        <v>A+J=</v>
      </c>
      <c r="V314" s="29">
        <f t="shared" si="112"/>
        <v>45747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06"/>
        <v>44860</v>
      </c>
      <c r="B315" s="125">
        <f t="shared" ca="1" si="102"/>
        <v>10991.084199999999</v>
      </c>
      <c r="C315" s="14">
        <f t="shared" si="113"/>
        <v>10000</v>
      </c>
      <c r="D315" s="13">
        <f>IF(A315&lt;$B$1,VLOOKUP(A315,[1]DI!$A$4:$B$15000,2,FALSE),0)</f>
        <v>0.13650000000000001</v>
      </c>
      <c r="E315" s="14">
        <f t="shared" si="114"/>
        <v>1.00050788</v>
      </c>
      <c r="F315" s="14">
        <f>(TRUNC(PRODUCT($E$14:$E314),16))</f>
        <v>1.0991084150633701</v>
      </c>
      <c r="G315" s="14">
        <f t="shared" si="115"/>
        <v>1</v>
      </c>
      <c r="H315" s="14">
        <f t="shared" si="116"/>
        <v>1.0991084200000001</v>
      </c>
      <c r="I315" s="13">
        <f t="shared" si="107"/>
        <v>0</v>
      </c>
      <c r="J315" s="29">
        <f t="shared" si="108"/>
        <v>44559</v>
      </c>
      <c r="K315" s="2">
        <f t="shared" si="109"/>
        <v>208</v>
      </c>
      <c r="L315" s="17">
        <f t="shared" si="110"/>
        <v>208</v>
      </c>
      <c r="M315" s="12">
        <f t="shared" si="103"/>
        <v>1</v>
      </c>
      <c r="N315" s="12">
        <f t="shared" si="104"/>
        <v>1.0991084200000001</v>
      </c>
      <c r="O315" s="17">
        <f t="shared" si="101"/>
        <v>0</v>
      </c>
      <c r="P315" s="14">
        <f t="shared" si="119"/>
        <v>991.08420000000001</v>
      </c>
      <c r="Q315" s="14">
        <v>0</v>
      </c>
      <c r="R315" s="14">
        <f t="shared" si="118"/>
        <v>0</v>
      </c>
      <c r="S315" s="20">
        <f t="shared" si="105"/>
        <v>0</v>
      </c>
      <c r="T315" s="14">
        <f t="shared" si="117"/>
        <v>0</v>
      </c>
      <c r="U315" s="4" t="str">
        <f t="shared" si="111"/>
        <v>A+J=</v>
      </c>
      <c r="V315" s="29">
        <f t="shared" si="112"/>
        <v>45747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06"/>
        <v>44861</v>
      </c>
      <c r="B316" s="125">
        <f t="shared" ca="1" si="102"/>
        <v>10996.666300000001</v>
      </c>
      <c r="C316" s="14">
        <f t="shared" si="113"/>
        <v>10000</v>
      </c>
      <c r="D316" s="13">
        <f>IF(A316&lt;$B$1,VLOOKUP(A316,[1]DI!$A$4:$B$15000,2,FALSE),0)</f>
        <v>0.13650000000000001</v>
      </c>
      <c r="E316" s="14">
        <f t="shared" si="114"/>
        <v>1.00050788</v>
      </c>
      <c r="F316" s="14">
        <f>(TRUNC(PRODUCT($E$14:$E315),16))</f>
        <v>1.0996666302452101</v>
      </c>
      <c r="G316" s="14">
        <f t="shared" si="115"/>
        <v>1</v>
      </c>
      <c r="H316" s="14">
        <f t="shared" si="116"/>
        <v>1.09966663</v>
      </c>
      <c r="I316" s="13">
        <f t="shared" si="107"/>
        <v>0</v>
      </c>
      <c r="J316" s="29">
        <f t="shared" si="108"/>
        <v>44559</v>
      </c>
      <c r="K316" s="2">
        <f t="shared" si="109"/>
        <v>209</v>
      </c>
      <c r="L316" s="17">
        <f t="shared" si="110"/>
        <v>209</v>
      </c>
      <c r="M316" s="12">
        <f t="shared" si="103"/>
        <v>1</v>
      </c>
      <c r="N316" s="12">
        <f t="shared" si="104"/>
        <v>1.09966663</v>
      </c>
      <c r="O316" s="17">
        <f t="shared" si="101"/>
        <v>0</v>
      </c>
      <c r="P316" s="14">
        <f t="shared" si="119"/>
        <v>996.66629999999998</v>
      </c>
      <c r="Q316" s="14">
        <v>0</v>
      </c>
      <c r="R316" s="14">
        <f t="shared" si="118"/>
        <v>0</v>
      </c>
      <c r="S316" s="20">
        <f t="shared" si="105"/>
        <v>0</v>
      </c>
      <c r="T316" s="14">
        <f t="shared" si="117"/>
        <v>0</v>
      </c>
      <c r="U316" s="4" t="str">
        <f t="shared" si="111"/>
        <v>A+J=</v>
      </c>
      <c r="V316" s="29">
        <f t="shared" si="112"/>
        <v>45747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06"/>
        <v>44862</v>
      </c>
      <c r="B317" s="125">
        <f t="shared" ca="1" si="102"/>
        <v>11002.2513</v>
      </c>
      <c r="C317" s="14">
        <f t="shared" si="113"/>
        <v>10000</v>
      </c>
      <c r="D317" s="13">
        <f>IF(A317&lt;$B$1,VLOOKUP(A317,[1]DI!$A$4:$B$15000,2,FALSE),0)</f>
        <v>0.13650000000000001</v>
      </c>
      <c r="E317" s="14">
        <f t="shared" si="114"/>
        <v>1.00050788</v>
      </c>
      <c r="F317" s="14">
        <f>(TRUNC(PRODUCT($E$14:$E316),16))</f>
        <v>1.10022512893338</v>
      </c>
      <c r="G317" s="14">
        <f t="shared" si="115"/>
        <v>1</v>
      </c>
      <c r="H317" s="14">
        <f t="shared" si="116"/>
        <v>1.1002251300000001</v>
      </c>
      <c r="I317" s="13">
        <f t="shared" si="107"/>
        <v>0</v>
      </c>
      <c r="J317" s="29">
        <f t="shared" si="108"/>
        <v>44559</v>
      </c>
      <c r="K317" s="2">
        <f t="shared" si="109"/>
        <v>210</v>
      </c>
      <c r="L317" s="17">
        <f t="shared" si="110"/>
        <v>210</v>
      </c>
      <c r="M317" s="12">
        <f t="shared" si="103"/>
        <v>1</v>
      </c>
      <c r="N317" s="12">
        <f t="shared" si="104"/>
        <v>1.1002251300000001</v>
      </c>
      <c r="O317" s="17">
        <f t="shared" si="101"/>
        <v>0</v>
      </c>
      <c r="P317" s="14">
        <f t="shared" si="119"/>
        <v>1002.2513</v>
      </c>
      <c r="Q317" s="14">
        <v>0</v>
      </c>
      <c r="R317" s="14">
        <f t="shared" si="118"/>
        <v>0</v>
      </c>
      <c r="S317" s="20">
        <f t="shared" si="105"/>
        <v>0</v>
      </c>
      <c r="T317" s="14">
        <f t="shared" si="117"/>
        <v>0</v>
      </c>
      <c r="U317" s="4" t="str">
        <f t="shared" si="111"/>
        <v>A+J=</v>
      </c>
      <c r="V317" s="29">
        <f t="shared" si="112"/>
        <v>45747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06"/>
        <v>44863</v>
      </c>
      <c r="B318" s="125">
        <f t="shared" ca="1" si="102"/>
        <v>11007.839099999999</v>
      </c>
      <c r="C318" s="14">
        <f t="shared" si="113"/>
        <v>10000</v>
      </c>
      <c r="D318" s="13">
        <f>IF(A318&lt;$B$1,VLOOKUP(A318,[1]DI!$A$4:$B$15000,2,FALSE),0)</f>
        <v>0</v>
      </c>
      <c r="E318" s="14">
        <f t="shared" si="114"/>
        <v>1</v>
      </c>
      <c r="F318" s="14">
        <f>(TRUNC(PRODUCT($E$14:$E317),16))</f>
        <v>1.10078391127186</v>
      </c>
      <c r="G318" s="14">
        <f t="shared" si="115"/>
        <v>1</v>
      </c>
      <c r="H318" s="14">
        <f t="shared" si="116"/>
        <v>1.1007839100000001</v>
      </c>
      <c r="I318" s="13">
        <f t="shared" si="107"/>
        <v>0</v>
      </c>
      <c r="J318" s="29">
        <f t="shared" si="108"/>
        <v>44559</v>
      </c>
      <c r="K318" s="2">
        <f t="shared" si="109"/>
        <v>210</v>
      </c>
      <c r="L318" s="17">
        <f t="shared" si="110"/>
        <v>211</v>
      </c>
      <c r="M318" s="12">
        <f t="shared" si="103"/>
        <v>1</v>
      </c>
      <c r="N318" s="12">
        <f t="shared" si="104"/>
        <v>1.1007839100000001</v>
      </c>
      <c r="O318" s="17">
        <f t="shared" si="101"/>
        <v>0</v>
      </c>
      <c r="P318" s="14">
        <f t="shared" si="119"/>
        <v>1007.8391</v>
      </c>
      <c r="Q318" s="14">
        <v>0</v>
      </c>
      <c r="R318" s="14">
        <f t="shared" si="118"/>
        <v>0</v>
      </c>
      <c r="S318" s="20">
        <f t="shared" si="105"/>
        <v>0</v>
      </c>
      <c r="T318" s="14">
        <f t="shared" si="117"/>
        <v>0</v>
      </c>
      <c r="U318" s="4" t="str">
        <f t="shared" si="111"/>
        <v>A+J=</v>
      </c>
      <c r="V318" s="29">
        <f t="shared" si="112"/>
        <v>45747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06"/>
        <v>44864</v>
      </c>
      <c r="B319" s="125">
        <f t="shared" ca="1" si="102"/>
        <v>11007.839099999999</v>
      </c>
      <c r="C319" s="14">
        <f t="shared" si="113"/>
        <v>10000</v>
      </c>
      <c r="D319" s="13">
        <f>IF(A319&lt;$B$1,VLOOKUP(A319,[1]DI!$A$4:$B$15000,2,FALSE),0)</f>
        <v>0</v>
      </c>
      <c r="E319" s="14">
        <f t="shared" si="114"/>
        <v>1</v>
      </c>
      <c r="F319" s="14">
        <f>(TRUNC(PRODUCT($E$14:$E318),16))</f>
        <v>1.10078391127186</v>
      </c>
      <c r="G319" s="14">
        <f t="shared" si="115"/>
        <v>1</v>
      </c>
      <c r="H319" s="14">
        <f t="shared" si="116"/>
        <v>1.1007839100000001</v>
      </c>
      <c r="I319" s="13">
        <f t="shared" si="107"/>
        <v>0</v>
      </c>
      <c r="J319" s="29">
        <f t="shared" si="108"/>
        <v>44559</v>
      </c>
      <c r="K319" s="2">
        <f t="shared" si="109"/>
        <v>210</v>
      </c>
      <c r="L319" s="17">
        <f t="shared" si="110"/>
        <v>211</v>
      </c>
      <c r="M319" s="12">
        <f t="shared" si="103"/>
        <v>1</v>
      </c>
      <c r="N319" s="12">
        <f t="shared" si="104"/>
        <v>1.1007839100000001</v>
      </c>
      <c r="O319" s="17">
        <f t="shared" si="101"/>
        <v>0</v>
      </c>
      <c r="P319" s="14">
        <f t="shared" si="119"/>
        <v>1007.8391</v>
      </c>
      <c r="Q319" s="14">
        <v>0</v>
      </c>
      <c r="R319" s="14">
        <f t="shared" si="118"/>
        <v>0</v>
      </c>
      <c r="S319" s="20">
        <f t="shared" si="105"/>
        <v>0</v>
      </c>
      <c r="T319" s="14">
        <f t="shared" si="117"/>
        <v>0</v>
      </c>
      <c r="U319" s="4" t="str">
        <f t="shared" si="111"/>
        <v>A+J=</v>
      </c>
      <c r="V319" s="29">
        <f t="shared" si="112"/>
        <v>45747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06"/>
        <v>44865</v>
      </c>
      <c r="B320" s="125">
        <f t="shared" ca="1" si="102"/>
        <v>11007.839099999999</v>
      </c>
      <c r="C320" s="14">
        <f t="shared" si="113"/>
        <v>10000</v>
      </c>
      <c r="D320" s="13">
        <f>IF(A320&lt;$B$1,VLOOKUP(A320,[1]DI!$A$4:$B$15000,2,FALSE),0)</f>
        <v>0.13650000000000001</v>
      </c>
      <c r="E320" s="14">
        <f t="shared" si="114"/>
        <v>1.00050788</v>
      </c>
      <c r="F320" s="14">
        <f>(TRUNC(PRODUCT($E$14:$E319),16))</f>
        <v>1.10078391127186</v>
      </c>
      <c r="G320" s="14">
        <f t="shared" si="115"/>
        <v>1</v>
      </c>
      <c r="H320" s="14">
        <f t="shared" si="116"/>
        <v>1.1007839100000001</v>
      </c>
      <c r="I320" s="13">
        <f t="shared" si="107"/>
        <v>0</v>
      </c>
      <c r="J320" s="29">
        <f t="shared" si="108"/>
        <v>44559</v>
      </c>
      <c r="K320" s="2">
        <f t="shared" si="109"/>
        <v>211</v>
      </c>
      <c r="L320" s="17">
        <f t="shared" si="110"/>
        <v>211</v>
      </c>
      <c r="M320" s="12">
        <f t="shared" si="103"/>
        <v>1</v>
      </c>
      <c r="N320" s="12">
        <f t="shared" si="104"/>
        <v>1.1007839100000001</v>
      </c>
      <c r="O320" s="17">
        <f t="shared" si="101"/>
        <v>0</v>
      </c>
      <c r="P320" s="14">
        <f t="shared" si="119"/>
        <v>1007.8391</v>
      </c>
      <c r="Q320" s="14">
        <v>0</v>
      </c>
      <c r="R320" s="14">
        <f t="shared" si="118"/>
        <v>0</v>
      </c>
      <c r="S320" s="20">
        <f t="shared" si="105"/>
        <v>0</v>
      </c>
      <c r="T320" s="14">
        <f t="shared" si="117"/>
        <v>0</v>
      </c>
      <c r="U320" s="4" t="str">
        <f t="shared" si="111"/>
        <v>A+J=</v>
      </c>
      <c r="V320" s="29">
        <f t="shared" si="112"/>
        <v>45747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06"/>
        <v>44866</v>
      </c>
      <c r="B321" s="125">
        <f t="shared" ca="1" si="102"/>
        <v>11013.4298</v>
      </c>
      <c r="C321" s="14">
        <f t="shared" si="113"/>
        <v>10000</v>
      </c>
      <c r="D321" s="13">
        <f>IF(A321&lt;$B$1,VLOOKUP(A321,[1]DI!$A$4:$B$15000,2,FALSE),0)</f>
        <v>0.13650000000000001</v>
      </c>
      <c r="E321" s="14">
        <f t="shared" si="114"/>
        <v>1.00050788</v>
      </c>
      <c r="F321" s="14">
        <f>(TRUNC(PRODUCT($E$14:$E320),16))</f>
        <v>1.1013429774047201</v>
      </c>
      <c r="G321" s="14">
        <f t="shared" si="115"/>
        <v>1</v>
      </c>
      <c r="H321" s="14">
        <f t="shared" si="116"/>
        <v>1.1013429800000001</v>
      </c>
      <c r="I321" s="13">
        <f t="shared" si="107"/>
        <v>0</v>
      </c>
      <c r="J321" s="29">
        <f t="shared" si="108"/>
        <v>44559</v>
      </c>
      <c r="K321" s="2">
        <f t="shared" si="109"/>
        <v>212</v>
      </c>
      <c r="L321" s="17">
        <f t="shared" si="110"/>
        <v>212</v>
      </c>
      <c r="M321" s="12">
        <f t="shared" si="103"/>
        <v>1</v>
      </c>
      <c r="N321" s="12">
        <f t="shared" si="104"/>
        <v>1.1013429800000001</v>
      </c>
      <c r="O321" s="17">
        <f t="shared" si="101"/>
        <v>0</v>
      </c>
      <c r="P321" s="14">
        <f t="shared" si="119"/>
        <v>1013.4298</v>
      </c>
      <c r="Q321" s="14">
        <v>0</v>
      </c>
      <c r="R321" s="14">
        <f t="shared" si="118"/>
        <v>0</v>
      </c>
      <c r="S321" s="20">
        <f t="shared" si="105"/>
        <v>0</v>
      </c>
      <c r="T321" s="14">
        <f t="shared" si="117"/>
        <v>0</v>
      </c>
      <c r="U321" s="4" t="str">
        <f t="shared" si="111"/>
        <v>A+J=</v>
      </c>
      <c r="V321" s="29">
        <f t="shared" si="112"/>
        <v>45747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06"/>
        <v>44867</v>
      </c>
      <c r="B322" s="125">
        <f t="shared" ca="1" si="102"/>
        <v>11019.023300000001</v>
      </c>
      <c r="C322" s="14">
        <f t="shared" si="113"/>
        <v>10000</v>
      </c>
      <c r="D322" s="13">
        <f>IF(A322&lt;$B$1,VLOOKUP(A322,[1]DI!$A$4:$B$15000,2,FALSE),0)</f>
        <v>0</v>
      </c>
      <c r="E322" s="14">
        <f t="shared" si="114"/>
        <v>1</v>
      </c>
      <c r="F322" s="14">
        <f>(TRUNC(PRODUCT($E$14:$E321),16))</f>
        <v>1.10190232747608</v>
      </c>
      <c r="G322" s="14">
        <f t="shared" si="115"/>
        <v>1</v>
      </c>
      <c r="H322" s="14">
        <f t="shared" si="116"/>
        <v>1.1019023299999999</v>
      </c>
      <c r="I322" s="13">
        <f t="shared" si="107"/>
        <v>0</v>
      </c>
      <c r="J322" s="29">
        <f t="shared" si="108"/>
        <v>44559</v>
      </c>
      <c r="K322" s="2">
        <f t="shared" si="109"/>
        <v>212</v>
      </c>
      <c r="L322" s="17">
        <f t="shared" si="110"/>
        <v>213</v>
      </c>
      <c r="M322" s="12">
        <f t="shared" si="103"/>
        <v>1</v>
      </c>
      <c r="N322" s="12">
        <f t="shared" si="104"/>
        <v>1.1019023299999999</v>
      </c>
      <c r="O322" s="17">
        <f t="shared" si="101"/>
        <v>0</v>
      </c>
      <c r="P322" s="14">
        <f t="shared" si="119"/>
        <v>1019.0232999999999</v>
      </c>
      <c r="Q322" s="14">
        <v>0</v>
      </c>
      <c r="R322" s="14">
        <f t="shared" si="118"/>
        <v>0</v>
      </c>
      <c r="S322" s="20">
        <f t="shared" si="105"/>
        <v>0</v>
      </c>
      <c r="T322" s="14">
        <f t="shared" si="117"/>
        <v>0</v>
      </c>
      <c r="U322" s="4" t="str">
        <f t="shared" si="111"/>
        <v>A+J=</v>
      </c>
      <c r="V322" s="29">
        <f t="shared" si="112"/>
        <v>45747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06"/>
        <v>44868</v>
      </c>
      <c r="B323" s="125">
        <f t="shared" ca="1" si="102"/>
        <v>11019.023300000001</v>
      </c>
      <c r="C323" s="14">
        <f t="shared" si="113"/>
        <v>10000</v>
      </c>
      <c r="D323" s="13">
        <f>IF(A323&lt;$B$1,VLOOKUP(A323,[1]DI!$A$4:$B$15000,2,FALSE),0)</f>
        <v>0.13650000000000001</v>
      </c>
      <c r="E323" s="14">
        <f t="shared" si="114"/>
        <v>1.00050788</v>
      </c>
      <c r="F323" s="14">
        <f>(TRUNC(PRODUCT($E$14:$E322),16))</f>
        <v>1.10190232747608</v>
      </c>
      <c r="G323" s="14">
        <f t="shared" si="115"/>
        <v>1</v>
      </c>
      <c r="H323" s="14">
        <f t="shared" si="116"/>
        <v>1.1019023299999999</v>
      </c>
      <c r="I323" s="13">
        <f t="shared" si="107"/>
        <v>0</v>
      </c>
      <c r="J323" s="29">
        <f t="shared" si="108"/>
        <v>44559</v>
      </c>
      <c r="K323" s="2">
        <f t="shared" si="109"/>
        <v>213</v>
      </c>
      <c r="L323" s="17">
        <f t="shared" si="110"/>
        <v>213</v>
      </c>
      <c r="M323" s="12">
        <f t="shared" si="103"/>
        <v>1</v>
      </c>
      <c r="N323" s="12">
        <f t="shared" si="104"/>
        <v>1.1019023299999999</v>
      </c>
      <c r="O323" s="17">
        <f t="shared" si="101"/>
        <v>0</v>
      </c>
      <c r="P323" s="14">
        <f t="shared" si="119"/>
        <v>1019.0232999999999</v>
      </c>
      <c r="Q323" s="14">
        <v>0</v>
      </c>
      <c r="R323" s="14">
        <f t="shared" si="118"/>
        <v>0</v>
      </c>
      <c r="S323" s="20">
        <f t="shared" si="105"/>
        <v>0</v>
      </c>
      <c r="T323" s="14">
        <f t="shared" si="117"/>
        <v>0</v>
      </c>
      <c r="U323" s="4" t="str">
        <f t="shared" si="111"/>
        <v>A+J=</v>
      </c>
      <c r="V323" s="29">
        <f t="shared" si="112"/>
        <v>45747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06"/>
        <v>44869</v>
      </c>
      <c r="B324" s="125">
        <f t="shared" ca="1" si="102"/>
        <v>11024.6196</v>
      </c>
      <c r="C324" s="14">
        <f t="shared" si="113"/>
        <v>10000</v>
      </c>
      <c r="D324" s="13">
        <f>IF(A324&lt;$B$1,VLOOKUP(A324,[1]DI!$A$4:$B$15000,2,FALSE),0)</f>
        <v>0.13650000000000001</v>
      </c>
      <c r="E324" s="14">
        <f t="shared" si="114"/>
        <v>1.00050788</v>
      </c>
      <c r="F324" s="14">
        <f>(TRUNC(PRODUCT($E$14:$E323),16))</f>
        <v>1.1024619616301601</v>
      </c>
      <c r="G324" s="14">
        <f t="shared" si="115"/>
        <v>1</v>
      </c>
      <c r="H324" s="14">
        <f t="shared" si="116"/>
        <v>1.1024619600000001</v>
      </c>
      <c r="I324" s="13">
        <f t="shared" si="107"/>
        <v>0</v>
      </c>
      <c r="J324" s="29">
        <f t="shared" si="108"/>
        <v>44559</v>
      </c>
      <c r="K324" s="2">
        <f t="shared" si="109"/>
        <v>214</v>
      </c>
      <c r="L324" s="17">
        <f t="shared" si="110"/>
        <v>214</v>
      </c>
      <c r="M324" s="12">
        <f t="shared" si="103"/>
        <v>1</v>
      </c>
      <c r="N324" s="12">
        <f t="shared" si="104"/>
        <v>1.1024619600000001</v>
      </c>
      <c r="O324" s="17">
        <f t="shared" ref="O324:O387" si="120">IF(VLOOKUP(A324,Y$14:AF$152,8)=VLOOKUP(A323,Y$14:AF$152,8),0,VLOOKUP(A324,Y$14:AF$152,8))</f>
        <v>0</v>
      </c>
      <c r="P324" s="14">
        <f t="shared" si="119"/>
        <v>1024.6196</v>
      </c>
      <c r="Q324" s="14">
        <v>0</v>
      </c>
      <c r="R324" s="14">
        <f t="shared" si="118"/>
        <v>0</v>
      </c>
      <c r="S324" s="20">
        <f t="shared" si="105"/>
        <v>0</v>
      </c>
      <c r="T324" s="14">
        <f t="shared" si="117"/>
        <v>0</v>
      </c>
      <c r="U324" s="4" t="str">
        <f t="shared" si="111"/>
        <v>A+J=</v>
      </c>
      <c r="V324" s="29">
        <f t="shared" si="112"/>
        <v>45747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06"/>
        <v>44870</v>
      </c>
      <c r="B325" s="125">
        <f t="shared" ca="1" si="102"/>
        <v>11030.218800000001</v>
      </c>
      <c r="C325" s="14">
        <f t="shared" si="113"/>
        <v>10000</v>
      </c>
      <c r="D325" s="13">
        <f>IF(A325&lt;$B$1,VLOOKUP(A325,[1]DI!$A$4:$B$15000,2,FALSE),0)</f>
        <v>0</v>
      </c>
      <c r="E325" s="14">
        <f t="shared" si="114"/>
        <v>1</v>
      </c>
      <c r="F325" s="14">
        <f>(TRUNC(PRODUCT($E$14:$E324),16))</f>
        <v>1.1030218800112299</v>
      </c>
      <c r="G325" s="14">
        <f t="shared" si="115"/>
        <v>1</v>
      </c>
      <c r="H325" s="14">
        <f t="shared" si="116"/>
        <v>1.10302188</v>
      </c>
      <c r="I325" s="13">
        <f t="shared" si="107"/>
        <v>0</v>
      </c>
      <c r="J325" s="29">
        <f t="shared" si="108"/>
        <v>44559</v>
      </c>
      <c r="K325" s="2">
        <f t="shared" si="109"/>
        <v>214</v>
      </c>
      <c r="L325" s="17">
        <f t="shared" si="110"/>
        <v>215</v>
      </c>
      <c r="M325" s="12">
        <f t="shared" si="103"/>
        <v>1</v>
      </c>
      <c r="N325" s="12">
        <f t="shared" si="104"/>
        <v>1.10302188</v>
      </c>
      <c r="O325" s="17">
        <f t="shared" si="120"/>
        <v>0</v>
      </c>
      <c r="P325" s="14">
        <f t="shared" si="119"/>
        <v>1030.2188000000001</v>
      </c>
      <c r="Q325" s="14">
        <v>0</v>
      </c>
      <c r="R325" s="14">
        <f t="shared" si="118"/>
        <v>0</v>
      </c>
      <c r="S325" s="20">
        <f t="shared" si="105"/>
        <v>0</v>
      </c>
      <c r="T325" s="14">
        <f t="shared" si="117"/>
        <v>0</v>
      </c>
      <c r="U325" s="4" t="str">
        <f t="shared" si="111"/>
        <v>A+J=</v>
      </c>
      <c r="V325" s="29">
        <f t="shared" si="112"/>
        <v>45747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06"/>
        <v>44871</v>
      </c>
      <c r="B326" s="125">
        <f t="shared" ca="1" si="102"/>
        <v>11030.218800000001</v>
      </c>
      <c r="C326" s="14">
        <f t="shared" si="113"/>
        <v>10000</v>
      </c>
      <c r="D326" s="13">
        <f>IF(A326&lt;$B$1,VLOOKUP(A326,[1]DI!$A$4:$B$15000,2,FALSE),0)</f>
        <v>0</v>
      </c>
      <c r="E326" s="14">
        <f t="shared" si="114"/>
        <v>1</v>
      </c>
      <c r="F326" s="14">
        <f>(TRUNC(PRODUCT($E$14:$E325),16))</f>
        <v>1.1030218800112299</v>
      </c>
      <c r="G326" s="14">
        <f t="shared" si="115"/>
        <v>1</v>
      </c>
      <c r="H326" s="14">
        <f t="shared" si="116"/>
        <v>1.10302188</v>
      </c>
      <c r="I326" s="13">
        <f t="shared" si="107"/>
        <v>0</v>
      </c>
      <c r="J326" s="29">
        <f t="shared" si="108"/>
        <v>44559</v>
      </c>
      <c r="K326" s="2">
        <f t="shared" si="109"/>
        <v>214</v>
      </c>
      <c r="L326" s="17">
        <f t="shared" si="110"/>
        <v>215</v>
      </c>
      <c r="M326" s="12">
        <f t="shared" si="103"/>
        <v>1</v>
      </c>
      <c r="N326" s="12">
        <f t="shared" si="104"/>
        <v>1.10302188</v>
      </c>
      <c r="O326" s="17">
        <f t="shared" si="120"/>
        <v>0</v>
      </c>
      <c r="P326" s="14">
        <f t="shared" si="119"/>
        <v>1030.2188000000001</v>
      </c>
      <c r="Q326" s="14">
        <v>0</v>
      </c>
      <c r="R326" s="14">
        <f t="shared" si="118"/>
        <v>0</v>
      </c>
      <c r="S326" s="20">
        <f t="shared" si="105"/>
        <v>0</v>
      </c>
      <c r="T326" s="14">
        <f t="shared" si="117"/>
        <v>0</v>
      </c>
      <c r="U326" s="4" t="str">
        <f t="shared" si="111"/>
        <v>A+J=</v>
      </c>
      <c r="V326" s="29">
        <f t="shared" si="112"/>
        <v>45747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06"/>
        <v>44872</v>
      </c>
      <c r="B327" s="125">
        <f t="shared" ca="1" si="102"/>
        <v>11030.218800000001</v>
      </c>
      <c r="C327" s="14">
        <f t="shared" si="113"/>
        <v>10000</v>
      </c>
      <c r="D327" s="13">
        <f>IF(A327&lt;$B$1,VLOOKUP(A327,[1]DI!$A$4:$B$15000,2,FALSE),0)</f>
        <v>0.13650000000000001</v>
      </c>
      <c r="E327" s="14">
        <f t="shared" si="114"/>
        <v>1.00050788</v>
      </c>
      <c r="F327" s="14">
        <f>(TRUNC(PRODUCT($E$14:$E326),16))</f>
        <v>1.1030218800112299</v>
      </c>
      <c r="G327" s="14">
        <f t="shared" si="115"/>
        <v>1</v>
      </c>
      <c r="H327" s="14">
        <f t="shared" si="116"/>
        <v>1.10302188</v>
      </c>
      <c r="I327" s="13">
        <f t="shared" si="107"/>
        <v>0</v>
      </c>
      <c r="J327" s="29">
        <f t="shared" si="108"/>
        <v>44559</v>
      </c>
      <c r="K327" s="2">
        <f t="shared" si="109"/>
        <v>215</v>
      </c>
      <c r="L327" s="17">
        <f t="shared" si="110"/>
        <v>215</v>
      </c>
      <c r="M327" s="12">
        <f t="shared" si="103"/>
        <v>1</v>
      </c>
      <c r="N327" s="12">
        <f t="shared" si="104"/>
        <v>1.10302188</v>
      </c>
      <c r="O327" s="17">
        <f t="shared" si="120"/>
        <v>0</v>
      </c>
      <c r="P327" s="14">
        <f t="shared" si="119"/>
        <v>1030.2188000000001</v>
      </c>
      <c r="Q327" s="14">
        <v>0</v>
      </c>
      <c r="R327" s="14">
        <f t="shared" si="118"/>
        <v>0</v>
      </c>
      <c r="S327" s="20">
        <f t="shared" si="105"/>
        <v>0</v>
      </c>
      <c r="T327" s="14">
        <f t="shared" si="117"/>
        <v>0</v>
      </c>
      <c r="U327" s="4" t="str">
        <f t="shared" si="111"/>
        <v>A+J=</v>
      </c>
      <c r="V327" s="29">
        <f t="shared" si="112"/>
        <v>45747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06"/>
        <v>44873</v>
      </c>
      <c r="B328" s="125">
        <f t="shared" ca="1" si="102"/>
        <v>11035.8208</v>
      </c>
      <c r="C328" s="14">
        <f t="shared" si="113"/>
        <v>10000</v>
      </c>
      <c r="D328" s="13">
        <f>IF(A328&lt;$B$1,VLOOKUP(A328,[1]DI!$A$4:$B$15000,2,FALSE),0)</f>
        <v>0.13650000000000001</v>
      </c>
      <c r="E328" s="14">
        <f t="shared" si="114"/>
        <v>1.00050788</v>
      </c>
      <c r="F328" s="14">
        <f>(TRUNC(PRODUCT($E$14:$E327),16))</f>
        <v>1.10358208276365</v>
      </c>
      <c r="G328" s="14">
        <f t="shared" si="115"/>
        <v>1</v>
      </c>
      <c r="H328" s="14">
        <f t="shared" si="116"/>
        <v>1.10358208</v>
      </c>
      <c r="I328" s="13">
        <f t="shared" si="107"/>
        <v>0</v>
      </c>
      <c r="J328" s="29">
        <f t="shared" si="108"/>
        <v>44559</v>
      </c>
      <c r="K328" s="2">
        <f t="shared" si="109"/>
        <v>216</v>
      </c>
      <c r="L328" s="17">
        <f t="shared" si="110"/>
        <v>216</v>
      </c>
      <c r="M328" s="12">
        <f t="shared" si="103"/>
        <v>1</v>
      </c>
      <c r="N328" s="12">
        <f t="shared" si="104"/>
        <v>1.10358208</v>
      </c>
      <c r="O328" s="17">
        <f t="shared" si="120"/>
        <v>0</v>
      </c>
      <c r="P328" s="14">
        <f t="shared" si="119"/>
        <v>1035.8208</v>
      </c>
      <c r="Q328" s="14">
        <v>0</v>
      </c>
      <c r="R328" s="14">
        <f t="shared" si="118"/>
        <v>0</v>
      </c>
      <c r="S328" s="20">
        <f t="shared" si="105"/>
        <v>0</v>
      </c>
      <c r="T328" s="14">
        <f t="shared" si="117"/>
        <v>0</v>
      </c>
      <c r="U328" s="4" t="str">
        <f t="shared" si="111"/>
        <v>A+J=</v>
      </c>
      <c r="V328" s="29">
        <f t="shared" si="112"/>
        <v>45747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06"/>
        <v>44874</v>
      </c>
      <c r="B329" s="125">
        <f t="shared" ca="1" si="102"/>
        <v>11041.4257</v>
      </c>
      <c r="C329" s="14">
        <f t="shared" si="113"/>
        <v>10000</v>
      </c>
      <c r="D329" s="13">
        <f>IF(A329&lt;$B$1,VLOOKUP(A329,[1]DI!$A$4:$B$15000,2,FALSE),0)</f>
        <v>0.13650000000000001</v>
      </c>
      <c r="E329" s="14">
        <f t="shared" si="114"/>
        <v>1.00050788</v>
      </c>
      <c r="F329" s="14">
        <f>(TRUNC(PRODUCT($E$14:$E328),16))</f>
        <v>1.1041425700318499</v>
      </c>
      <c r="G329" s="14">
        <f t="shared" si="115"/>
        <v>1</v>
      </c>
      <c r="H329" s="14">
        <f t="shared" si="116"/>
        <v>1.10414257</v>
      </c>
      <c r="I329" s="13">
        <f t="shared" si="107"/>
        <v>0</v>
      </c>
      <c r="J329" s="29">
        <f t="shared" si="108"/>
        <v>44559</v>
      </c>
      <c r="K329" s="2">
        <f t="shared" si="109"/>
        <v>217</v>
      </c>
      <c r="L329" s="17">
        <f t="shared" si="110"/>
        <v>217</v>
      </c>
      <c r="M329" s="12">
        <f t="shared" si="103"/>
        <v>1</v>
      </c>
      <c r="N329" s="12">
        <f t="shared" si="104"/>
        <v>1.10414257</v>
      </c>
      <c r="O329" s="17">
        <f t="shared" si="120"/>
        <v>0</v>
      </c>
      <c r="P329" s="14">
        <f t="shared" si="119"/>
        <v>1041.4257</v>
      </c>
      <c r="Q329" s="14">
        <v>0</v>
      </c>
      <c r="R329" s="14">
        <f t="shared" si="118"/>
        <v>0</v>
      </c>
      <c r="S329" s="20">
        <f t="shared" si="105"/>
        <v>0</v>
      </c>
      <c r="T329" s="14">
        <f t="shared" si="117"/>
        <v>0</v>
      </c>
      <c r="U329" s="4" t="str">
        <f t="shared" si="111"/>
        <v>A+J=</v>
      </c>
      <c r="V329" s="29">
        <f t="shared" si="112"/>
        <v>45747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06"/>
        <v>44875</v>
      </c>
      <c r="B330" s="125">
        <f t="shared" ca="1" si="102"/>
        <v>11047.0334</v>
      </c>
      <c r="C330" s="14">
        <f t="shared" si="113"/>
        <v>10000</v>
      </c>
      <c r="D330" s="13">
        <f>IF(A330&lt;$B$1,VLOOKUP(A330,[1]DI!$A$4:$B$15000,2,FALSE),0)</f>
        <v>0.13650000000000001</v>
      </c>
      <c r="E330" s="14">
        <f t="shared" si="114"/>
        <v>1.00050788</v>
      </c>
      <c r="F330" s="14">
        <f>(TRUNC(PRODUCT($E$14:$E329),16))</f>
        <v>1.1047033419603201</v>
      </c>
      <c r="G330" s="14">
        <f t="shared" si="115"/>
        <v>1</v>
      </c>
      <c r="H330" s="14">
        <f t="shared" si="116"/>
        <v>1.1047033399999999</v>
      </c>
      <c r="I330" s="13">
        <f t="shared" si="107"/>
        <v>0</v>
      </c>
      <c r="J330" s="29">
        <f t="shared" si="108"/>
        <v>44559</v>
      </c>
      <c r="K330" s="2">
        <f t="shared" si="109"/>
        <v>218</v>
      </c>
      <c r="L330" s="17">
        <f t="shared" si="110"/>
        <v>218</v>
      </c>
      <c r="M330" s="12">
        <f t="shared" si="103"/>
        <v>1</v>
      </c>
      <c r="N330" s="12">
        <f t="shared" si="104"/>
        <v>1.1047033399999999</v>
      </c>
      <c r="O330" s="17">
        <f t="shared" si="120"/>
        <v>0</v>
      </c>
      <c r="P330" s="14">
        <f t="shared" si="119"/>
        <v>1047.0334</v>
      </c>
      <c r="Q330" s="14">
        <v>0</v>
      </c>
      <c r="R330" s="14">
        <f t="shared" si="118"/>
        <v>0</v>
      </c>
      <c r="S330" s="20">
        <f t="shared" si="105"/>
        <v>0</v>
      </c>
      <c r="T330" s="14">
        <f t="shared" si="117"/>
        <v>0</v>
      </c>
      <c r="U330" s="4" t="str">
        <f t="shared" si="111"/>
        <v>A+J=</v>
      </c>
      <c r="V330" s="29">
        <f t="shared" si="112"/>
        <v>45747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06"/>
        <v>44876</v>
      </c>
      <c r="B331" s="125">
        <f t="shared" ca="1" si="102"/>
        <v>11052.644</v>
      </c>
      <c r="C331" s="14">
        <f t="shared" si="113"/>
        <v>10000</v>
      </c>
      <c r="D331" s="13">
        <f>IF(A331&lt;$B$1,VLOOKUP(A331,[1]DI!$A$4:$B$15000,2,FALSE),0)</f>
        <v>0.13650000000000001</v>
      </c>
      <c r="E331" s="14">
        <f t="shared" si="114"/>
        <v>1.00050788</v>
      </c>
      <c r="F331" s="14">
        <f>(TRUNC(PRODUCT($E$14:$E330),16))</f>
        <v>1.1052643986936299</v>
      </c>
      <c r="G331" s="14">
        <f t="shared" si="115"/>
        <v>1</v>
      </c>
      <c r="H331" s="14">
        <f t="shared" si="116"/>
        <v>1.1052644</v>
      </c>
      <c r="I331" s="13">
        <f t="shared" si="107"/>
        <v>0</v>
      </c>
      <c r="J331" s="29">
        <f t="shared" si="108"/>
        <v>44559</v>
      </c>
      <c r="K331" s="2">
        <f t="shared" si="109"/>
        <v>219</v>
      </c>
      <c r="L331" s="17">
        <f t="shared" si="110"/>
        <v>219</v>
      </c>
      <c r="M331" s="12">
        <f t="shared" si="103"/>
        <v>1</v>
      </c>
      <c r="N331" s="12">
        <f t="shared" si="104"/>
        <v>1.1052644</v>
      </c>
      <c r="O331" s="17">
        <f t="shared" si="120"/>
        <v>0</v>
      </c>
      <c r="P331" s="14">
        <f t="shared" si="119"/>
        <v>1052.644</v>
      </c>
      <c r="Q331" s="14">
        <v>0</v>
      </c>
      <c r="R331" s="14">
        <f t="shared" si="118"/>
        <v>0</v>
      </c>
      <c r="S331" s="20">
        <f t="shared" si="105"/>
        <v>0</v>
      </c>
      <c r="T331" s="14">
        <f t="shared" si="117"/>
        <v>0</v>
      </c>
      <c r="U331" s="4" t="str">
        <f t="shared" si="111"/>
        <v>A+J=</v>
      </c>
      <c r="V331" s="29">
        <f t="shared" si="112"/>
        <v>45747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06"/>
        <v>44877</v>
      </c>
      <c r="B332" s="125">
        <f t="shared" ca="1" si="102"/>
        <v>11058.2574</v>
      </c>
      <c r="C332" s="14">
        <f t="shared" si="113"/>
        <v>10000</v>
      </c>
      <c r="D332" s="13">
        <f>IF(A332&lt;$B$1,VLOOKUP(A332,[1]DI!$A$4:$B$15000,2,FALSE),0)</f>
        <v>0</v>
      </c>
      <c r="E332" s="14">
        <f t="shared" si="114"/>
        <v>1</v>
      </c>
      <c r="F332" s="14">
        <f>(TRUNC(PRODUCT($E$14:$E331),16))</f>
        <v>1.10582574037644</v>
      </c>
      <c r="G332" s="14">
        <f t="shared" si="115"/>
        <v>1</v>
      </c>
      <c r="H332" s="14">
        <f t="shared" si="116"/>
        <v>1.10582574</v>
      </c>
      <c r="I332" s="13">
        <f t="shared" si="107"/>
        <v>0</v>
      </c>
      <c r="J332" s="29">
        <f t="shared" si="108"/>
        <v>44559</v>
      </c>
      <c r="K332" s="2">
        <f t="shared" si="109"/>
        <v>219</v>
      </c>
      <c r="L332" s="17">
        <f t="shared" si="110"/>
        <v>220</v>
      </c>
      <c r="M332" s="12">
        <f t="shared" si="103"/>
        <v>1</v>
      </c>
      <c r="N332" s="12">
        <f t="shared" si="104"/>
        <v>1.10582574</v>
      </c>
      <c r="O332" s="17">
        <f t="shared" si="120"/>
        <v>0</v>
      </c>
      <c r="P332" s="14">
        <f t="shared" si="119"/>
        <v>1058.2574</v>
      </c>
      <c r="Q332" s="14">
        <v>0</v>
      </c>
      <c r="R332" s="14">
        <f t="shared" si="118"/>
        <v>0</v>
      </c>
      <c r="S332" s="20">
        <f t="shared" si="105"/>
        <v>0</v>
      </c>
      <c r="T332" s="14">
        <f t="shared" si="117"/>
        <v>0</v>
      </c>
      <c r="U332" s="4" t="str">
        <f t="shared" si="111"/>
        <v>A+J=</v>
      </c>
      <c r="V332" s="29">
        <f t="shared" si="112"/>
        <v>45747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06"/>
        <v>44878</v>
      </c>
      <c r="B333" s="125">
        <f t="shared" ca="1" si="102"/>
        <v>11058.2574</v>
      </c>
      <c r="C333" s="14">
        <f t="shared" si="113"/>
        <v>10000</v>
      </c>
      <c r="D333" s="13">
        <f>IF(A333&lt;$B$1,VLOOKUP(A333,[1]DI!$A$4:$B$15000,2,FALSE),0)</f>
        <v>0</v>
      </c>
      <c r="E333" s="14">
        <f t="shared" si="114"/>
        <v>1</v>
      </c>
      <c r="F333" s="14">
        <f>(TRUNC(PRODUCT($E$14:$E332),16))</f>
        <v>1.10582574037644</v>
      </c>
      <c r="G333" s="14">
        <f t="shared" si="115"/>
        <v>1</v>
      </c>
      <c r="H333" s="14">
        <f t="shared" si="116"/>
        <v>1.10582574</v>
      </c>
      <c r="I333" s="13">
        <f t="shared" si="107"/>
        <v>0</v>
      </c>
      <c r="J333" s="29">
        <f t="shared" si="108"/>
        <v>44559</v>
      </c>
      <c r="K333" s="2">
        <f t="shared" si="109"/>
        <v>219</v>
      </c>
      <c r="L333" s="17">
        <f t="shared" si="110"/>
        <v>220</v>
      </c>
      <c r="M333" s="12">
        <f t="shared" si="103"/>
        <v>1</v>
      </c>
      <c r="N333" s="12">
        <f t="shared" si="104"/>
        <v>1.10582574</v>
      </c>
      <c r="O333" s="17">
        <f t="shared" si="120"/>
        <v>0</v>
      </c>
      <c r="P333" s="14">
        <f t="shared" si="119"/>
        <v>1058.2574</v>
      </c>
      <c r="Q333" s="14">
        <v>0</v>
      </c>
      <c r="R333" s="14">
        <f t="shared" si="118"/>
        <v>0</v>
      </c>
      <c r="S333" s="20">
        <f t="shared" si="105"/>
        <v>0</v>
      </c>
      <c r="T333" s="14">
        <f t="shared" si="117"/>
        <v>0</v>
      </c>
      <c r="U333" s="4" t="str">
        <f t="shared" si="111"/>
        <v>A+J=</v>
      </c>
      <c r="V333" s="29">
        <f t="shared" si="112"/>
        <v>45747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06"/>
        <v>44879</v>
      </c>
      <c r="B334" s="125">
        <f t="shared" ref="B334:B397" ca="1" si="121">IF(A334&lt;=TODAY(),C334+P334,IF(AND(A334&gt;TODAY(),A334&lt;=$B$1),IF(VLOOKUP(TODAY(),$A$12:$D$5002,4,FALSE)=0,"n.d",C334+P334),"n.d"))</f>
        <v>11058.2574</v>
      </c>
      <c r="C334" s="14">
        <f t="shared" si="113"/>
        <v>10000</v>
      </c>
      <c r="D334" s="13">
        <f>IF(A334&lt;$B$1,VLOOKUP(A334,[1]DI!$A$4:$B$15000,2,FALSE),0)</f>
        <v>0.13650000000000001</v>
      </c>
      <c r="E334" s="14">
        <f t="shared" si="114"/>
        <v>1.00050788</v>
      </c>
      <c r="F334" s="14">
        <f>(TRUNC(PRODUCT($E$14:$E333),16))</f>
        <v>1.10582574037644</v>
      </c>
      <c r="G334" s="14">
        <f t="shared" si="115"/>
        <v>1</v>
      </c>
      <c r="H334" s="14">
        <f t="shared" si="116"/>
        <v>1.10582574</v>
      </c>
      <c r="I334" s="13">
        <f t="shared" si="107"/>
        <v>0</v>
      </c>
      <c r="J334" s="29">
        <f t="shared" si="108"/>
        <v>44559</v>
      </c>
      <c r="K334" s="2">
        <f t="shared" si="109"/>
        <v>220</v>
      </c>
      <c r="L334" s="17">
        <f t="shared" si="110"/>
        <v>220</v>
      </c>
      <c r="M334" s="12">
        <f t="shared" ref="M334:M397" si="122">ROUND((I334+1)^(L334/252),9)</f>
        <v>1</v>
      </c>
      <c r="N334" s="12">
        <f t="shared" ref="N334:N397" si="123">ROUND(H334*M334,9)</f>
        <v>1.10582574</v>
      </c>
      <c r="O334" s="17">
        <f t="shared" si="120"/>
        <v>0</v>
      </c>
      <c r="P334" s="14">
        <f t="shared" si="119"/>
        <v>1058.2574</v>
      </c>
      <c r="Q334" s="14">
        <v>0</v>
      </c>
      <c r="R334" s="14">
        <f t="shared" si="118"/>
        <v>0</v>
      </c>
      <c r="S334" s="20">
        <f t="shared" ref="S334:S397" si="124">IF($O334&gt;0,VLOOKUP($O334,$X$14:$AD$152,7),0)</f>
        <v>0</v>
      </c>
      <c r="T334" s="14">
        <f t="shared" si="117"/>
        <v>0</v>
      </c>
      <c r="U334" s="4" t="str">
        <f t="shared" si="111"/>
        <v>A+J=</v>
      </c>
      <c r="V334" s="29">
        <f t="shared" si="112"/>
        <v>45747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25">(A334+1)</f>
        <v>44880</v>
      </c>
      <c r="B335" s="125">
        <f t="shared" ca="1" si="121"/>
        <v>11063.8737</v>
      </c>
      <c r="C335" s="14">
        <f t="shared" si="113"/>
        <v>10000</v>
      </c>
      <c r="D335" s="13">
        <f>IF(A335&lt;$B$1,VLOOKUP(A335,[1]DI!$A$4:$B$15000,2,FALSE),0)</f>
        <v>0</v>
      </c>
      <c r="E335" s="14">
        <f t="shared" si="114"/>
        <v>1</v>
      </c>
      <c r="F335" s="14">
        <f>(TRUNC(PRODUCT($E$14:$E334),16))</f>
        <v>1.1063873671534601</v>
      </c>
      <c r="G335" s="14">
        <f t="shared" si="115"/>
        <v>1</v>
      </c>
      <c r="H335" s="14">
        <f t="shared" si="116"/>
        <v>1.10638737</v>
      </c>
      <c r="I335" s="13">
        <f t="shared" ref="I335:I398" si="126">I334</f>
        <v>0</v>
      </c>
      <c r="J335" s="29">
        <f t="shared" ref="J335:J398" si="127">IF(O334&gt;0,VLOOKUP(O334,X$14:AH$152,2),J334)</f>
        <v>44559</v>
      </c>
      <c r="K335" s="2">
        <f t="shared" ref="K335:K398" si="128">IF(A335&gt;J335,IF(NETWORKDAYS(J335,A335,$X$162:$X$546)-1=0,1,NETWORKDAYS(J335,A335,$X$162:$X$546)-1),0)</f>
        <v>220</v>
      </c>
      <c r="L335" s="17">
        <f t="shared" ref="L335:L398" si="129">IF(AND(K335=1,K334=1),1,IF(K335&gt;0,IF(K335=K334,K335+1,K335),0))</f>
        <v>221</v>
      </c>
      <c r="M335" s="12">
        <f t="shared" si="122"/>
        <v>1</v>
      </c>
      <c r="N335" s="12">
        <f t="shared" si="123"/>
        <v>1.10638737</v>
      </c>
      <c r="O335" s="17">
        <f t="shared" si="120"/>
        <v>0</v>
      </c>
      <c r="P335" s="14">
        <f t="shared" si="119"/>
        <v>1063.8737000000001</v>
      </c>
      <c r="Q335" s="14">
        <v>0</v>
      </c>
      <c r="R335" s="14">
        <f t="shared" si="118"/>
        <v>0</v>
      </c>
      <c r="S335" s="20">
        <f t="shared" si="124"/>
        <v>0</v>
      </c>
      <c r="T335" s="14">
        <f t="shared" si="117"/>
        <v>0</v>
      </c>
      <c r="U335" s="4" t="str">
        <f t="shared" ref="U335:U398" si="130">IF(O334&gt;0,VLOOKUP(O334,X$14:AH$152,10),U334)</f>
        <v>A+J=</v>
      </c>
      <c r="V335" s="29">
        <f t="shared" ref="V335:V398" si="131">IF(O334&gt;0,VLOOKUP(O334,X$14:AH$152,11),V334)</f>
        <v>45747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25"/>
        <v>44881</v>
      </c>
      <c r="B336" s="125">
        <f t="shared" ca="1" si="121"/>
        <v>11063.8737</v>
      </c>
      <c r="C336" s="14">
        <f t="shared" ref="C336:C399" si="132">(C335-T335)</f>
        <v>10000</v>
      </c>
      <c r="D336" s="13">
        <f>IF(A336&lt;$B$1,VLOOKUP(A336,[1]DI!$A$4:$B$15000,2,FALSE),0)</f>
        <v>0.13650000000000001</v>
      </c>
      <c r="E336" s="14">
        <f t="shared" ref="E336:E399" si="133">ROUND(((1+D336)^(1/252)),8)</f>
        <v>1.00050788</v>
      </c>
      <c r="F336" s="14">
        <f>(TRUNC(PRODUCT($E$14:$E335),16))</f>
        <v>1.1063873671534601</v>
      </c>
      <c r="G336" s="14">
        <f t="shared" ref="G336:G399" si="134">IF(O335&gt;0,F335,G335)</f>
        <v>1</v>
      </c>
      <c r="H336" s="14">
        <f t="shared" ref="H336:H399" si="135">ROUND(F336/G336,8)</f>
        <v>1.10638737</v>
      </c>
      <c r="I336" s="13">
        <f t="shared" si="126"/>
        <v>0</v>
      </c>
      <c r="J336" s="29">
        <f t="shared" si="127"/>
        <v>44559</v>
      </c>
      <c r="K336" s="2">
        <f t="shared" si="128"/>
        <v>221</v>
      </c>
      <c r="L336" s="17">
        <f t="shared" si="129"/>
        <v>221</v>
      </c>
      <c r="M336" s="12">
        <f t="shared" si="122"/>
        <v>1</v>
      </c>
      <c r="N336" s="12">
        <f t="shared" si="123"/>
        <v>1.10638737</v>
      </c>
      <c r="O336" s="17">
        <f t="shared" si="120"/>
        <v>0</v>
      </c>
      <c r="P336" s="14">
        <f t="shared" si="119"/>
        <v>1063.8737000000001</v>
      </c>
      <c r="Q336" s="14">
        <v>0</v>
      </c>
      <c r="R336" s="14">
        <f t="shared" si="118"/>
        <v>0</v>
      </c>
      <c r="S336" s="20">
        <f t="shared" si="124"/>
        <v>0</v>
      </c>
      <c r="T336" s="14">
        <f t="shared" ref="T336:T399" si="136">IF(S336&gt;0,TRUNC(S336*C336,8),0)</f>
        <v>0</v>
      </c>
      <c r="U336" s="4" t="str">
        <f t="shared" si="130"/>
        <v>A+J=</v>
      </c>
      <c r="V336" s="29">
        <f t="shared" si="131"/>
        <v>45747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25"/>
        <v>44882</v>
      </c>
      <c r="B337" s="125">
        <f t="shared" ca="1" si="121"/>
        <v>11069.4928</v>
      </c>
      <c r="C337" s="14">
        <f t="shared" si="132"/>
        <v>10000</v>
      </c>
      <c r="D337" s="13">
        <f>IF(A337&lt;$B$1,VLOOKUP(A337,[1]DI!$A$4:$B$15000,2,FALSE),0)</f>
        <v>0.13650000000000001</v>
      </c>
      <c r="E337" s="14">
        <f t="shared" si="133"/>
        <v>1.00050788</v>
      </c>
      <c r="F337" s="14">
        <f>(TRUNC(PRODUCT($E$14:$E336),16))</f>
        <v>1.1069492791694899</v>
      </c>
      <c r="G337" s="14">
        <f t="shared" si="134"/>
        <v>1</v>
      </c>
      <c r="H337" s="14">
        <f t="shared" si="135"/>
        <v>1.10694928</v>
      </c>
      <c r="I337" s="13">
        <f t="shared" si="126"/>
        <v>0</v>
      </c>
      <c r="J337" s="29">
        <f t="shared" si="127"/>
        <v>44559</v>
      </c>
      <c r="K337" s="2">
        <f t="shared" si="128"/>
        <v>222</v>
      </c>
      <c r="L337" s="17">
        <f t="shared" si="129"/>
        <v>222</v>
      </c>
      <c r="M337" s="12">
        <f t="shared" si="122"/>
        <v>1</v>
      </c>
      <c r="N337" s="12">
        <f t="shared" si="123"/>
        <v>1.10694928</v>
      </c>
      <c r="O337" s="17">
        <f t="shared" si="120"/>
        <v>0</v>
      </c>
      <c r="P337" s="14">
        <f t="shared" si="119"/>
        <v>1069.4928</v>
      </c>
      <c r="Q337" s="14">
        <v>0</v>
      </c>
      <c r="R337" s="14">
        <f t="shared" si="118"/>
        <v>0</v>
      </c>
      <c r="S337" s="20">
        <f t="shared" si="124"/>
        <v>0</v>
      </c>
      <c r="T337" s="14">
        <f t="shared" si="136"/>
        <v>0</v>
      </c>
      <c r="U337" s="4" t="str">
        <f t="shared" si="130"/>
        <v>A+J=</v>
      </c>
      <c r="V337" s="29">
        <f t="shared" si="131"/>
        <v>45747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25"/>
        <v>44883</v>
      </c>
      <c r="B338" s="125">
        <f t="shared" ca="1" si="121"/>
        <v>11075.114799999999</v>
      </c>
      <c r="C338" s="14">
        <f t="shared" si="132"/>
        <v>10000</v>
      </c>
      <c r="D338" s="13">
        <f>IF(A338&lt;$B$1,VLOOKUP(A338,[1]DI!$A$4:$B$15000,2,FALSE),0)</f>
        <v>0.13650000000000001</v>
      </c>
      <c r="E338" s="14">
        <f t="shared" si="133"/>
        <v>1.00050788</v>
      </c>
      <c r="F338" s="14">
        <f>(TRUNC(PRODUCT($E$14:$E337),16))</f>
        <v>1.1075114765694001</v>
      </c>
      <c r="G338" s="14">
        <f t="shared" si="134"/>
        <v>1</v>
      </c>
      <c r="H338" s="14">
        <f t="shared" si="135"/>
        <v>1.1075114800000001</v>
      </c>
      <c r="I338" s="13">
        <f t="shared" si="126"/>
        <v>0</v>
      </c>
      <c r="J338" s="29">
        <f t="shared" si="127"/>
        <v>44559</v>
      </c>
      <c r="K338" s="2">
        <f t="shared" si="128"/>
        <v>223</v>
      </c>
      <c r="L338" s="17">
        <f t="shared" si="129"/>
        <v>223</v>
      </c>
      <c r="M338" s="12">
        <f t="shared" si="122"/>
        <v>1</v>
      </c>
      <c r="N338" s="12">
        <f t="shared" si="123"/>
        <v>1.1075114800000001</v>
      </c>
      <c r="O338" s="17">
        <f t="shared" si="120"/>
        <v>0</v>
      </c>
      <c r="P338" s="14">
        <f t="shared" si="119"/>
        <v>1075.1148000000001</v>
      </c>
      <c r="Q338" s="14">
        <v>0</v>
      </c>
      <c r="R338" s="14">
        <f t="shared" si="118"/>
        <v>0</v>
      </c>
      <c r="S338" s="20">
        <f t="shared" si="124"/>
        <v>0</v>
      </c>
      <c r="T338" s="14">
        <f t="shared" si="136"/>
        <v>0</v>
      </c>
      <c r="U338" s="4" t="str">
        <f t="shared" si="130"/>
        <v>A+J=</v>
      </c>
      <c r="V338" s="29">
        <f t="shared" si="131"/>
        <v>45747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25"/>
        <v>44884</v>
      </c>
      <c r="B339" s="125">
        <f t="shared" ca="1" si="121"/>
        <v>11080.739600000001</v>
      </c>
      <c r="C339" s="14">
        <f t="shared" si="132"/>
        <v>10000</v>
      </c>
      <c r="D339" s="13">
        <f>IF(A339&lt;$B$1,VLOOKUP(A339,[1]DI!$A$4:$B$15000,2,FALSE),0)</f>
        <v>0</v>
      </c>
      <c r="E339" s="14">
        <f t="shared" si="133"/>
        <v>1</v>
      </c>
      <c r="F339" s="14">
        <f>(TRUNC(PRODUCT($E$14:$E338),16))</f>
        <v>1.1080739594981199</v>
      </c>
      <c r="G339" s="14">
        <f t="shared" si="134"/>
        <v>1</v>
      </c>
      <c r="H339" s="14">
        <f t="shared" si="135"/>
        <v>1.10807396</v>
      </c>
      <c r="I339" s="13">
        <f t="shared" si="126"/>
        <v>0</v>
      </c>
      <c r="J339" s="29">
        <f t="shared" si="127"/>
        <v>44559</v>
      </c>
      <c r="K339" s="2">
        <f t="shared" si="128"/>
        <v>223</v>
      </c>
      <c r="L339" s="17">
        <f t="shared" si="129"/>
        <v>224</v>
      </c>
      <c r="M339" s="12">
        <f t="shared" si="122"/>
        <v>1</v>
      </c>
      <c r="N339" s="12">
        <f t="shared" si="123"/>
        <v>1.10807396</v>
      </c>
      <c r="O339" s="17">
        <f t="shared" si="120"/>
        <v>0</v>
      </c>
      <c r="P339" s="14">
        <f t="shared" si="119"/>
        <v>1080.7396000000001</v>
      </c>
      <c r="Q339" s="14">
        <v>0</v>
      </c>
      <c r="R339" s="14">
        <f t="shared" si="118"/>
        <v>0</v>
      </c>
      <c r="S339" s="20">
        <f t="shared" si="124"/>
        <v>0</v>
      </c>
      <c r="T339" s="14">
        <f t="shared" si="136"/>
        <v>0</v>
      </c>
      <c r="U339" s="4" t="str">
        <f t="shared" si="130"/>
        <v>A+J=</v>
      </c>
      <c r="V339" s="29">
        <f t="shared" si="131"/>
        <v>45747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25"/>
        <v>44885</v>
      </c>
      <c r="B340" s="125">
        <f t="shared" ca="1" si="121"/>
        <v>11080.739600000001</v>
      </c>
      <c r="C340" s="14">
        <f t="shared" si="132"/>
        <v>10000</v>
      </c>
      <c r="D340" s="13">
        <f>IF(A340&lt;$B$1,VLOOKUP(A340,[1]DI!$A$4:$B$15000,2,FALSE),0)</f>
        <v>0</v>
      </c>
      <c r="E340" s="14">
        <f t="shared" si="133"/>
        <v>1</v>
      </c>
      <c r="F340" s="14">
        <f>(TRUNC(PRODUCT($E$14:$E339),16))</f>
        <v>1.1080739594981199</v>
      </c>
      <c r="G340" s="14">
        <f t="shared" si="134"/>
        <v>1</v>
      </c>
      <c r="H340" s="14">
        <f t="shared" si="135"/>
        <v>1.10807396</v>
      </c>
      <c r="I340" s="13">
        <f t="shared" si="126"/>
        <v>0</v>
      </c>
      <c r="J340" s="29">
        <f t="shared" si="127"/>
        <v>44559</v>
      </c>
      <c r="K340" s="2">
        <f t="shared" si="128"/>
        <v>223</v>
      </c>
      <c r="L340" s="17">
        <f t="shared" si="129"/>
        <v>224</v>
      </c>
      <c r="M340" s="12">
        <f t="shared" si="122"/>
        <v>1</v>
      </c>
      <c r="N340" s="12">
        <f t="shared" si="123"/>
        <v>1.10807396</v>
      </c>
      <c r="O340" s="17">
        <f t="shared" si="120"/>
        <v>0</v>
      </c>
      <c r="P340" s="14">
        <f t="shared" si="119"/>
        <v>1080.7396000000001</v>
      </c>
      <c r="Q340" s="14">
        <v>0</v>
      </c>
      <c r="R340" s="14">
        <f t="shared" si="118"/>
        <v>0</v>
      </c>
      <c r="S340" s="20">
        <f t="shared" si="124"/>
        <v>0</v>
      </c>
      <c r="T340" s="14">
        <f t="shared" si="136"/>
        <v>0</v>
      </c>
      <c r="U340" s="4" t="str">
        <f t="shared" si="130"/>
        <v>A+J=</v>
      </c>
      <c r="V340" s="29">
        <f t="shared" si="131"/>
        <v>45747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25"/>
        <v>44886</v>
      </c>
      <c r="B341" s="125">
        <f t="shared" ca="1" si="121"/>
        <v>11080.739600000001</v>
      </c>
      <c r="C341" s="14">
        <f t="shared" si="132"/>
        <v>10000</v>
      </c>
      <c r="D341" s="13">
        <f>IF(A341&lt;$B$1,VLOOKUP(A341,[1]DI!$A$4:$B$15000,2,FALSE),0)</f>
        <v>0.13650000000000001</v>
      </c>
      <c r="E341" s="14">
        <f t="shared" si="133"/>
        <v>1.00050788</v>
      </c>
      <c r="F341" s="14">
        <f>(TRUNC(PRODUCT($E$14:$E340),16))</f>
        <v>1.1080739594981199</v>
      </c>
      <c r="G341" s="14">
        <f t="shared" si="134"/>
        <v>1</v>
      </c>
      <c r="H341" s="14">
        <f t="shared" si="135"/>
        <v>1.10807396</v>
      </c>
      <c r="I341" s="13">
        <f t="shared" si="126"/>
        <v>0</v>
      </c>
      <c r="J341" s="29">
        <f t="shared" si="127"/>
        <v>44559</v>
      </c>
      <c r="K341" s="2">
        <f t="shared" si="128"/>
        <v>224</v>
      </c>
      <c r="L341" s="17">
        <f t="shared" si="129"/>
        <v>224</v>
      </c>
      <c r="M341" s="12">
        <f t="shared" si="122"/>
        <v>1</v>
      </c>
      <c r="N341" s="12">
        <f t="shared" si="123"/>
        <v>1.10807396</v>
      </c>
      <c r="O341" s="17">
        <f t="shared" si="120"/>
        <v>0</v>
      </c>
      <c r="P341" s="14">
        <f t="shared" si="119"/>
        <v>1080.7396000000001</v>
      </c>
      <c r="Q341" s="14">
        <v>0</v>
      </c>
      <c r="R341" s="14">
        <f t="shared" si="118"/>
        <v>0</v>
      </c>
      <c r="S341" s="20">
        <f t="shared" si="124"/>
        <v>0</v>
      </c>
      <c r="T341" s="14">
        <f t="shared" si="136"/>
        <v>0</v>
      </c>
      <c r="U341" s="4" t="str">
        <f t="shared" si="130"/>
        <v>A+J=</v>
      </c>
      <c r="V341" s="29">
        <f t="shared" si="131"/>
        <v>45747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25"/>
        <v>44887</v>
      </c>
      <c r="B342" s="125">
        <f t="shared" ca="1" si="121"/>
        <v>11086.3673</v>
      </c>
      <c r="C342" s="14">
        <f t="shared" si="132"/>
        <v>10000</v>
      </c>
      <c r="D342" s="13">
        <f>IF(A342&lt;$B$1,VLOOKUP(A342,[1]DI!$A$4:$B$15000,2,FALSE),0)</f>
        <v>0.13650000000000001</v>
      </c>
      <c r="E342" s="14">
        <f t="shared" si="133"/>
        <v>1.00050788</v>
      </c>
      <c r="F342" s="14">
        <f>(TRUNC(PRODUCT($E$14:$E341),16))</f>
        <v>1.1086367281006699</v>
      </c>
      <c r="G342" s="14">
        <f t="shared" si="134"/>
        <v>1</v>
      </c>
      <c r="H342" s="14">
        <f t="shared" si="135"/>
        <v>1.10863673</v>
      </c>
      <c r="I342" s="13">
        <f t="shared" si="126"/>
        <v>0</v>
      </c>
      <c r="J342" s="29">
        <f t="shared" si="127"/>
        <v>44559</v>
      </c>
      <c r="K342" s="2">
        <f t="shared" si="128"/>
        <v>225</v>
      </c>
      <c r="L342" s="17">
        <f t="shared" si="129"/>
        <v>225</v>
      </c>
      <c r="M342" s="12">
        <f t="shared" si="122"/>
        <v>1</v>
      </c>
      <c r="N342" s="12">
        <f t="shared" si="123"/>
        <v>1.10863673</v>
      </c>
      <c r="O342" s="17">
        <f t="shared" si="120"/>
        <v>0</v>
      </c>
      <c r="P342" s="14">
        <f t="shared" si="119"/>
        <v>1086.3672999999999</v>
      </c>
      <c r="Q342" s="14">
        <v>0</v>
      </c>
      <c r="R342" s="14">
        <f t="shared" si="118"/>
        <v>0</v>
      </c>
      <c r="S342" s="20">
        <f t="shared" si="124"/>
        <v>0</v>
      </c>
      <c r="T342" s="14">
        <f t="shared" si="136"/>
        <v>0</v>
      </c>
      <c r="U342" s="4" t="str">
        <f t="shared" si="130"/>
        <v>A+J=</v>
      </c>
      <c r="V342" s="29">
        <f t="shared" si="131"/>
        <v>45747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25"/>
        <v>44888</v>
      </c>
      <c r="B343" s="125">
        <f t="shared" ca="1" si="121"/>
        <v>11091.997800000001</v>
      </c>
      <c r="C343" s="14">
        <f t="shared" si="132"/>
        <v>10000</v>
      </c>
      <c r="D343" s="13">
        <f>IF(A343&lt;$B$1,VLOOKUP(A343,[1]DI!$A$4:$B$15000,2,FALSE),0)</f>
        <v>0.13650000000000001</v>
      </c>
      <c r="E343" s="14">
        <f t="shared" si="133"/>
        <v>1.00050788</v>
      </c>
      <c r="F343" s="14">
        <f>(TRUNC(PRODUCT($E$14:$E342),16))</f>
        <v>1.10919978252213</v>
      </c>
      <c r="G343" s="14">
        <f t="shared" si="134"/>
        <v>1</v>
      </c>
      <c r="H343" s="14">
        <f t="shared" si="135"/>
        <v>1.10919978</v>
      </c>
      <c r="I343" s="13">
        <f t="shared" si="126"/>
        <v>0</v>
      </c>
      <c r="J343" s="29">
        <f t="shared" si="127"/>
        <v>44559</v>
      </c>
      <c r="K343" s="2">
        <f t="shared" si="128"/>
        <v>226</v>
      </c>
      <c r="L343" s="17">
        <f t="shared" si="129"/>
        <v>226</v>
      </c>
      <c r="M343" s="12">
        <f t="shared" si="122"/>
        <v>1</v>
      </c>
      <c r="N343" s="12">
        <f t="shared" si="123"/>
        <v>1.10919978</v>
      </c>
      <c r="O343" s="17">
        <f t="shared" si="120"/>
        <v>0</v>
      </c>
      <c r="P343" s="14">
        <f t="shared" si="119"/>
        <v>1091.9978000000001</v>
      </c>
      <c r="Q343" s="14">
        <v>0</v>
      </c>
      <c r="R343" s="14">
        <f t="shared" si="118"/>
        <v>0</v>
      </c>
      <c r="S343" s="20">
        <f t="shared" si="124"/>
        <v>0</v>
      </c>
      <c r="T343" s="14">
        <f t="shared" si="136"/>
        <v>0</v>
      </c>
      <c r="U343" s="4" t="str">
        <f t="shared" si="130"/>
        <v>A+J=</v>
      </c>
      <c r="V343" s="29">
        <f t="shared" si="131"/>
        <v>45747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25"/>
        <v>44889</v>
      </c>
      <c r="B344" s="125">
        <f t="shared" ca="1" si="121"/>
        <v>11097.6312</v>
      </c>
      <c r="C344" s="14">
        <f t="shared" si="132"/>
        <v>10000</v>
      </c>
      <c r="D344" s="13">
        <f>IF(A344&lt;$B$1,VLOOKUP(A344,[1]DI!$A$4:$B$15000,2,FALSE),0)</f>
        <v>0.13650000000000001</v>
      </c>
      <c r="E344" s="14">
        <f t="shared" si="133"/>
        <v>1.00050788</v>
      </c>
      <c r="F344" s="14">
        <f>(TRUNC(PRODUCT($E$14:$E343),16))</f>
        <v>1.1097631229076801</v>
      </c>
      <c r="G344" s="14">
        <f t="shared" si="134"/>
        <v>1</v>
      </c>
      <c r="H344" s="14">
        <f t="shared" si="135"/>
        <v>1.10976312</v>
      </c>
      <c r="I344" s="13">
        <f t="shared" si="126"/>
        <v>0</v>
      </c>
      <c r="J344" s="29">
        <f t="shared" si="127"/>
        <v>44559</v>
      </c>
      <c r="K344" s="2">
        <f t="shared" si="128"/>
        <v>227</v>
      </c>
      <c r="L344" s="17">
        <f t="shared" si="129"/>
        <v>227</v>
      </c>
      <c r="M344" s="12">
        <f t="shared" si="122"/>
        <v>1</v>
      </c>
      <c r="N344" s="12">
        <f t="shared" si="123"/>
        <v>1.10976312</v>
      </c>
      <c r="O344" s="17">
        <f t="shared" si="120"/>
        <v>0</v>
      </c>
      <c r="P344" s="14">
        <f t="shared" si="119"/>
        <v>1097.6312</v>
      </c>
      <c r="Q344" s="14">
        <v>0</v>
      </c>
      <c r="R344" s="14">
        <f t="shared" si="118"/>
        <v>0</v>
      </c>
      <c r="S344" s="20">
        <f t="shared" si="124"/>
        <v>0</v>
      </c>
      <c r="T344" s="14">
        <f t="shared" si="136"/>
        <v>0</v>
      </c>
      <c r="U344" s="4" t="str">
        <f t="shared" si="130"/>
        <v>A+J=</v>
      </c>
      <c r="V344" s="29">
        <f t="shared" si="131"/>
        <v>45747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25"/>
        <v>44890</v>
      </c>
      <c r="B345" s="125">
        <f t="shared" ca="1" si="121"/>
        <v>11103.2675</v>
      </c>
      <c r="C345" s="14">
        <f t="shared" si="132"/>
        <v>10000</v>
      </c>
      <c r="D345" s="13">
        <f>IF(A345&lt;$B$1,VLOOKUP(A345,[1]DI!$A$4:$B$15000,2,FALSE),0)</f>
        <v>0.13650000000000001</v>
      </c>
      <c r="E345" s="14">
        <f t="shared" si="133"/>
        <v>1.00050788</v>
      </c>
      <c r="F345" s="14">
        <f>(TRUNC(PRODUCT($E$14:$E344),16))</f>
        <v>1.1103267494025399</v>
      </c>
      <c r="G345" s="14">
        <f t="shared" si="134"/>
        <v>1</v>
      </c>
      <c r="H345" s="14">
        <f t="shared" si="135"/>
        <v>1.11032675</v>
      </c>
      <c r="I345" s="13">
        <f t="shared" si="126"/>
        <v>0</v>
      </c>
      <c r="J345" s="29">
        <f t="shared" si="127"/>
        <v>44559</v>
      </c>
      <c r="K345" s="2">
        <f t="shared" si="128"/>
        <v>228</v>
      </c>
      <c r="L345" s="17">
        <f t="shared" si="129"/>
        <v>228</v>
      </c>
      <c r="M345" s="12">
        <f t="shared" si="122"/>
        <v>1</v>
      </c>
      <c r="N345" s="12">
        <f t="shared" si="123"/>
        <v>1.11032675</v>
      </c>
      <c r="O345" s="17">
        <f t="shared" si="120"/>
        <v>0</v>
      </c>
      <c r="P345" s="14">
        <f t="shared" si="119"/>
        <v>1103.2674999999999</v>
      </c>
      <c r="Q345" s="14">
        <v>0</v>
      </c>
      <c r="R345" s="14">
        <f t="shared" si="118"/>
        <v>0</v>
      </c>
      <c r="S345" s="20">
        <f t="shared" si="124"/>
        <v>0</v>
      </c>
      <c r="T345" s="14">
        <f t="shared" si="136"/>
        <v>0</v>
      </c>
      <c r="U345" s="4" t="str">
        <f t="shared" si="130"/>
        <v>A+J=</v>
      </c>
      <c r="V345" s="29">
        <f t="shared" si="131"/>
        <v>45747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25"/>
        <v>44891</v>
      </c>
      <c r="B346" s="125">
        <f t="shared" ca="1" si="121"/>
        <v>11108.9066</v>
      </c>
      <c r="C346" s="14">
        <f t="shared" si="132"/>
        <v>10000</v>
      </c>
      <c r="D346" s="13">
        <f>IF(A346&lt;$B$1,VLOOKUP(A346,[1]DI!$A$4:$B$15000,2,FALSE),0)</f>
        <v>0</v>
      </c>
      <c r="E346" s="14">
        <f t="shared" si="133"/>
        <v>1</v>
      </c>
      <c r="F346" s="14">
        <f>(TRUNC(PRODUCT($E$14:$E345),16))</f>
        <v>1.11089066215203</v>
      </c>
      <c r="G346" s="14">
        <f t="shared" si="134"/>
        <v>1</v>
      </c>
      <c r="H346" s="14">
        <f t="shared" si="135"/>
        <v>1.1108906599999999</v>
      </c>
      <c r="I346" s="13">
        <f t="shared" si="126"/>
        <v>0</v>
      </c>
      <c r="J346" s="29">
        <f t="shared" si="127"/>
        <v>44559</v>
      </c>
      <c r="K346" s="2">
        <f t="shared" si="128"/>
        <v>228</v>
      </c>
      <c r="L346" s="17">
        <f t="shared" si="129"/>
        <v>229</v>
      </c>
      <c r="M346" s="12">
        <f t="shared" si="122"/>
        <v>1</v>
      </c>
      <c r="N346" s="12">
        <f t="shared" si="123"/>
        <v>1.1108906599999999</v>
      </c>
      <c r="O346" s="17">
        <f t="shared" si="120"/>
        <v>0</v>
      </c>
      <c r="P346" s="14">
        <f t="shared" si="119"/>
        <v>1108.9066</v>
      </c>
      <c r="Q346" s="14">
        <v>0</v>
      </c>
      <c r="R346" s="14">
        <f t="shared" si="118"/>
        <v>0</v>
      </c>
      <c r="S346" s="20">
        <f t="shared" si="124"/>
        <v>0</v>
      </c>
      <c r="T346" s="14">
        <f t="shared" si="136"/>
        <v>0</v>
      </c>
      <c r="U346" s="4" t="str">
        <f t="shared" si="130"/>
        <v>A+J=</v>
      </c>
      <c r="V346" s="29">
        <f t="shared" si="131"/>
        <v>45747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25"/>
        <v>44892</v>
      </c>
      <c r="B347" s="125">
        <f t="shared" ca="1" si="121"/>
        <v>11108.9066</v>
      </c>
      <c r="C347" s="14">
        <f t="shared" si="132"/>
        <v>10000</v>
      </c>
      <c r="D347" s="13">
        <f>IF(A347&lt;$B$1,VLOOKUP(A347,[1]DI!$A$4:$B$15000,2,FALSE),0)</f>
        <v>0</v>
      </c>
      <c r="E347" s="14">
        <f t="shared" si="133"/>
        <v>1</v>
      </c>
      <c r="F347" s="14">
        <f>(TRUNC(PRODUCT($E$14:$E346),16))</f>
        <v>1.11089066215203</v>
      </c>
      <c r="G347" s="14">
        <f t="shared" si="134"/>
        <v>1</v>
      </c>
      <c r="H347" s="14">
        <f t="shared" si="135"/>
        <v>1.1108906599999999</v>
      </c>
      <c r="I347" s="13">
        <f t="shared" si="126"/>
        <v>0</v>
      </c>
      <c r="J347" s="29">
        <f t="shared" si="127"/>
        <v>44559</v>
      </c>
      <c r="K347" s="2">
        <f t="shared" si="128"/>
        <v>228</v>
      </c>
      <c r="L347" s="17">
        <f t="shared" si="129"/>
        <v>229</v>
      </c>
      <c r="M347" s="12">
        <f t="shared" si="122"/>
        <v>1</v>
      </c>
      <c r="N347" s="12">
        <f t="shared" si="123"/>
        <v>1.1108906599999999</v>
      </c>
      <c r="O347" s="17">
        <f t="shared" si="120"/>
        <v>0</v>
      </c>
      <c r="P347" s="14">
        <f t="shared" si="119"/>
        <v>1108.9066</v>
      </c>
      <c r="Q347" s="14">
        <v>0</v>
      </c>
      <c r="R347" s="14">
        <f t="shared" si="118"/>
        <v>0</v>
      </c>
      <c r="S347" s="20">
        <f t="shared" si="124"/>
        <v>0</v>
      </c>
      <c r="T347" s="14">
        <f t="shared" si="136"/>
        <v>0</v>
      </c>
      <c r="U347" s="4" t="str">
        <f t="shared" si="130"/>
        <v>A+J=</v>
      </c>
      <c r="V347" s="29">
        <f t="shared" si="131"/>
        <v>45747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25"/>
        <v>44893</v>
      </c>
      <c r="B348" s="125">
        <f t="shared" ca="1" si="121"/>
        <v>11108.9066</v>
      </c>
      <c r="C348" s="14">
        <f t="shared" si="132"/>
        <v>10000</v>
      </c>
      <c r="D348" s="13">
        <f>IF(A348&lt;$B$1,VLOOKUP(A348,[1]DI!$A$4:$B$15000,2,FALSE),0)</f>
        <v>0.13650000000000001</v>
      </c>
      <c r="E348" s="14">
        <f t="shared" si="133"/>
        <v>1.00050788</v>
      </c>
      <c r="F348" s="14">
        <f>(TRUNC(PRODUCT($E$14:$E347),16))</f>
        <v>1.11089066215203</v>
      </c>
      <c r="G348" s="14">
        <f t="shared" si="134"/>
        <v>1</v>
      </c>
      <c r="H348" s="14">
        <f t="shared" si="135"/>
        <v>1.1108906599999999</v>
      </c>
      <c r="I348" s="13">
        <f t="shared" si="126"/>
        <v>0</v>
      </c>
      <c r="J348" s="29">
        <f t="shared" si="127"/>
        <v>44559</v>
      </c>
      <c r="K348" s="2">
        <f t="shared" si="128"/>
        <v>229</v>
      </c>
      <c r="L348" s="17">
        <f t="shared" si="129"/>
        <v>229</v>
      </c>
      <c r="M348" s="12">
        <f t="shared" si="122"/>
        <v>1</v>
      </c>
      <c r="N348" s="12">
        <f t="shared" si="123"/>
        <v>1.1108906599999999</v>
      </c>
      <c r="O348" s="17">
        <f t="shared" si="120"/>
        <v>0</v>
      </c>
      <c r="P348" s="14">
        <f t="shared" si="119"/>
        <v>1108.9066</v>
      </c>
      <c r="Q348" s="14">
        <v>0</v>
      </c>
      <c r="R348" s="14">
        <f t="shared" ref="R348:R411" si="137">IF(O348&gt;0,P348-Q348,0)</f>
        <v>0</v>
      </c>
      <c r="S348" s="20">
        <f t="shared" si="124"/>
        <v>0</v>
      </c>
      <c r="T348" s="14">
        <f t="shared" si="136"/>
        <v>0</v>
      </c>
      <c r="U348" s="4" t="str">
        <f t="shared" si="130"/>
        <v>A+J=</v>
      </c>
      <c r="V348" s="29">
        <f t="shared" si="131"/>
        <v>45747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25"/>
        <v>44894</v>
      </c>
      <c r="B349" s="125">
        <f t="shared" ca="1" si="121"/>
        <v>11114.5486</v>
      </c>
      <c r="C349" s="14">
        <f t="shared" si="132"/>
        <v>10000</v>
      </c>
      <c r="D349" s="13">
        <f>IF(A349&lt;$B$1,VLOOKUP(A349,[1]DI!$A$4:$B$15000,2,FALSE),0)</f>
        <v>0.13650000000000001</v>
      </c>
      <c r="E349" s="14">
        <f t="shared" si="133"/>
        <v>1.00050788</v>
      </c>
      <c r="F349" s="14">
        <f>(TRUNC(PRODUCT($E$14:$E348),16))</f>
        <v>1.11145486130152</v>
      </c>
      <c r="G349" s="14">
        <f t="shared" si="134"/>
        <v>1</v>
      </c>
      <c r="H349" s="14">
        <f t="shared" si="135"/>
        <v>1.11145486</v>
      </c>
      <c r="I349" s="13">
        <f t="shared" si="126"/>
        <v>0</v>
      </c>
      <c r="J349" s="29">
        <f t="shared" si="127"/>
        <v>44559</v>
      </c>
      <c r="K349" s="2">
        <f t="shared" si="128"/>
        <v>230</v>
      </c>
      <c r="L349" s="17">
        <f t="shared" si="129"/>
        <v>230</v>
      </c>
      <c r="M349" s="12">
        <f t="shared" si="122"/>
        <v>1</v>
      </c>
      <c r="N349" s="12">
        <f t="shared" si="123"/>
        <v>1.11145486</v>
      </c>
      <c r="O349" s="17">
        <f t="shared" si="120"/>
        <v>0</v>
      </c>
      <c r="P349" s="14">
        <f t="shared" si="119"/>
        <v>1114.5486000000001</v>
      </c>
      <c r="Q349" s="14">
        <v>0</v>
      </c>
      <c r="R349" s="14">
        <f t="shared" si="137"/>
        <v>0</v>
      </c>
      <c r="S349" s="20">
        <f t="shared" si="124"/>
        <v>0</v>
      </c>
      <c r="T349" s="14">
        <f t="shared" si="136"/>
        <v>0</v>
      </c>
      <c r="U349" s="4" t="str">
        <f t="shared" si="130"/>
        <v>A+J=</v>
      </c>
      <c r="V349" s="29">
        <f t="shared" si="131"/>
        <v>45747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25"/>
        <v>44895</v>
      </c>
      <c r="B350" s="125">
        <f t="shared" ca="1" si="121"/>
        <v>11120.193499999999</v>
      </c>
      <c r="C350" s="14">
        <f t="shared" si="132"/>
        <v>10000</v>
      </c>
      <c r="D350" s="13">
        <f>IF(A350&lt;$B$1,VLOOKUP(A350,[1]DI!$A$4:$B$15000,2,FALSE),0)</f>
        <v>0.13650000000000001</v>
      </c>
      <c r="E350" s="14">
        <f t="shared" si="133"/>
        <v>1.00050788</v>
      </c>
      <c r="F350" s="14">
        <f>(TRUNC(PRODUCT($E$14:$E349),16))</f>
        <v>1.1120193469964801</v>
      </c>
      <c r="G350" s="14">
        <f t="shared" si="134"/>
        <v>1</v>
      </c>
      <c r="H350" s="14">
        <f t="shared" si="135"/>
        <v>1.11201935</v>
      </c>
      <c r="I350" s="13">
        <f t="shared" si="126"/>
        <v>0</v>
      </c>
      <c r="J350" s="29">
        <f t="shared" si="127"/>
        <v>44559</v>
      </c>
      <c r="K350" s="2">
        <f t="shared" si="128"/>
        <v>231</v>
      </c>
      <c r="L350" s="17">
        <f t="shared" si="129"/>
        <v>231</v>
      </c>
      <c r="M350" s="12">
        <f t="shared" si="122"/>
        <v>1</v>
      </c>
      <c r="N350" s="12">
        <f t="shared" si="123"/>
        <v>1.11201935</v>
      </c>
      <c r="O350" s="17">
        <f t="shared" si="120"/>
        <v>0</v>
      </c>
      <c r="P350" s="14">
        <f t="shared" si="119"/>
        <v>1120.1935000000001</v>
      </c>
      <c r="Q350" s="14">
        <v>0</v>
      </c>
      <c r="R350" s="14">
        <f t="shared" si="137"/>
        <v>0</v>
      </c>
      <c r="S350" s="20">
        <f t="shared" si="124"/>
        <v>0</v>
      </c>
      <c r="T350" s="14">
        <f t="shared" si="136"/>
        <v>0</v>
      </c>
      <c r="U350" s="4" t="str">
        <f t="shared" si="130"/>
        <v>A+J=</v>
      </c>
      <c r="V350" s="29">
        <f t="shared" si="131"/>
        <v>45747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25"/>
        <v>44896</v>
      </c>
      <c r="B351" s="125">
        <f t="shared" ca="1" si="121"/>
        <v>11125.841200000001</v>
      </c>
      <c r="C351" s="14">
        <f t="shared" si="132"/>
        <v>10000</v>
      </c>
      <c r="D351" s="13">
        <f>IF(A351&lt;$B$1,VLOOKUP(A351,[1]DI!$A$4:$B$15000,2,FALSE),0)</f>
        <v>0.13650000000000001</v>
      </c>
      <c r="E351" s="14">
        <f t="shared" si="133"/>
        <v>1.00050788</v>
      </c>
      <c r="F351" s="14">
        <f>(TRUNC(PRODUCT($E$14:$E350),16))</f>
        <v>1.11258411938243</v>
      </c>
      <c r="G351" s="14">
        <f t="shared" si="134"/>
        <v>1</v>
      </c>
      <c r="H351" s="14">
        <f t="shared" si="135"/>
        <v>1.11258412</v>
      </c>
      <c r="I351" s="13">
        <f t="shared" si="126"/>
        <v>0</v>
      </c>
      <c r="J351" s="29">
        <f t="shared" si="127"/>
        <v>44559</v>
      </c>
      <c r="K351" s="2">
        <f t="shared" si="128"/>
        <v>232</v>
      </c>
      <c r="L351" s="17">
        <f t="shared" si="129"/>
        <v>232</v>
      </c>
      <c r="M351" s="12">
        <f t="shared" si="122"/>
        <v>1</v>
      </c>
      <c r="N351" s="12">
        <f t="shared" si="123"/>
        <v>1.11258412</v>
      </c>
      <c r="O351" s="17">
        <f t="shared" si="120"/>
        <v>0</v>
      </c>
      <c r="P351" s="14">
        <f t="shared" si="119"/>
        <v>1125.8412000000001</v>
      </c>
      <c r="Q351" s="14">
        <v>0</v>
      </c>
      <c r="R351" s="14">
        <f t="shared" si="137"/>
        <v>0</v>
      </c>
      <c r="S351" s="20">
        <f t="shared" si="124"/>
        <v>0</v>
      </c>
      <c r="T351" s="14">
        <f t="shared" si="136"/>
        <v>0</v>
      </c>
      <c r="U351" s="4" t="str">
        <f t="shared" si="130"/>
        <v>A+J=</v>
      </c>
      <c r="V351" s="29">
        <f t="shared" si="131"/>
        <v>45747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25"/>
        <v>44897</v>
      </c>
      <c r="B352" s="125">
        <f t="shared" ca="1" si="121"/>
        <v>11131.4918</v>
      </c>
      <c r="C352" s="14">
        <f t="shared" si="132"/>
        <v>10000</v>
      </c>
      <c r="D352" s="13">
        <f>IF(A352&lt;$B$1,VLOOKUP(A352,[1]DI!$A$4:$B$15000,2,FALSE),0)</f>
        <v>0.13650000000000001</v>
      </c>
      <c r="E352" s="14">
        <f t="shared" si="133"/>
        <v>1.00050788</v>
      </c>
      <c r="F352" s="14">
        <f>(TRUNC(PRODUCT($E$14:$E351),16))</f>
        <v>1.1131491786049901</v>
      </c>
      <c r="G352" s="14">
        <f t="shared" si="134"/>
        <v>1</v>
      </c>
      <c r="H352" s="14">
        <f t="shared" si="135"/>
        <v>1.11314918</v>
      </c>
      <c r="I352" s="13">
        <f t="shared" si="126"/>
        <v>0</v>
      </c>
      <c r="J352" s="29">
        <f t="shared" si="127"/>
        <v>44559</v>
      </c>
      <c r="K352" s="2">
        <f t="shared" si="128"/>
        <v>233</v>
      </c>
      <c r="L352" s="17">
        <f t="shared" si="129"/>
        <v>233</v>
      </c>
      <c r="M352" s="12">
        <f t="shared" si="122"/>
        <v>1</v>
      </c>
      <c r="N352" s="12">
        <f t="shared" si="123"/>
        <v>1.11314918</v>
      </c>
      <c r="O352" s="17">
        <f t="shared" si="120"/>
        <v>0</v>
      </c>
      <c r="P352" s="14">
        <f t="shared" si="119"/>
        <v>1131.4918</v>
      </c>
      <c r="Q352" s="14">
        <v>0</v>
      </c>
      <c r="R352" s="14">
        <f t="shared" si="137"/>
        <v>0</v>
      </c>
      <c r="S352" s="20">
        <f t="shared" si="124"/>
        <v>0</v>
      </c>
      <c r="T352" s="14">
        <f t="shared" si="136"/>
        <v>0</v>
      </c>
      <c r="U352" s="4" t="str">
        <f t="shared" si="130"/>
        <v>A+J=</v>
      </c>
      <c r="V352" s="29">
        <f t="shared" si="131"/>
        <v>45747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25"/>
        <v>44898</v>
      </c>
      <c r="B353" s="125">
        <f t="shared" ca="1" si="121"/>
        <v>11137.145199999999</v>
      </c>
      <c r="C353" s="14">
        <f t="shared" si="132"/>
        <v>10000</v>
      </c>
      <c r="D353" s="13">
        <f>IF(A353&lt;$B$1,VLOOKUP(A353,[1]DI!$A$4:$B$15000,2,FALSE),0)</f>
        <v>0</v>
      </c>
      <c r="E353" s="14">
        <f t="shared" si="133"/>
        <v>1</v>
      </c>
      <c r="F353" s="14">
        <f>(TRUNC(PRODUCT($E$14:$E352),16))</f>
        <v>1.1137145248098199</v>
      </c>
      <c r="G353" s="14">
        <f t="shared" si="134"/>
        <v>1</v>
      </c>
      <c r="H353" s="14">
        <f t="shared" si="135"/>
        <v>1.11371452</v>
      </c>
      <c r="I353" s="13">
        <f t="shared" si="126"/>
        <v>0</v>
      </c>
      <c r="J353" s="29">
        <f t="shared" si="127"/>
        <v>44559</v>
      </c>
      <c r="K353" s="2">
        <f t="shared" si="128"/>
        <v>233</v>
      </c>
      <c r="L353" s="17">
        <f t="shared" si="129"/>
        <v>234</v>
      </c>
      <c r="M353" s="12">
        <f t="shared" si="122"/>
        <v>1</v>
      </c>
      <c r="N353" s="12">
        <f t="shared" si="123"/>
        <v>1.11371452</v>
      </c>
      <c r="O353" s="17">
        <f t="shared" si="120"/>
        <v>0</v>
      </c>
      <c r="P353" s="14">
        <f t="shared" si="119"/>
        <v>1137.1451999999999</v>
      </c>
      <c r="Q353" s="14">
        <v>0</v>
      </c>
      <c r="R353" s="14">
        <f t="shared" si="137"/>
        <v>0</v>
      </c>
      <c r="S353" s="20">
        <f t="shared" si="124"/>
        <v>0</v>
      </c>
      <c r="T353" s="14">
        <f t="shared" si="136"/>
        <v>0</v>
      </c>
      <c r="U353" s="4" t="str">
        <f t="shared" si="130"/>
        <v>A+J=</v>
      </c>
      <c r="V353" s="29">
        <f t="shared" si="131"/>
        <v>45747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25"/>
        <v>44899</v>
      </c>
      <c r="B354" s="125">
        <f t="shared" ca="1" si="121"/>
        <v>11137.145199999999</v>
      </c>
      <c r="C354" s="14">
        <f t="shared" si="132"/>
        <v>10000</v>
      </c>
      <c r="D354" s="13">
        <f>IF(A354&lt;$B$1,VLOOKUP(A354,[1]DI!$A$4:$B$15000,2,FALSE),0)</f>
        <v>0</v>
      </c>
      <c r="E354" s="14">
        <f t="shared" si="133"/>
        <v>1</v>
      </c>
      <c r="F354" s="14">
        <f>(TRUNC(PRODUCT($E$14:$E353),16))</f>
        <v>1.1137145248098199</v>
      </c>
      <c r="G354" s="14">
        <f t="shared" si="134"/>
        <v>1</v>
      </c>
      <c r="H354" s="14">
        <f t="shared" si="135"/>
        <v>1.11371452</v>
      </c>
      <c r="I354" s="13">
        <f t="shared" si="126"/>
        <v>0</v>
      </c>
      <c r="J354" s="29">
        <f t="shared" si="127"/>
        <v>44559</v>
      </c>
      <c r="K354" s="2">
        <f t="shared" si="128"/>
        <v>233</v>
      </c>
      <c r="L354" s="17">
        <f t="shared" si="129"/>
        <v>234</v>
      </c>
      <c r="M354" s="12">
        <f t="shared" si="122"/>
        <v>1</v>
      </c>
      <c r="N354" s="12">
        <f t="shared" si="123"/>
        <v>1.11371452</v>
      </c>
      <c r="O354" s="17">
        <f t="shared" si="120"/>
        <v>0</v>
      </c>
      <c r="P354" s="14">
        <f t="shared" si="119"/>
        <v>1137.1451999999999</v>
      </c>
      <c r="Q354" s="14">
        <v>0</v>
      </c>
      <c r="R354" s="14">
        <f t="shared" si="137"/>
        <v>0</v>
      </c>
      <c r="S354" s="20">
        <f t="shared" si="124"/>
        <v>0</v>
      </c>
      <c r="T354" s="14">
        <f t="shared" si="136"/>
        <v>0</v>
      </c>
      <c r="U354" s="4" t="str">
        <f t="shared" si="130"/>
        <v>A+J=</v>
      </c>
      <c r="V354" s="29">
        <f t="shared" si="131"/>
        <v>45747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25"/>
        <v>44900</v>
      </c>
      <c r="B355" s="125">
        <f t="shared" ca="1" si="121"/>
        <v>11137.145199999999</v>
      </c>
      <c r="C355" s="14">
        <f t="shared" si="132"/>
        <v>10000</v>
      </c>
      <c r="D355" s="13">
        <f>IF(A355&lt;$B$1,VLOOKUP(A355,[1]DI!$A$4:$B$15000,2,FALSE),0)</f>
        <v>0.13650000000000001</v>
      </c>
      <c r="E355" s="14">
        <f t="shared" si="133"/>
        <v>1.00050788</v>
      </c>
      <c r="F355" s="14">
        <f>(TRUNC(PRODUCT($E$14:$E354),16))</f>
        <v>1.1137145248098199</v>
      </c>
      <c r="G355" s="14">
        <f t="shared" si="134"/>
        <v>1</v>
      </c>
      <c r="H355" s="14">
        <f t="shared" si="135"/>
        <v>1.11371452</v>
      </c>
      <c r="I355" s="13">
        <f t="shared" si="126"/>
        <v>0</v>
      </c>
      <c r="J355" s="29">
        <f t="shared" si="127"/>
        <v>44559</v>
      </c>
      <c r="K355" s="2">
        <f t="shared" si="128"/>
        <v>234</v>
      </c>
      <c r="L355" s="17">
        <f t="shared" si="129"/>
        <v>234</v>
      </c>
      <c r="M355" s="12">
        <f t="shared" si="122"/>
        <v>1</v>
      </c>
      <c r="N355" s="12">
        <f t="shared" si="123"/>
        <v>1.11371452</v>
      </c>
      <c r="O355" s="17">
        <f t="shared" si="120"/>
        <v>0</v>
      </c>
      <c r="P355" s="14">
        <f t="shared" si="119"/>
        <v>1137.1451999999999</v>
      </c>
      <c r="Q355" s="14">
        <v>0</v>
      </c>
      <c r="R355" s="14">
        <f t="shared" si="137"/>
        <v>0</v>
      </c>
      <c r="S355" s="20">
        <f t="shared" si="124"/>
        <v>0</v>
      </c>
      <c r="T355" s="14">
        <f t="shared" si="136"/>
        <v>0</v>
      </c>
      <c r="U355" s="4" t="str">
        <f t="shared" si="130"/>
        <v>A+J=</v>
      </c>
      <c r="V355" s="29">
        <f t="shared" si="131"/>
        <v>45747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25"/>
        <v>44901</v>
      </c>
      <c r="B356" s="125">
        <f t="shared" ca="1" si="121"/>
        <v>11142.801600000001</v>
      </c>
      <c r="C356" s="14">
        <f t="shared" si="132"/>
        <v>10000</v>
      </c>
      <c r="D356" s="13">
        <f>IF(A356&lt;$B$1,VLOOKUP(A356,[1]DI!$A$4:$B$15000,2,FALSE),0)</f>
        <v>0.13650000000000001</v>
      </c>
      <c r="E356" s="14">
        <f t="shared" si="133"/>
        <v>1.00050788</v>
      </c>
      <c r="F356" s="14">
        <f>(TRUNC(PRODUCT($E$14:$E355),16))</f>
        <v>1.11428015814268</v>
      </c>
      <c r="G356" s="14">
        <f t="shared" si="134"/>
        <v>1</v>
      </c>
      <c r="H356" s="14">
        <f t="shared" si="135"/>
        <v>1.1142801600000001</v>
      </c>
      <c r="I356" s="13">
        <f t="shared" si="126"/>
        <v>0</v>
      </c>
      <c r="J356" s="29">
        <f t="shared" si="127"/>
        <v>44559</v>
      </c>
      <c r="K356" s="2">
        <f t="shared" si="128"/>
        <v>235</v>
      </c>
      <c r="L356" s="17">
        <f t="shared" si="129"/>
        <v>235</v>
      </c>
      <c r="M356" s="12">
        <f t="shared" si="122"/>
        <v>1</v>
      </c>
      <c r="N356" s="12">
        <f t="shared" si="123"/>
        <v>1.1142801600000001</v>
      </c>
      <c r="O356" s="17">
        <f t="shared" si="120"/>
        <v>0</v>
      </c>
      <c r="P356" s="14">
        <f t="shared" si="119"/>
        <v>1142.8016</v>
      </c>
      <c r="Q356" s="14">
        <v>0</v>
      </c>
      <c r="R356" s="14">
        <f t="shared" si="137"/>
        <v>0</v>
      </c>
      <c r="S356" s="20">
        <f t="shared" si="124"/>
        <v>0</v>
      </c>
      <c r="T356" s="14">
        <f t="shared" si="136"/>
        <v>0</v>
      </c>
      <c r="U356" s="4" t="str">
        <f t="shared" si="130"/>
        <v>A+J=</v>
      </c>
      <c r="V356" s="29">
        <f t="shared" si="131"/>
        <v>45747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25"/>
        <v>44902</v>
      </c>
      <c r="B357" s="125">
        <f t="shared" ca="1" si="121"/>
        <v>11148.460800000001</v>
      </c>
      <c r="C357" s="14">
        <f t="shared" si="132"/>
        <v>10000</v>
      </c>
      <c r="D357" s="13">
        <f>IF(A357&lt;$B$1,VLOOKUP(A357,[1]DI!$A$4:$B$15000,2,FALSE),0)</f>
        <v>0.13650000000000001</v>
      </c>
      <c r="E357" s="14">
        <f t="shared" si="133"/>
        <v>1.00050788</v>
      </c>
      <c r="F357" s="14">
        <f>(TRUNC(PRODUCT($E$14:$E356),16))</f>
        <v>1.1148460787493899</v>
      </c>
      <c r="G357" s="14">
        <f t="shared" si="134"/>
        <v>1</v>
      </c>
      <c r="H357" s="14">
        <f t="shared" si="135"/>
        <v>1.11484608</v>
      </c>
      <c r="I357" s="13">
        <f t="shared" si="126"/>
        <v>0</v>
      </c>
      <c r="J357" s="29">
        <f t="shared" si="127"/>
        <v>44559</v>
      </c>
      <c r="K357" s="2">
        <f t="shared" si="128"/>
        <v>236</v>
      </c>
      <c r="L357" s="17">
        <f t="shared" si="129"/>
        <v>236</v>
      </c>
      <c r="M357" s="12">
        <f t="shared" si="122"/>
        <v>1</v>
      </c>
      <c r="N357" s="12">
        <f t="shared" si="123"/>
        <v>1.11484608</v>
      </c>
      <c r="O357" s="17">
        <f t="shared" si="120"/>
        <v>0</v>
      </c>
      <c r="P357" s="14">
        <f t="shared" si="119"/>
        <v>1148.4608000000001</v>
      </c>
      <c r="Q357" s="14">
        <v>0</v>
      </c>
      <c r="R357" s="14">
        <f t="shared" si="137"/>
        <v>0</v>
      </c>
      <c r="S357" s="20">
        <f t="shared" si="124"/>
        <v>0</v>
      </c>
      <c r="T357" s="14">
        <f t="shared" si="136"/>
        <v>0</v>
      </c>
      <c r="U357" s="4" t="str">
        <f t="shared" si="130"/>
        <v>A+J=</v>
      </c>
      <c r="V357" s="29">
        <f t="shared" si="131"/>
        <v>45747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25"/>
        <v>44903</v>
      </c>
      <c r="B358" s="125">
        <f t="shared" ca="1" si="121"/>
        <v>11154.1229</v>
      </c>
      <c r="C358" s="14">
        <f t="shared" si="132"/>
        <v>10000</v>
      </c>
      <c r="D358" s="13">
        <f>IF(A358&lt;$B$1,VLOOKUP(A358,[1]DI!$A$4:$B$15000,2,FALSE),0)</f>
        <v>0.13650000000000001</v>
      </c>
      <c r="E358" s="14">
        <f t="shared" si="133"/>
        <v>1.00050788</v>
      </c>
      <c r="F358" s="14">
        <f>(TRUNC(PRODUCT($E$14:$E357),16))</f>
        <v>1.11541228677587</v>
      </c>
      <c r="G358" s="14">
        <f t="shared" si="134"/>
        <v>1</v>
      </c>
      <c r="H358" s="14">
        <f t="shared" si="135"/>
        <v>1.1154122900000001</v>
      </c>
      <c r="I358" s="13">
        <f t="shared" si="126"/>
        <v>0</v>
      </c>
      <c r="J358" s="29">
        <f t="shared" si="127"/>
        <v>44559</v>
      </c>
      <c r="K358" s="2">
        <f t="shared" si="128"/>
        <v>237</v>
      </c>
      <c r="L358" s="17">
        <f t="shared" si="129"/>
        <v>237</v>
      </c>
      <c r="M358" s="12">
        <f t="shared" si="122"/>
        <v>1</v>
      </c>
      <c r="N358" s="12">
        <f t="shared" si="123"/>
        <v>1.1154122900000001</v>
      </c>
      <c r="O358" s="17">
        <f t="shared" si="120"/>
        <v>0</v>
      </c>
      <c r="P358" s="14">
        <f t="shared" si="119"/>
        <v>1154.1229000000001</v>
      </c>
      <c r="Q358" s="14">
        <v>0</v>
      </c>
      <c r="R358" s="14">
        <f t="shared" si="137"/>
        <v>0</v>
      </c>
      <c r="S358" s="20">
        <f t="shared" si="124"/>
        <v>0</v>
      </c>
      <c r="T358" s="14">
        <f t="shared" si="136"/>
        <v>0</v>
      </c>
      <c r="U358" s="4" t="str">
        <f t="shared" si="130"/>
        <v>A+J=</v>
      </c>
      <c r="V358" s="29">
        <f t="shared" si="131"/>
        <v>45747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25"/>
        <v>44904</v>
      </c>
      <c r="B359" s="125">
        <f t="shared" ca="1" si="121"/>
        <v>11159.7878</v>
      </c>
      <c r="C359" s="14">
        <f t="shared" si="132"/>
        <v>10000</v>
      </c>
      <c r="D359" s="13">
        <f>IF(A359&lt;$B$1,VLOOKUP(A359,[1]DI!$A$4:$B$15000,2,FALSE),0)</f>
        <v>0.13650000000000001</v>
      </c>
      <c r="E359" s="14">
        <f t="shared" si="133"/>
        <v>1.00050788</v>
      </c>
      <c r="F359" s="14">
        <f>(TRUNC(PRODUCT($E$14:$E358),16))</f>
        <v>1.11597878236808</v>
      </c>
      <c r="G359" s="14">
        <f t="shared" si="134"/>
        <v>1</v>
      </c>
      <c r="H359" s="14">
        <f t="shared" si="135"/>
        <v>1.1159787800000001</v>
      </c>
      <c r="I359" s="13">
        <f t="shared" si="126"/>
        <v>0</v>
      </c>
      <c r="J359" s="29">
        <f t="shared" si="127"/>
        <v>44559</v>
      </c>
      <c r="K359" s="2">
        <f t="shared" si="128"/>
        <v>238</v>
      </c>
      <c r="L359" s="17">
        <f t="shared" si="129"/>
        <v>238</v>
      </c>
      <c r="M359" s="12">
        <f t="shared" si="122"/>
        <v>1</v>
      </c>
      <c r="N359" s="12">
        <f t="shared" si="123"/>
        <v>1.1159787800000001</v>
      </c>
      <c r="O359" s="17">
        <f t="shared" si="120"/>
        <v>0</v>
      </c>
      <c r="P359" s="14">
        <f t="shared" si="119"/>
        <v>1159.7878000000001</v>
      </c>
      <c r="Q359" s="14">
        <v>0</v>
      </c>
      <c r="R359" s="14">
        <f t="shared" si="137"/>
        <v>0</v>
      </c>
      <c r="S359" s="20">
        <f t="shared" si="124"/>
        <v>0</v>
      </c>
      <c r="T359" s="14">
        <f t="shared" si="136"/>
        <v>0</v>
      </c>
      <c r="U359" s="4" t="str">
        <f t="shared" si="130"/>
        <v>A+J=</v>
      </c>
      <c r="V359" s="29">
        <f t="shared" si="131"/>
        <v>45747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25"/>
        <v>44905</v>
      </c>
      <c r="B360" s="125">
        <f t="shared" ca="1" si="121"/>
        <v>11165.4557</v>
      </c>
      <c r="C360" s="14">
        <f t="shared" si="132"/>
        <v>10000</v>
      </c>
      <c r="D360" s="13">
        <f>IF(A360&lt;$B$1,VLOOKUP(A360,[1]DI!$A$4:$B$15000,2,FALSE),0)</f>
        <v>0</v>
      </c>
      <c r="E360" s="14">
        <f t="shared" si="133"/>
        <v>1</v>
      </c>
      <c r="F360" s="14">
        <f>(TRUNC(PRODUCT($E$14:$E359),16))</f>
        <v>1.11654556567207</v>
      </c>
      <c r="G360" s="14">
        <f t="shared" si="134"/>
        <v>1</v>
      </c>
      <c r="H360" s="14">
        <f t="shared" si="135"/>
        <v>1.11654557</v>
      </c>
      <c r="I360" s="13">
        <f t="shared" si="126"/>
        <v>0</v>
      </c>
      <c r="J360" s="29">
        <f t="shared" si="127"/>
        <v>44559</v>
      </c>
      <c r="K360" s="2">
        <f t="shared" si="128"/>
        <v>238</v>
      </c>
      <c r="L360" s="17">
        <f t="shared" si="129"/>
        <v>239</v>
      </c>
      <c r="M360" s="12">
        <f t="shared" si="122"/>
        <v>1</v>
      </c>
      <c r="N360" s="12">
        <f t="shared" si="123"/>
        <v>1.11654557</v>
      </c>
      <c r="O360" s="17">
        <f t="shared" si="120"/>
        <v>0</v>
      </c>
      <c r="P360" s="14">
        <f t="shared" si="119"/>
        <v>1165.4557</v>
      </c>
      <c r="Q360" s="14">
        <v>0</v>
      </c>
      <c r="R360" s="14">
        <f t="shared" si="137"/>
        <v>0</v>
      </c>
      <c r="S360" s="20">
        <f t="shared" si="124"/>
        <v>0</v>
      </c>
      <c r="T360" s="14">
        <f t="shared" si="136"/>
        <v>0</v>
      </c>
      <c r="U360" s="4" t="str">
        <f t="shared" si="130"/>
        <v>A+J=</v>
      </c>
      <c r="V360" s="29">
        <f t="shared" si="131"/>
        <v>45747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25"/>
        <v>44906</v>
      </c>
      <c r="B361" s="125">
        <f t="shared" ca="1" si="121"/>
        <v>11165.4557</v>
      </c>
      <c r="C361" s="14">
        <f t="shared" si="132"/>
        <v>10000</v>
      </c>
      <c r="D361" s="13">
        <f>IF(A361&lt;$B$1,VLOOKUP(A361,[1]DI!$A$4:$B$15000,2,FALSE),0)</f>
        <v>0</v>
      </c>
      <c r="E361" s="14">
        <f t="shared" si="133"/>
        <v>1</v>
      </c>
      <c r="F361" s="14">
        <f>(TRUNC(PRODUCT($E$14:$E360),16))</f>
        <v>1.11654556567207</v>
      </c>
      <c r="G361" s="14">
        <f t="shared" si="134"/>
        <v>1</v>
      </c>
      <c r="H361" s="14">
        <f t="shared" si="135"/>
        <v>1.11654557</v>
      </c>
      <c r="I361" s="13">
        <f t="shared" si="126"/>
        <v>0</v>
      </c>
      <c r="J361" s="29">
        <f t="shared" si="127"/>
        <v>44559</v>
      </c>
      <c r="K361" s="2">
        <f t="shared" si="128"/>
        <v>238</v>
      </c>
      <c r="L361" s="17">
        <f t="shared" si="129"/>
        <v>239</v>
      </c>
      <c r="M361" s="12">
        <f t="shared" si="122"/>
        <v>1</v>
      </c>
      <c r="N361" s="12">
        <f t="shared" si="123"/>
        <v>1.11654557</v>
      </c>
      <c r="O361" s="17">
        <f t="shared" si="120"/>
        <v>0</v>
      </c>
      <c r="P361" s="14">
        <f t="shared" si="119"/>
        <v>1165.4557</v>
      </c>
      <c r="Q361" s="14">
        <v>0</v>
      </c>
      <c r="R361" s="14">
        <f t="shared" si="137"/>
        <v>0</v>
      </c>
      <c r="S361" s="20">
        <f t="shared" si="124"/>
        <v>0</v>
      </c>
      <c r="T361" s="14">
        <f t="shared" si="136"/>
        <v>0</v>
      </c>
      <c r="U361" s="4" t="str">
        <f t="shared" si="130"/>
        <v>A+J=</v>
      </c>
      <c r="V361" s="29">
        <f t="shared" si="131"/>
        <v>45747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25"/>
        <v>44907</v>
      </c>
      <c r="B362" s="125">
        <f t="shared" ca="1" si="121"/>
        <v>11165.4557</v>
      </c>
      <c r="C362" s="14">
        <f t="shared" si="132"/>
        <v>10000</v>
      </c>
      <c r="D362" s="13">
        <f>IF(A362&lt;$B$1,VLOOKUP(A362,[1]DI!$A$4:$B$15000,2,FALSE),0)</f>
        <v>0.13650000000000001</v>
      </c>
      <c r="E362" s="14">
        <f t="shared" si="133"/>
        <v>1.00050788</v>
      </c>
      <c r="F362" s="14">
        <f>(TRUNC(PRODUCT($E$14:$E361),16))</f>
        <v>1.11654556567207</v>
      </c>
      <c r="G362" s="14">
        <f t="shared" si="134"/>
        <v>1</v>
      </c>
      <c r="H362" s="14">
        <f t="shared" si="135"/>
        <v>1.11654557</v>
      </c>
      <c r="I362" s="13">
        <f t="shared" si="126"/>
        <v>0</v>
      </c>
      <c r="J362" s="29">
        <f t="shared" si="127"/>
        <v>44559</v>
      </c>
      <c r="K362" s="2">
        <f t="shared" si="128"/>
        <v>239</v>
      </c>
      <c r="L362" s="17">
        <f t="shared" si="129"/>
        <v>239</v>
      </c>
      <c r="M362" s="12">
        <f t="shared" si="122"/>
        <v>1</v>
      </c>
      <c r="N362" s="12">
        <f t="shared" si="123"/>
        <v>1.11654557</v>
      </c>
      <c r="O362" s="17">
        <f t="shared" si="120"/>
        <v>0</v>
      </c>
      <c r="P362" s="14">
        <f t="shared" si="119"/>
        <v>1165.4557</v>
      </c>
      <c r="Q362" s="14">
        <v>0</v>
      </c>
      <c r="R362" s="14">
        <f t="shared" si="137"/>
        <v>0</v>
      </c>
      <c r="S362" s="20">
        <f t="shared" si="124"/>
        <v>0</v>
      </c>
      <c r="T362" s="14">
        <f t="shared" si="136"/>
        <v>0</v>
      </c>
      <c r="U362" s="4" t="str">
        <f t="shared" si="130"/>
        <v>A+J=</v>
      </c>
      <c r="V362" s="29">
        <f t="shared" si="131"/>
        <v>45747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25"/>
        <v>44908</v>
      </c>
      <c r="B363" s="125">
        <f t="shared" ca="1" si="121"/>
        <v>11171.126400000001</v>
      </c>
      <c r="C363" s="14">
        <f t="shared" si="132"/>
        <v>10000</v>
      </c>
      <c r="D363" s="13">
        <f>IF(A363&lt;$B$1,VLOOKUP(A363,[1]DI!$A$4:$B$15000,2,FALSE),0)</f>
        <v>0.13650000000000001</v>
      </c>
      <c r="E363" s="14">
        <f t="shared" si="133"/>
        <v>1.00050788</v>
      </c>
      <c r="F363" s="14">
        <f>(TRUNC(PRODUCT($E$14:$E362),16))</f>
        <v>1.1171126368339599</v>
      </c>
      <c r="G363" s="14">
        <f t="shared" si="134"/>
        <v>1</v>
      </c>
      <c r="H363" s="14">
        <f t="shared" si="135"/>
        <v>1.11711264</v>
      </c>
      <c r="I363" s="13">
        <f t="shared" si="126"/>
        <v>0</v>
      </c>
      <c r="J363" s="29">
        <f t="shared" si="127"/>
        <v>44559</v>
      </c>
      <c r="K363" s="2">
        <f t="shared" si="128"/>
        <v>240</v>
      </c>
      <c r="L363" s="17">
        <f t="shared" si="129"/>
        <v>240</v>
      </c>
      <c r="M363" s="12">
        <f t="shared" si="122"/>
        <v>1</v>
      </c>
      <c r="N363" s="12">
        <f t="shared" si="123"/>
        <v>1.11711264</v>
      </c>
      <c r="O363" s="17">
        <f t="shared" si="120"/>
        <v>0</v>
      </c>
      <c r="P363" s="14">
        <f t="shared" si="119"/>
        <v>1171.1264000000001</v>
      </c>
      <c r="Q363" s="14">
        <v>0</v>
      </c>
      <c r="R363" s="14">
        <f t="shared" si="137"/>
        <v>0</v>
      </c>
      <c r="S363" s="20">
        <f t="shared" si="124"/>
        <v>0</v>
      </c>
      <c r="T363" s="14">
        <f t="shared" si="136"/>
        <v>0</v>
      </c>
      <c r="U363" s="4" t="str">
        <f t="shared" si="130"/>
        <v>A+J=</v>
      </c>
      <c r="V363" s="29">
        <f t="shared" si="131"/>
        <v>45747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25"/>
        <v>44909</v>
      </c>
      <c r="B364" s="125">
        <f t="shared" ca="1" si="121"/>
        <v>11176.8</v>
      </c>
      <c r="C364" s="14">
        <f t="shared" si="132"/>
        <v>10000</v>
      </c>
      <c r="D364" s="13">
        <f>IF(A364&lt;$B$1,VLOOKUP(A364,[1]DI!$A$4:$B$15000,2,FALSE),0)</f>
        <v>0.13650000000000001</v>
      </c>
      <c r="E364" s="14">
        <f t="shared" si="133"/>
        <v>1.00050788</v>
      </c>
      <c r="F364" s="14">
        <f>(TRUNC(PRODUCT($E$14:$E363),16))</f>
        <v>1.1176799959999499</v>
      </c>
      <c r="G364" s="14">
        <f t="shared" si="134"/>
        <v>1</v>
      </c>
      <c r="H364" s="14">
        <f t="shared" si="135"/>
        <v>1.11768</v>
      </c>
      <c r="I364" s="13">
        <f t="shared" si="126"/>
        <v>0</v>
      </c>
      <c r="J364" s="29">
        <f t="shared" si="127"/>
        <v>44559</v>
      </c>
      <c r="K364" s="2">
        <f t="shared" si="128"/>
        <v>241</v>
      </c>
      <c r="L364" s="17">
        <f t="shared" si="129"/>
        <v>241</v>
      </c>
      <c r="M364" s="12">
        <f t="shared" si="122"/>
        <v>1</v>
      </c>
      <c r="N364" s="12">
        <f t="shared" si="123"/>
        <v>1.11768</v>
      </c>
      <c r="O364" s="17">
        <f t="shared" si="120"/>
        <v>0</v>
      </c>
      <c r="P364" s="14">
        <f t="shared" si="119"/>
        <v>1176.8</v>
      </c>
      <c r="Q364" s="14">
        <v>0</v>
      </c>
      <c r="R364" s="14">
        <f t="shared" si="137"/>
        <v>0</v>
      </c>
      <c r="S364" s="20">
        <f t="shared" si="124"/>
        <v>0</v>
      </c>
      <c r="T364" s="14">
        <f t="shared" si="136"/>
        <v>0</v>
      </c>
      <c r="U364" s="4" t="str">
        <f t="shared" si="130"/>
        <v>A+J=</v>
      </c>
      <c r="V364" s="29">
        <f t="shared" si="131"/>
        <v>45747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25"/>
        <v>44910</v>
      </c>
      <c r="B365" s="125">
        <f t="shared" ca="1" si="121"/>
        <v>11182.4764</v>
      </c>
      <c r="C365" s="14">
        <f t="shared" si="132"/>
        <v>10000</v>
      </c>
      <c r="D365" s="13">
        <f>IF(A365&lt;$B$1,VLOOKUP(A365,[1]DI!$A$4:$B$15000,2,FALSE),0)</f>
        <v>0.13650000000000001</v>
      </c>
      <c r="E365" s="14">
        <f t="shared" si="133"/>
        <v>1.00050788</v>
      </c>
      <c r="F365" s="14">
        <f>(TRUNC(PRODUCT($E$14:$E364),16))</f>
        <v>1.11824764331632</v>
      </c>
      <c r="G365" s="14">
        <f t="shared" si="134"/>
        <v>1</v>
      </c>
      <c r="H365" s="14">
        <f t="shared" si="135"/>
        <v>1.1182476400000001</v>
      </c>
      <c r="I365" s="13">
        <f t="shared" si="126"/>
        <v>0</v>
      </c>
      <c r="J365" s="29">
        <f t="shared" si="127"/>
        <v>44559</v>
      </c>
      <c r="K365" s="2">
        <f t="shared" si="128"/>
        <v>242</v>
      </c>
      <c r="L365" s="17">
        <f t="shared" si="129"/>
        <v>242</v>
      </c>
      <c r="M365" s="12">
        <f t="shared" si="122"/>
        <v>1</v>
      </c>
      <c r="N365" s="12">
        <f t="shared" si="123"/>
        <v>1.1182476400000001</v>
      </c>
      <c r="O365" s="17">
        <f t="shared" si="120"/>
        <v>0</v>
      </c>
      <c r="P365" s="14">
        <f t="shared" si="119"/>
        <v>1182.4764</v>
      </c>
      <c r="Q365" s="14">
        <v>0</v>
      </c>
      <c r="R365" s="14">
        <f t="shared" si="137"/>
        <v>0</v>
      </c>
      <c r="S365" s="20">
        <f t="shared" si="124"/>
        <v>0</v>
      </c>
      <c r="T365" s="14">
        <f t="shared" si="136"/>
        <v>0</v>
      </c>
      <c r="U365" s="4" t="str">
        <f t="shared" si="130"/>
        <v>A+J=</v>
      </c>
      <c r="V365" s="29">
        <f t="shared" si="131"/>
        <v>45747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25"/>
        <v>44911</v>
      </c>
      <c r="B366" s="125">
        <f t="shared" ca="1" si="121"/>
        <v>11188.1558</v>
      </c>
      <c r="C366" s="14">
        <f t="shared" si="132"/>
        <v>10000</v>
      </c>
      <c r="D366" s="13">
        <f>IF(A366&lt;$B$1,VLOOKUP(A366,[1]DI!$A$4:$B$15000,2,FALSE),0)</f>
        <v>0.13650000000000001</v>
      </c>
      <c r="E366" s="14">
        <f t="shared" si="133"/>
        <v>1.00050788</v>
      </c>
      <c r="F366" s="14">
        <f>(TRUNC(PRODUCT($E$14:$E365),16))</f>
        <v>1.1188155789294101</v>
      </c>
      <c r="G366" s="14">
        <f t="shared" si="134"/>
        <v>1</v>
      </c>
      <c r="H366" s="14">
        <f t="shared" si="135"/>
        <v>1.1188155799999999</v>
      </c>
      <c r="I366" s="13">
        <f t="shared" si="126"/>
        <v>0</v>
      </c>
      <c r="J366" s="29">
        <f t="shared" si="127"/>
        <v>44559</v>
      </c>
      <c r="K366" s="2">
        <f t="shared" si="128"/>
        <v>243</v>
      </c>
      <c r="L366" s="17">
        <f t="shared" si="129"/>
        <v>243</v>
      </c>
      <c r="M366" s="12">
        <f t="shared" si="122"/>
        <v>1</v>
      </c>
      <c r="N366" s="12">
        <f t="shared" si="123"/>
        <v>1.1188155799999999</v>
      </c>
      <c r="O366" s="17">
        <f t="shared" si="120"/>
        <v>0</v>
      </c>
      <c r="P366" s="14">
        <f t="shared" si="119"/>
        <v>1188.1558</v>
      </c>
      <c r="Q366" s="14">
        <v>0</v>
      </c>
      <c r="R366" s="14">
        <f t="shared" si="137"/>
        <v>0</v>
      </c>
      <c r="S366" s="20">
        <f t="shared" si="124"/>
        <v>0</v>
      </c>
      <c r="T366" s="14">
        <f t="shared" si="136"/>
        <v>0</v>
      </c>
      <c r="U366" s="4" t="str">
        <f t="shared" si="130"/>
        <v>A+J=</v>
      </c>
      <c r="V366" s="29">
        <f t="shared" si="131"/>
        <v>45747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25"/>
        <v>44912</v>
      </c>
      <c r="B367" s="125">
        <f t="shared" ca="1" si="121"/>
        <v>11193.838</v>
      </c>
      <c r="C367" s="14">
        <f t="shared" si="132"/>
        <v>10000</v>
      </c>
      <c r="D367" s="13">
        <f>IF(A367&lt;$B$1,VLOOKUP(A367,[1]DI!$A$4:$B$15000,2,FALSE),0)</f>
        <v>0</v>
      </c>
      <c r="E367" s="14">
        <f t="shared" si="133"/>
        <v>1</v>
      </c>
      <c r="F367" s="14">
        <f>(TRUNC(PRODUCT($E$14:$E366),16))</f>
        <v>1.11938380298564</v>
      </c>
      <c r="G367" s="14">
        <f t="shared" si="134"/>
        <v>1</v>
      </c>
      <c r="H367" s="14">
        <f t="shared" si="135"/>
        <v>1.1193838</v>
      </c>
      <c r="I367" s="13">
        <f t="shared" si="126"/>
        <v>0</v>
      </c>
      <c r="J367" s="29">
        <f t="shared" si="127"/>
        <v>44559</v>
      </c>
      <c r="K367" s="2">
        <f t="shared" si="128"/>
        <v>243</v>
      </c>
      <c r="L367" s="17">
        <f t="shared" si="129"/>
        <v>244</v>
      </c>
      <c r="M367" s="12">
        <f t="shared" si="122"/>
        <v>1</v>
      </c>
      <c r="N367" s="12">
        <f t="shared" si="123"/>
        <v>1.1193838</v>
      </c>
      <c r="O367" s="17">
        <f t="shared" si="120"/>
        <v>0</v>
      </c>
      <c r="P367" s="14">
        <f t="shared" si="119"/>
        <v>1193.838</v>
      </c>
      <c r="Q367" s="14">
        <v>0</v>
      </c>
      <c r="R367" s="14">
        <f t="shared" si="137"/>
        <v>0</v>
      </c>
      <c r="S367" s="20">
        <f t="shared" si="124"/>
        <v>0</v>
      </c>
      <c r="T367" s="14">
        <f t="shared" si="136"/>
        <v>0</v>
      </c>
      <c r="U367" s="4" t="str">
        <f t="shared" si="130"/>
        <v>A+J=</v>
      </c>
      <c r="V367" s="29">
        <f t="shared" si="131"/>
        <v>45747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25"/>
        <v>44913</v>
      </c>
      <c r="B368" s="125">
        <f t="shared" ca="1" si="121"/>
        <v>11193.838</v>
      </c>
      <c r="C368" s="14">
        <f t="shared" si="132"/>
        <v>10000</v>
      </c>
      <c r="D368" s="13">
        <f>IF(A368&lt;$B$1,VLOOKUP(A368,[1]DI!$A$4:$B$15000,2,FALSE),0)</f>
        <v>0</v>
      </c>
      <c r="E368" s="14">
        <f t="shared" si="133"/>
        <v>1</v>
      </c>
      <c r="F368" s="14">
        <f>(TRUNC(PRODUCT($E$14:$E367),16))</f>
        <v>1.11938380298564</v>
      </c>
      <c r="G368" s="14">
        <f t="shared" si="134"/>
        <v>1</v>
      </c>
      <c r="H368" s="14">
        <f t="shared" si="135"/>
        <v>1.1193838</v>
      </c>
      <c r="I368" s="13">
        <f t="shared" si="126"/>
        <v>0</v>
      </c>
      <c r="J368" s="29">
        <f t="shared" si="127"/>
        <v>44559</v>
      </c>
      <c r="K368" s="2">
        <f t="shared" si="128"/>
        <v>243</v>
      </c>
      <c r="L368" s="17">
        <f t="shared" si="129"/>
        <v>244</v>
      </c>
      <c r="M368" s="12">
        <f t="shared" si="122"/>
        <v>1</v>
      </c>
      <c r="N368" s="12">
        <f t="shared" si="123"/>
        <v>1.1193838</v>
      </c>
      <c r="O368" s="17">
        <f t="shared" si="120"/>
        <v>0</v>
      </c>
      <c r="P368" s="14">
        <f t="shared" si="119"/>
        <v>1193.838</v>
      </c>
      <c r="Q368" s="14">
        <v>0</v>
      </c>
      <c r="R368" s="14">
        <f t="shared" si="137"/>
        <v>0</v>
      </c>
      <c r="S368" s="20">
        <f t="shared" si="124"/>
        <v>0</v>
      </c>
      <c r="T368" s="14">
        <f t="shared" si="136"/>
        <v>0</v>
      </c>
      <c r="U368" s="4" t="str">
        <f t="shared" si="130"/>
        <v>A+J=</v>
      </c>
      <c r="V368" s="29">
        <f t="shared" si="131"/>
        <v>45747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25"/>
        <v>44914</v>
      </c>
      <c r="B369" s="125">
        <f t="shared" ca="1" si="121"/>
        <v>11193.838</v>
      </c>
      <c r="C369" s="14">
        <f t="shared" si="132"/>
        <v>10000</v>
      </c>
      <c r="D369" s="13">
        <f>IF(A369&lt;$B$1,VLOOKUP(A369,[1]DI!$A$4:$B$15000,2,FALSE),0)</f>
        <v>0.13650000000000001</v>
      </c>
      <c r="E369" s="14">
        <f t="shared" si="133"/>
        <v>1.00050788</v>
      </c>
      <c r="F369" s="14">
        <f>(TRUNC(PRODUCT($E$14:$E368),16))</f>
        <v>1.11938380298564</v>
      </c>
      <c r="G369" s="14">
        <f t="shared" si="134"/>
        <v>1</v>
      </c>
      <c r="H369" s="14">
        <f t="shared" si="135"/>
        <v>1.1193838</v>
      </c>
      <c r="I369" s="13">
        <f t="shared" si="126"/>
        <v>0</v>
      </c>
      <c r="J369" s="29">
        <f t="shared" si="127"/>
        <v>44559</v>
      </c>
      <c r="K369" s="2">
        <f t="shared" si="128"/>
        <v>244</v>
      </c>
      <c r="L369" s="17">
        <f t="shared" si="129"/>
        <v>244</v>
      </c>
      <c r="M369" s="12">
        <f t="shared" si="122"/>
        <v>1</v>
      </c>
      <c r="N369" s="12">
        <f t="shared" si="123"/>
        <v>1.1193838</v>
      </c>
      <c r="O369" s="17">
        <f t="shared" si="120"/>
        <v>0</v>
      </c>
      <c r="P369" s="14">
        <f t="shared" si="119"/>
        <v>1193.838</v>
      </c>
      <c r="Q369" s="14">
        <v>0</v>
      </c>
      <c r="R369" s="14">
        <f t="shared" si="137"/>
        <v>0</v>
      </c>
      <c r="S369" s="20">
        <f t="shared" si="124"/>
        <v>0</v>
      </c>
      <c r="T369" s="14">
        <f t="shared" si="136"/>
        <v>0</v>
      </c>
      <c r="U369" s="4" t="str">
        <f t="shared" si="130"/>
        <v>A+J=</v>
      </c>
      <c r="V369" s="29">
        <f t="shared" si="131"/>
        <v>45747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25"/>
        <v>44915</v>
      </c>
      <c r="B370" s="125">
        <f t="shared" ca="1" si="121"/>
        <v>11199.5232</v>
      </c>
      <c r="C370" s="14">
        <f t="shared" si="132"/>
        <v>10000</v>
      </c>
      <c r="D370" s="13">
        <f>IF(A370&lt;$B$1,VLOOKUP(A370,[1]DI!$A$4:$B$15000,2,FALSE),0)</f>
        <v>0.13650000000000001</v>
      </c>
      <c r="E370" s="14">
        <f t="shared" si="133"/>
        <v>1.00050788</v>
      </c>
      <c r="F370" s="14">
        <f>(TRUNC(PRODUCT($E$14:$E369),16))</f>
        <v>1.1199523156315001</v>
      </c>
      <c r="G370" s="14">
        <f t="shared" si="134"/>
        <v>1</v>
      </c>
      <c r="H370" s="14">
        <f t="shared" si="135"/>
        <v>1.1199523199999999</v>
      </c>
      <c r="I370" s="13">
        <f t="shared" si="126"/>
        <v>0</v>
      </c>
      <c r="J370" s="29">
        <f t="shared" si="127"/>
        <v>44559</v>
      </c>
      <c r="K370" s="2">
        <f t="shared" si="128"/>
        <v>245</v>
      </c>
      <c r="L370" s="17">
        <f t="shared" si="129"/>
        <v>245</v>
      </c>
      <c r="M370" s="12">
        <f t="shared" si="122"/>
        <v>1</v>
      </c>
      <c r="N370" s="12">
        <f t="shared" si="123"/>
        <v>1.1199523199999999</v>
      </c>
      <c r="O370" s="17">
        <f t="shared" si="120"/>
        <v>0</v>
      </c>
      <c r="P370" s="14">
        <f t="shared" si="119"/>
        <v>1199.5232000000001</v>
      </c>
      <c r="Q370" s="14">
        <v>0</v>
      </c>
      <c r="R370" s="14">
        <f t="shared" si="137"/>
        <v>0</v>
      </c>
      <c r="S370" s="20">
        <f t="shared" si="124"/>
        <v>0</v>
      </c>
      <c r="T370" s="14">
        <f t="shared" si="136"/>
        <v>0</v>
      </c>
      <c r="U370" s="4" t="str">
        <f t="shared" si="130"/>
        <v>A+J=</v>
      </c>
      <c r="V370" s="29">
        <f t="shared" si="131"/>
        <v>45747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25"/>
        <v>44916</v>
      </c>
      <c r="B371" s="125">
        <f t="shared" ca="1" si="121"/>
        <v>11205.2112</v>
      </c>
      <c r="C371" s="14">
        <f t="shared" si="132"/>
        <v>10000</v>
      </c>
      <c r="D371" s="13">
        <f>IF(A371&lt;$B$1,VLOOKUP(A371,[1]DI!$A$4:$B$15000,2,FALSE),0)</f>
        <v>0.13650000000000001</v>
      </c>
      <c r="E371" s="14">
        <f t="shared" si="133"/>
        <v>1.00050788</v>
      </c>
      <c r="F371" s="14">
        <f>(TRUNC(PRODUCT($E$14:$E370),16))</f>
        <v>1.1205211170135601</v>
      </c>
      <c r="G371" s="14">
        <f t="shared" si="134"/>
        <v>1</v>
      </c>
      <c r="H371" s="14">
        <f t="shared" si="135"/>
        <v>1.12052112</v>
      </c>
      <c r="I371" s="13">
        <f t="shared" si="126"/>
        <v>0</v>
      </c>
      <c r="J371" s="29">
        <f t="shared" si="127"/>
        <v>44559</v>
      </c>
      <c r="K371" s="2">
        <f t="shared" si="128"/>
        <v>246</v>
      </c>
      <c r="L371" s="17">
        <f t="shared" si="129"/>
        <v>246</v>
      </c>
      <c r="M371" s="12">
        <f t="shared" si="122"/>
        <v>1</v>
      </c>
      <c r="N371" s="12">
        <f t="shared" si="123"/>
        <v>1.12052112</v>
      </c>
      <c r="O371" s="17">
        <f t="shared" si="120"/>
        <v>0</v>
      </c>
      <c r="P371" s="14">
        <f t="shared" si="119"/>
        <v>1205.2112</v>
      </c>
      <c r="Q371" s="14">
        <v>0</v>
      </c>
      <c r="R371" s="14">
        <f t="shared" si="137"/>
        <v>0</v>
      </c>
      <c r="S371" s="20">
        <f t="shared" si="124"/>
        <v>0</v>
      </c>
      <c r="T371" s="14">
        <f t="shared" si="136"/>
        <v>0</v>
      </c>
      <c r="U371" s="4" t="str">
        <f t="shared" si="130"/>
        <v>A+J=</v>
      </c>
      <c r="V371" s="29">
        <f t="shared" si="131"/>
        <v>45747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25"/>
        <v>44917</v>
      </c>
      <c r="B372" s="125">
        <f t="shared" ca="1" si="121"/>
        <v>11210.902099999999</v>
      </c>
      <c r="C372" s="14">
        <f t="shared" si="132"/>
        <v>10000</v>
      </c>
      <c r="D372" s="13">
        <f>IF(A372&lt;$B$1,VLOOKUP(A372,[1]DI!$A$4:$B$15000,2,FALSE),0)</f>
        <v>0.13650000000000001</v>
      </c>
      <c r="E372" s="14">
        <f t="shared" si="133"/>
        <v>1.00050788</v>
      </c>
      <c r="F372" s="14">
        <f>(TRUNC(PRODUCT($E$14:$E371),16))</f>
        <v>1.1210902072784701</v>
      </c>
      <c r="G372" s="14">
        <f t="shared" si="134"/>
        <v>1</v>
      </c>
      <c r="H372" s="14">
        <f t="shared" si="135"/>
        <v>1.12109021</v>
      </c>
      <c r="I372" s="13">
        <f t="shared" si="126"/>
        <v>0</v>
      </c>
      <c r="J372" s="29">
        <f t="shared" si="127"/>
        <v>44559</v>
      </c>
      <c r="K372" s="2">
        <f t="shared" si="128"/>
        <v>247</v>
      </c>
      <c r="L372" s="17">
        <f t="shared" si="129"/>
        <v>247</v>
      </c>
      <c r="M372" s="12">
        <f t="shared" si="122"/>
        <v>1</v>
      </c>
      <c r="N372" s="12">
        <f t="shared" si="123"/>
        <v>1.12109021</v>
      </c>
      <c r="O372" s="17">
        <f t="shared" si="120"/>
        <v>0</v>
      </c>
      <c r="P372" s="14">
        <f t="shared" ref="P372:P435" si="138">TRUNC(((N372-1)*C372),8)+TRUNC(R371*N372,8)</f>
        <v>1210.9021</v>
      </c>
      <c r="Q372" s="14">
        <v>0</v>
      </c>
      <c r="R372" s="14">
        <f t="shared" si="137"/>
        <v>0</v>
      </c>
      <c r="S372" s="20">
        <f t="shared" si="124"/>
        <v>0</v>
      </c>
      <c r="T372" s="14">
        <f t="shared" si="136"/>
        <v>0</v>
      </c>
      <c r="U372" s="4" t="str">
        <f t="shared" si="130"/>
        <v>A+J=</v>
      </c>
      <c r="V372" s="29">
        <f t="shared" si="131"/>
        <v>45747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25"/>
        <v>44918</v>
      </c>
      <c r="B373" s="125">
        <f t="shared" ca="1" si="121"/>
        <v>11216.5959</v>
      </c>
      <c r="C373" s="14">
        <f t="shared" si="132"/>
        <v>10000</v>
      </c>
      <c r="D373" s="13">
        <f>IF(A373&lt;$B$1,VLOOKUP(A373,[1]DI!$A$4:$B$15000,2,FALSE),0)</f>
        <v>0.13650000000000001</v>
      </c>
      <c r="E373" s="14">
        <f t="shared" si="133"/>
        <v>1.00050788</v>
      </c>
      <c r="F373" s="14">
        <f>(TRUNC(PRODUCT($E$14:$E372),16))</f>
        <v>1.12165958657294</v>
      </c>
      <c r="G373" s="14">
        <f t="shared" si="134"/>
        <v>1</v>
      </c>
      <c r="H373" s="14">
        <f t="shared" si="135"/>
        <v>1.1216595899999999</v>
      </c>
      <c r="I373" s="13">
        <f t="shared" si="126"/>
        <v>0</v>
      </c>
      <c r="J373" s="29">
        <f t="shared" si="127"/>
        <v>44559</v>
      </c>
      <c r="K373" s="2">
        <f t="shared" si="128"/>
        <v>248</v>
      </c>
      <c r="L373" s="17">
        <f t="shared" si="129"/>
        <v>248</v>
      </c>
      <c r="M373" s="12">
        <f t="shared" si="122"/>
        <v>1</v>
      </c>
      <c r="N373" s="12">
        <f t="shared" si="123"/>
        <v>1.1216595899999999</v>
      </c>
      <c r="O373" s="17">
        <f t="shared" si="120"/>
        <v>0</v>
      </c>
      <c r="P373" s="14">
        <f t="shared" si="138"/>
        <v>1216.5959</v>
      </c>
      <c r="Q373" s="14">
        <v>0</v>
      </c>
      <c r="R373" s="14">
        <f t="shared" si="137"/>
        <v>0</v>
      </c>
      <c r="S373" s="20">
        <f t="shared" si="124"/>
        <v>0</v>
      </c>
      <c r="T373" s="14">
        <f t="shared" si="136"/>
        <v>0</v>
      </c>
      <c r="U373" s="4" t="str">
        <f t="shared" si="130"/>
        <v>A+J=</v>
      </c>
      <c r="V373" s="29">
        <f t="shared" si="131"/>
        <v>45747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25"/>
        <v>44919</v>
      </c>
      <c r="B374" s="125">
        <f t="shared" ca="1" si="121"/>
        <v>11222.292600000001</v>
      </c>
      <c r="C374" s="14">
        <f t="shared" si="132"/>
        <v>10000</v>
      </c>
      <c r="D374" s="13">
        <f>IF(A374&lt;$B$1,VLOOKUP(A374,[1]DI!$A$4:$B$15000,2,FALSE),0)</f>
        <v>0</v>
      </c>
      <c r="E374" s="14">
        <f t="shared" si="133"/>
        <v>1</v>
      </c>
      <c r="F374" s="14">
        <f>(TRUNC(PRODUCT($E$14:$E373),16))</f>
        <v>1.12222925504377</v>
      </c>
      <c r="G374" s="14">
        <f t="shared" si="134"/>
        <v>1</v>
      </c>
      <c r="H374" s="14">
        <f t="shared" si="135"/>
        <v>1.1222292599999999</v>
      </c>
      <c r="I374" s="13">
        <f t="shared" si="126"/>
        <v>0</v>
      </c>
      <c r="J374" s="29">
        <f t="shared" si="127"/>
        <v>44559</v>
      </c>
      <c r="K374" s="2">
        <f t="shared" si="128"/>
        <v>248</v>
      </c>
      <c r="L374" s="17">
        <f t="shared" si="129"/>
        <v>249</v>
      </c>
      <c r="M374" s="12">
        <f t="shared" si="122"/>
        <v>1</v>
      </c>
      <c r="N374" s="12">
        <f t="shared" si="123"/>
        <v>1.1222292599999999</v>
      </c>
      <c r="O374" s="17">
        <f t="shared" si="120"/>
        <v>0</v>
      </c>
      <c r="P374" s="14">
        <f t="shared" si="138"/>
        <v>1222.2926</v>
      </c>
      <c r="Q374" s="14">
        <v>0</v>
      </c>
      <c r="R374" s="14">
        <f t="shared" si="137"/>
        <v>0</v>
      </c>
      <c r="S374" s="20">
        <f t="shared" si="124"/>
        <v>0</v>
      </c>
      <c r="T374" s="14">
        <f t="shared" si="136"/>
        <v>0</v>
      </c>
      <c r="U374" s="4" t="str">
        <f t="shared" si="130"/>
        <v>A+J=</v>
      </c>
      <c r="V374" s="29">
        <f t="shared" si="131"/>
        <v>45747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25"/>
        <v>44920</v>
      </c>
      <c r="B375" s="125">
        <f t="shared" ca="1" si="121"/>
        <v>11222.292600000001</v>
      </c>
      <c r="C375" s="14">
        <f t="shared" si="132"/>
        <v>10000</v>
      </c>
      <c r="D375" s="13">
        <f>IF(A375&lt;$B$1,VLOOKUP(A375,[1]DI!$A$4:$B$15000,2,FALSE),0)</f>
        <v>0</v>
      </c>
      <c r="E375" s="14">
        <f t="shared" si="133"/>
        <v>1</v>
      </c>
      <c r="F375" s="14">
        <f>(TRUNC(PRODUCT($E$14:$E374),16))</f>
        <v>1.12222925504377</v>
      </c>
      <c r="G375" s="14">
        <f t="shared" si="134"/>
        <v>1</v>
      </c>
      <c r="H375" s="14">
        <f t="shared" si="135"/>
        <v>1.1222292599999999</v>
      </c>
      <c r="I375" s="13">
        <f t="shared" si="126"/>
        <v>0</v>
      </c>
      <c r="J375" s="29">
        <f t="shared" si="127"/>
        <v>44559</v>
      </c>
      <c r="K375" s="2">
        <f t="shared" si="128"/>
        <v>248</v>
      </c>
      <c r="L375" s="17">
        <f t="shared" si="129"/>
        <v>249</v>
      </c>
      <c r="M375" s="12">
        <f t="shared" si="122"/>
        <v>1</v>
      </c>
      <c r="N375" s="12">
        <f t="shared" si="123"/>
        <v>1.1222292599999999</v>
      </c>
      <c r="O375" s="17">
        <f t="shared" si="120"/>
        <v>0</v>
      </c>
      <c r="P375" s="14">
        <f t="shared" si="138"/>
        <v>1222.2926</v>
      </c>
      <c r="Q375" s="14">
        <v>0</v>
      </c>
      <c r="R375" s="14">
        <f t="shared" si="137"/>
        <v>0</v>
      </c>
      <c r="S375" s="20">
        <f t="shared" si="124"/>
        <v>0</v>
      </c>
      <c r="T375" s="14">
        <f t="shared" si="136"/>
        <v>0</v>
      </c>
      <c r="U375" s="4" t="str">
        <f t="shared" si="130"/>
        <v>A+J=</v>
      </c>
      <c r="V375" s="29">
        <f t="shared" si="131"/>
        <v>45747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25"/>
        <v>44921</v>
      </c>
      <c r="B376" s="125">
        <f t="shared" ca="1" si="121"/>
        <v>11222.292600000001</v>
      </c>
      <c r="C376" s="14">
        <f t="shared" si="132"/>
        <v>10000</v>
      </c>
      <c r="D376" s="13">
        <f>IF(A376&lt;$B$1,VLOOKUP(A376,[1]DI!$A$4:$B$15000,2,FALSE),0)</f>
        <v>0.13650000000000001</v>
      </c>
      <c r="E376" s="14">
        <f t="shared" si="133"/>
        <v>1.00050788</v>
      </c>
      <c r="F376" s="14">
        <f>(TRUNC(PRODUCT($E$14:$E375),16))</f>
        <v>1.12222925504377</v>
      </c>
      <c r="G376" s="14">
        <f t="shared" si="134"/>
        <v>1</v>
      </c>
      <c r="H376" s="14">
        <f t="shared" si="135"/>
        <v>1.1222292599999999</v>
      </c>
      <c r="I376" s="13">
        <f t="shared" si="126"/>
        <v>0</v>
      </c>
      <c r="J376" s="29">
        <f t="shared" si="127"/>
        <v>44559</v>
      </c>
      <c r="K376" s="2">
        <f t="shared" si="128"/>
        <v>249</v>
      </c>
      <c r="L376" s="17">
        <f t="shared" si="129"/>
        <v>249</v>
      </c>
      <c r="M376" s="12">
        <f t="shared" si="122"/>
        <v>1</v>
      </c>
      <c r="N376" s="12">
        <f t="shared" si="123"/>
        <v>1.1222292599999999</v>
      </c>
      <c r="O376" s="17">
        <f t="shared" si="120"/>
        <v>0</v>
      </c>
      <c r="P376" s="14">
        <f t="shared" si="138"/>
        <v>1222.2926</v>
      </c>
      <c r="Q376" s="14">
        <v>0</v>
      </c>
      <c r="R376" s="14">
        <f t="shared" si="137"/>
        <v>0</v>
      </c>
      <c r="S376" s="20">
        <f t="shared" si="124"/>
        <v>0</v>
      </c>
      <c r="T376" s="14">
        <f t="shared" si="136"/>
        <v>0</v>
      </c>
      <c r="U376" s="4" t="str">
        <f t="shared" si="130"/>
        <v>A+J=</v>
      </c>
      <c r="V376" s="29">
        <f t="shared" si="131"/>
        <v>45747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25"/>
        <v>44922</v>
      </c>
      <c r="B377" s="125">
        <f t="shared" ca="1" si="121"/>
        <v>11227.992099999999</v>
      </c>
      <c r="C377" s="14">
        <f t="shared" si="132"/>
        <v>10000</v>
      </c>
      <c r="D377" s="13">
        <f>IF(A377&lt;$B$1,VLOOKUP(A377,[1]DI!$A$4:$B$15000,2,FALSE),0)</f>
        <v>0.13650000000000001</v>
      </c>
      <c r="E377" s="14">
        <f t="shared" si="133"/>
        <v>1.00050788</v>
      </c>
      <c r="F377" s="14">
        <f>(TRUNC(PRODUCT($E$14:$E376),16))</f>
        <v>1.1227992128378199</v>
      </c>
      <c r="G377" s="14">
        <f t="shared" si="134"/>
        <v>1</v>
      </c>
      <c r="H377" s="14">
        <f t="shared" si="135"/>
        <v>1.1227992099999999</v>
      </c>
      <c r="I377" s="13">
        <f t="shared" si="126"/>
        <v>0</v>
      </c>
      <c r="J377" s="29">
        <f t="shared" si="127"/>
        <v>44559</v>
      </c>
      <c r="K377" s="2">
        <f t="shared" si="128"/>
        <v>250</v>
      </c>
      <c r="L377" s="17">
        <f t="shared" si="129"/>
        <v>250</v>
      </c>
      <c r="M377" s="12">
        <f t="shared" si="122"/>
        <v>1</v>
      </c>
      <c r="N377" s="12">
        <f t="shared" si="123"/>
        <v>1.1227992099999999</v>
      </c>
      <c r="O377" s="17">
        <f t="shared" si="120"/>
        <v>0</v>
      </c>
      <c r="P377" s="14">
        <f t="shared" si="138"/>
        <v>1227.9920999999999</v>
      </c>
      <c r="Q377" s="14">
        <v>0</v>
      </c>
      <c r="R377" s="14">
        <f t="shared" si="137"/>
        <v>0</v>
      </c>
      <c r="S377" s="20">
        <f t="shared" si="124"/>
        <v>0</v>
      </c>
      <c r="T377" s="14">
        <f t="shared" si="136"/>
        <v>0</v>
      </c>
      <c r="U377" s="4" t="str">
        <f t="shared" si="130"/>
        <v>A+J=</v>
      </c>
      <c r="V377" s="29">
        <f t="shared" si="131"/>
        <v>45747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25"/>
        <v>44923</v>
      </c>
      <c r="B378" s="125">
        <f t="shared" ca="1" si="121"/>
        <v>11233.694600000001</v>
      </c>
      <c r="C378" s="14">
        <f t="shared" si="132"/>
        <v>10000</v>
      </c>
      <c r="D378" s="13">
        <f>IF(A378&lt;$B$1,VLOOKUP(A378,[1]DI!$A$4:$B$15000,2,FALSE),0)</f>
        <v>0.13650000000000001</v>
      </c>
      <c r="E378" s="14">
        <f t="shared" si="133"/>
        <v>1.00050788</v>
      </c>
      <c r="F378" s="14">
        <f>(TRUNC(PRODUCT($E$14:$E377),16))</f>
        <v>1.1233694601020401</v>
      </c>
      <c r="G378" s="14">
        <f t="shared" si="134"/>
        <v>1</v>
      </c>
      <c r="H378" s="14">
        <f t="shared" si="135"/>
        <v>1.1233694599999999</v>
      </c>
      <c r="I378" s="13">
        <f t="shared" si="126"/>
        <v>0</v>
      </c>
      <c r="J378" s="29">
        <f t="shared" si="127"/>
        <v>44559</v>
      </c>
      <c r="K378" s="2">
        <f t="shared" si="128"/>
        <v>251</v>
      </c>
      <c r="L378" s="17">
        <f t="shared" si="129"/>
        <v>251</v>
      </c>
      <c r="M378" s="12">
        <f t="shared" si="122"/>
        <v>1</v>
      </c>
      <c r="N378" s="12">
        <f t="shared" si="123"/>
        <v>1.1233694599999999</v>
      </c>
      <c r="O378" s="17">
        <f t="shared" si="120"/>
        <v>0</v>
      </c>
      <c r="P378" s="14">
        <f t="shared" si="138"/>
        <v>1233.6946</v>
      </c>
      <c r="Q378" s="14">
        <v>0</v>
      </c>
      <c r="R378" s="14">
        <f t="shared" si="137"/>
        <v>0</v>
      </c>
      <c r="S378" s="20">
        <f t="shared" si="124"/>
        <v>0</v>
      </c>
      <c r="T378" s="14">
        <f t="shared" si="136"/>
        <v>0</v>
      </c>
      <c r="U378" s="4" t="str">
        <f t="shared" si="130"/>
        <v>A+J=</v>
      </c>
      <c r="V378" s="29">
        <f t="shared" si="131"/>
        <v>45747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25"/>
        <v>44924</v>
      </c>
      <c r="B379" s="125">
        <f t="shared" ca="1" si="121"/>
        <v>11239.4</v>
      </c>
      <c r="C379" s="14">
        <f t="shared" si="132"/>
        <v>10000</v>
      </c>
      <c r="D379" s="13">
        <f>IF(A379&lt;$B$1,VLOOKUP(A379,[1]DI!$A$4:$B$15000,2,FALSE),0)</f>
        <v>0.13650000000000001</v>
      </c>
      <c r="E379" s="14">
        <f t="shared" si="133"/>
        <v>1.00050788</v>
      </c>
      <c r="F379" s="14">
        <f>(TRUNC(PRODUCT($E$14:$E378),16))</f>
        <v>1.1239399969834301</v>
      </c>
      <c r="G379" s="14">
        <f t="shared" si="134"/>
        <v>1</v>
      </c>
      <c r="H379" s="14">
        <f t="shared" si="135"/>
        <v>1.1239399999999999</v>
      </c>
      <c r="I379" s="13">
        <f t="shared" si="126"/>
        <v>0</v>
      </c>
      <c r="J379" s="29">
        <f t="shared" si="127"/>
        <v>44559</v>
      </c>
      <c r="K379" s="2">
        <f t="shared" si="128"/>
        <v>252</v>
      </c>
      <c r="L379" s="17">
        <f t="shared" si="129"/>
        <v>252</v>
      </c>
      <c r="M379" s="12">
        <f t="shared" si="122"/>
        <v>1</v>
      </c>
      <c r="N379" s="12">
        <f t="shared" si="123"/>
        <v>1.1239399999999999</v>
      </c>
      <c r="O379" s="17">
        <f t="shared" si="120"/>
        <v>0</v>
      </c>
      <c r="P379" s="14">
        <f t="shared" si="138"/>
        <v>1239.4000000000001</v>
      </c>
      <c r="Q379" s="14">
        <v>0</v>
      </c>
      <c r="R379" s="14">
        <f t="shared" si="137"/>
        <v>0</v>
      </c>
      <c r="S379" s="20">
        <f t="shared" si="124"/>
        <v>0</v>
      </c>
      <c r="T379" s="14">
        <f t="shared" si="136"/>
        <v>0</v>
      </c>
      <c r="U379" s="4" t="str">
        <f t="shared" si="130"/>
        <v>A+J=</v>
      </c>
      <c r="V379" s="29">
        <f t="shared" si="131"/>
        <v>45747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25"/>
        <v>44925</v>
      </c>
      <c r="B380" s="125">
        <f t="shared" ca="1" si="121"/>
        <v>11245.108200000001</v>
      </c>
      <c r="C380" s="14">
        <f t="shared" si="132"/>
        <v>10000</v>
      </c>
      <c r="D380" s="13">
        <f>IF(A380&lt;$B$1,VLOOKUP(A380,[1]DI!$A$4:$B$15000,2,FALSE),0)</f>
        <v>0.13650000000000001</v>
      </c>
      <c r="E380" s="14">
        <f t="shared" si="133"/>
        <v>1.00050788</v>
      </c>
      <c r="F380" s="14">
        <f>(TRUNC(PRODUCT($E$14:$E379),16))</f>
        <v>1.1245108236290999</v>
      </c>
      <c r="G380" s="14">
        <f t="shared" si="134"/>
        <v>1</v>
      </c>
      <c r="H380" s="14">
        <f t="shared" si="135"/>
        <v>1.12451082</v>
      </c>
      <c r="I380" s="13">
        <f t="shared" si="126"/>
        <v>0</v>
      </c>
      <c r="J380" s="29">
        <f t="shared" si="127"/>
        <v>44559</v>
      </c>
      <c r="K380" s="2">
        <f t="shared" si="128"/>
        <v>253</v>
      </c>
      <c r="L380" s="17">
        <f t="shared" si="129"/>
        <v>253</v>
      </c>
      <c r="M380" s="12">
        <f t="shared" si="122"/>
        <v>1</v>
      </c>
      <c r="N380" s="12">
        <f t="shared" si="123"/>
        <v>1.12451082</v>
      </c>
      <c r="O380" s="17">
        <f t="shared" si="120"/>
        <v>0</v>
      </c>
      <c r="P380" s="14">
        <f t="shared" si="138"/>
        <v>1245.1081999999999</v>
      </c>
      <c r="Q380" s="14">
        <v>0</v>
      </c>
      <c r="R380" s="14">
        <f t="shared" si="137"/>
        <v>0</v>
      </c>
      <c r="S380" s="20">
        <f t="shared" si="124"/>
        <v>0</v>
      </c>
      <c r="T380" s="14">
        <f t="shared" si="136"/>
        <v>0</v>
      </c>
      <c r="U380" s="4" t="str">
        <f t="shared" si="130"/>
        <v>A+J=</v>
      </c>
      <c r="V380" s="29">
        <f t="shared" si="131"/>
        <v>45747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25"/>
        <v>44926</v>
      </c>
      <c r="B381" s="125">
        <f t="shared" ca="1" si="121"/>
        <v>11250.8194</v>
      </c>
      <c r="C381" s="14">
        <f t="shared" si="132"/>
        <v>10000</v>
      </c>
      <c r="D381" s="13">
        <f>IF(A381&lt;$B$1,VLOOKUP(A381,[1]DI!$A$4:$B$15000,2,FALSE),0)</f>
        <v>0</v>
      </c>
      <c r="E381" s="14">
        <f t="shared" si="133"/>
        <v>1</v>
      </c>
      <c r="F381" s="14">
        <f>(TRUNC(PRODUCT($E$14:$E380),16))</f>
        <v>1.12508194018621</v>
      </c>
      <c r="G381" s="14">
        <f t="shared" si="134"/>
        <v>1</v>
      </c>
      <c r="H381" s="14">
        <f t="shared" si="135"/>
        <v>1.1250819400000001</v>
      </c>
      <c r="I381" s="13">
        <f t="shared" si="126"/>
        <v>0</v>
      </c>
      <c r="J381" s="29">
        <f t="shared" si="127"/>
        <v>44559</v>
      </c>
      <c r="K381" s="2">
        <f t="shared" si="128"/>
        <v>253</v>
      </c>
      <c r="L381" s="17">
        <f t="shared" si="129"/>
        <v>254</v>
      </c>
      <c r="M381" s="12">
        <f t="shared" si="122"/>
        <v>1</v>
      </c>
      <c r="N381" s="12">
        <f t="shared" si="123"/>
        <v>1.1250819400000001</v>
      </c>
      <c r="O381" s="17">
        <f t="shared" si="120"/>
        <v>0</v>
      </c>
      <c r="P381" s="14">
        <f t="shared" si="138"/>
        <v>1250.8194000000001</v>
      </c>
      <c r="Q381" s="14">
        <v>0</v>
      </c>
      <c r="R381" s="14">
        <f t="shared" si="137"/>
        <v>0</v>
      </c>
      <c r="S381" s="20">
        <f t="shared" si="124"/>
        <v>0</v>
      </c>
      <c r="T381" s="14">
        <f t="shared" si="136"/>
        <v>0</v>
      </c>
      <c r="U381" s="4" t="str">
        <f t="shared" si="130"/>
        <v>A+J=</v>
      </c>
      <c r="V381" s="29">
        <f t="shared" si="131"/>
        <v>45747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25"/>
        <v>44927</v>
      </c>
      <c r="B382" s="125">
        <f t="shared" ca="1" si="121"/>
        <v>11250.8194</v>
      </c>
      <c r="C382" s="14">
        <f t="shared" si="132"/>
        <v>10000</v>
      </c>
      <c r="D382" s="13">
        <f>IF(A382&lt;$B$1,VLOOKUP(A382,[1]DI!$A$4:$B$15000,2,FALSE),0)</f>
        <v>0</v>
      </c>
      <c r="E382" s="14">
        <f t="shared" si="133"/>
        <v>1</v>
      </c>
      <c r="F382" s="14">
        <f>(TRUNC(PRODUCT($E$14:$E381),16))</f>
        <v>1.12508194018621</v>
      </c>
      <c r="G382" s="14">
        <f t="shared" si="134"/>
        <v>1</v>
      </c>
      <c r="H382" s="14">
        <f t="shared" si="135"/>
        <v>1.1250819400000001</v>
      </c>
      <c r="I382" s="13">
        <f t="shared" si="126"/>
        <v>0</v>
      </c>
      <c r="J382" s="29">
        <f t="shared" si="127"/>
        <v>44559</v>
      </c>
      <c r="K382" s="2">
        <f t="shared" si="128"/>
        <v>253</v>
      </c>
      <c r="L382" s="17">
        <f t="shared" si="129"/>
        <v>254</v>
      </c>
      <c r="M382" s="12">
        <f t="shared" si="122"/>
        <v>1</v>
      </c>
      <c r="N382" s="12">
        <f t="shared" si="123"/>
        <v>1.1250819400000001</v>
      </c>
      <c r="O382" s="17">
        <f t="shared" si="120"/>
        <v>0</v>
      </c>
      <c r="P382" s="14">
        <f t="shared" si="138"/>
        <v>1250.8194000000001</v>
      </c>
      <c r="Q382" s="14">
        <v>0</v>
      </c>
      <c r="R382" s="14">
        <f t="shared" si="137"/>
        <v>0</v>
      </c>
      <c r="S382" s="20">
        <f t="shared" si="124"/>
        <v>0</v>
      </c>
      <c r="T382" s="14">
        <f t="shared" si="136"/>
        <v>0</v>
      </c>
      <c r="U382" s="4" t="str">
        <f t="shared" si="130"/>
        <v>A+J=</v>
      </c>
      <c r="V382" s="29">
        <f t="shared" si="131"/>
        <v>45747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25"/>
        <v>44928</v>
      </c>
      <c r="B383" s="125">
        <f t="shared" ca="1" si="121"/>
        <v>11250.8194</v>
      </c>
      <c r="C383" s="14">
        <f t="shared" si="132"/>
        <v>10000</v>
      </c>
      <c r="D383" s="13">
        <f>IF(A383&lt;$B$1,VLOOKUP(A383,[1]DI!$A$4:$B$15000,2,FALSE),0)</f>
        <v>0.13650000000000001</v>
      </c>
      <c r="E383" s="14">
        <f t="shared" si="133"/>
        <v>1.00050788</v>
      </c>
      <c r="F383" s="14">
        <f>(TRUNC(PRODUCT($E$14:$E382),16))</f>
        <v>1.12508194018621</v>
      </c>
      <c r="G383" s="14">
        <f t="shared" si="134"/>
        <v>1</v>
      </c>
      <c r="H383" s="14">
        <f t="shared" si="135"/>
        <v>1.1250819400000001</v>
      </c>
      <c r="I383" s="13">
        <f t="shared" si="126"/>
        <v>0</v>
      </c>
      <c r="J383" s="29">
        <f t="shared" si="127"/>
        <v>44559</v>
      </c>
      <c r="K383" s="2">
        <f t="shared" si="128"/>
        <v>254</v>
      </c>
      <c r="L383" s="17">
        <f t="shared" si="129"/>
        <v>254</v>
      </c>
      <c r="M383" s="12">
        <f t="shared" si="122"/>
        <v>1</v>
      </c>
      <c r="N383" s="12">
        <f t="shared" si="123"/>
        <v>1.1250819400000001</v>
      </c>
      <c r="O383" s="17">
        <f t="shared" si="120"/>
        <v>0</v>
      </c>
      <c r="P383" s="14">
        <f t="shared" si="138"/>
        <v>1250.8194000000001</v>
      </c>
      <c r="Q383" s="14">
        <v>0</v>
      </c>
      <c r="R383" s="14">
        <f t="shared" si="137"/>
        <v>0</v>
      </c>
      <c r="S383" s="20">
        <f t="shared" si="124"/>
        <v>0</v>
      </c>
      <c r="T383" s="14">
        <f t="shared" si="136"/>
        <v>0</v>
      </c>
      <c r="U383" s="4" t="str">
        <f t="shared" si="130"/>
        <v>A+J=</v>
      </c>
      <c r="V383" s="29">
        <f t="shared" si="131"/>
        <v>45747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25"/>
        <v>44929</v>
      </c>
      <c r="B384" s="125">
        <f t="shared" ca="1" si="121"/>
        <v>11256.5335</v>
      </c>
      <c r="C384" s="14">
        <f t="shared" si="132"/>
        <v>10000</v>
      </c>
      <c r="D384" s="13">
        <f>IF(A384&lt;$B$1,VLOOKUP(A384,[1]DI!$A$4:$B$15000,2,FALSE),0)</f>
        <v>0.13650000000000001</v>
      </c>
      <c r="E384" s="14">
        <f t="shared" si="133"/>
        <v>1.00050788</v>
      </c>
      <c r="F384" s="14">
        <f>(TRUNC(PRODUCT($E$14:$E383),16))</f>
        <v>1.12565334680199</v>
      </c>
      <c r="G384" s="14">
        <f t="shared" si="134"/>
        <v>1</v>
      </c>
      <c r="H384" s="14">
        <f t="shared" si="135"/>
        <v>1.1256533500000001</v>
      </c>
      <c r="I384" s="13">
        <f t="shared" si="126"/>
        <v>0</v>
      </c>
      <c r="J384" s="29">
        <f t="shared" si="127"/>
        <v>44559</v>
      </c>
      <c r="K384" s="2">
        <f t="shared" si="128"/>
        <v>255</v>
      </c>
      <c r="L384" s="17">
        <f t="shared" si="129"/>
        <v>255</v>
      </c>
      <c r="M384" s="12">
        <f t="shared" si="122"/>
        <v>1</v>
      </c>
      <c r="N384" s="12">
        <f t="shared" si="123"/>
        <v>1.1256533500000001</v>
      </c>
      <c r="O384" s="17">
        <f t="shared" si="120"/>
        <v>0</v>
      </c>
      <c r="P384" s="14">
        <f t="shared" si="138"/>
        <v>1256.5335</v>
      </c>
      <c r="Q384" s="14">
        <v>0</v>
      </c>
      <c r="R384" s="14">
        <f t="shared" si="137"/>
        <v>0</v>
      </c>
      <c r="S384" s="20">
        <f t="shared" si="124"/>
        <v>0</v>
      </c>
      <c r="T384" s="14">
        <f t="shared" si="136"/>
        <v>0</v>
      </c>
      <c r="U384" s="4" t="str">
        <f t="shared" si="130"/>
        <v>A+J=</v>
      </c>
      <c r="V384" s="29">
        <f t="shared" si="131"/>
        <v>45747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25"/>
        <v>44930</v>
      </c>
      <c r="B385" s="125">
        <f t="shared" ca="1" si="121"/>
        <v>11262.250400000001</v>
      </c>
      <c r="C385" s="14">
        <f t="shared" si="132"/>
        <v>10000</v>
      </c>
      <c r="D385" s="13">
        <f>IF(A385&lt;$B$1,VLOOKUP(A385,[1]DI!$A$4:$B$15000,2,FALSE),0)</f>
        <v>0.13650000000000001</v>
      </c>
      <c r="E385" s="14">
        <f t="shared" si="133"/>
        <v>1.00050788</v>
      </c>
      <c r="F385" s="14">
        <f>(TRUNC(PRODUCT($E$14:$E384),16))</f>
        <v>1.12622504362376</v>
      </c>
      <c r="G385" s="14">
        <f t="shared" si="134"/>
        <v>1</v>
      </c>
      <c r="H385" s="14">
        <f t="shared" si="135"/>
        <v>1.12622504</v>
      </c>
      <c r="I385" s="13">
        <f t="shared" si="126"/>
        <v>0</v>
      </c>
      <c r="J385" s="29">
        <f t="shared" si="127"/>
        <v>44559</v>
      </c>
      <c r="K385" s="2">
        <f t="shared" si="128"/>
        <v>256</v>
      </c>
      <c r="L385" s="17">
        <f t="shared" si="129"/>
        <v>256</v>
      </c>
      <c r="M385" s="12">
        <f t="shared" si="122"/>
        <v>1</v>
      </c>
      <c r="N385" s="12">
        <f t="shared" si="123"/>
        <v>1.12622504</v>
      </c>
      <c r="O385" s="17">
        <f t="shared" si="120"/>
        <v>0</v>
      </c>
      <c r="P385" s="14">
        <f t="shared" si="138"/>
        <v>1262.2503999999999</v>
      </c>
      <c r="Q385" s="14">
        <v>0</v>
      </c>
      <c r="R385" s="14">
        <f t="shared" si="137"/>
        <v>0</v>
      </c>
      <c r="S385" s="20">
        <f t="shared" si="124"/>
        <v>0</v>
      </c>
      <c r="T385" s="14">
        <f t="shared" si="136"/>
        <v>0</v>
      </c>
      <c r="U385" s="4" t="str">
        <f t="shared" si="130"/>
        <v>A+J=</v>
      </c>
      <c r="V385" s="29">
        <f t="shared" si="131"/>
        <v>45747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25"/>
        <v>44931</v>
      </c>
      <c r="B386" s="125">
        <f t="shared" ca="1" si="121"/>
        <v>11267.970300000001</v>
      </c>
      <c r="C386" s="14">
        <f t="shared" si="132"/>
        <v>10000</v>
      </c>
      <c r="D386" s="13">
        <f>IF(A386&lt;$B$1,VLOOKUP(A386,[1]DI!$A$4:$B$15000,2,FALSE),0)</f>
        <v>0.13650000000000001</v>
      </c>
      <c r="E386" s="14">
        <f t="shared" si="133"/>
        <v>1.00050788</v>
      </c>
      <c r="F386" s="14">
        <f>(TRUNC(PRODUCT($E$14:$E385),16))</f>
        <v>1.1267970307989199</v>
      </c>
      <c r="G386" s="14">
        <f t="shared" si="134"/>
        <v>1</v>
      </c>
      <c r="H386" s="14">
        <f t="shared" si="135"/>
        <v>1.1267970300000001</v>
      </c>
      <c r="I386" s="13">
        <f t="shared" si="126"/>
        <v>0</v>
      </c>
      <c r="J386" s="29">
        <f t="shared" si="127"/>
        <v>44559</v>
      </c>
      <c r="K386" s="2">
        <f t="shared" si="128"/>
        <v>257</v>
      </c>
      <c r="L386" s="17">
        <f t="shared" si="129"/>
        <v>257</v>
      </c>
      <c r="M386" s="12">
        <f t="shared" si="122"/>
        <v>1</v>
      </c>
      <c r="N386" s="12">
        <f t="shared" si="123"/>
        <v>1.1267970300000001</v>
      </c>
      <c r="O386" s="17">
        <f t="shared" si="120"/>
        <v>0</v>
      </c>
      <c r="P386" s="14">
        <f t="shared" si="138"/>
        <v>1267.9703</v>
      </c>
      <c r="Q386" s="14">
        <v>0</v>
      </c>
      <c r="R386" s="14">
        <f t="shared" si="137"/>
        <v>0</v>
      </c>
      <c r="S386" s="20">
        <f t="shared" si="124"/>
        <v>0</v>
      </c>
      <c r="T386" s="14">
        <f t="shared" si="136"/>
        <v>0</v>
      </c>
      <c r="U386" s="4" t="str">
        <f t="shared" si="130"/>
        <v>A+J=</v>
      </c>
      <c r="V386" s="29">
        <f t="shared" si="131"/>
        <v>45747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25"/>
        <v>44932</v>
      </c>
      <c r="B387" s="125">
        <f t="shared" ca="1" si="121"/>
        <v>11273.6931</v>
      </c>
      <c r="C387" s="14">
        <f t="shared" si="132"/>
        <v>10000</v>
      </c>
      <c r="D387" s="13">
        <f>IF(A387&lt;$B$1,VLOOKUP(A387,[1]DI!$A$4:$B$15000,2,FALSE),0)</f>
        <v>0.13650000000000001</v>
      </c>
      <c r="E387" s="14">
        <f t="shared" si="133"/>
        <v>1.00050788</v>
      </c>
      <c r="F387" s="14">
        <f>(TRUNC(PRODUCT($E$14:$E386),16))</f>
        <v>1.1273693084749199</v>
      </c>
      <c r="G387" s="14">
        <f t="shared" si="134"/>
        <v>1</v>
      </c>
      <c r="H387" s="14">
        <f t="shared" si="135"/>
        <v>1.12736931</v>
      </c>
      <c r="I387" s="13">
        <f t="shared" si="126"/>
        <v>0</v>
      </c>
      <c r="J387" s="29">
        <f t="shared" si="127"/>
        <v>44559</v>
      </c>
      <c r="K387" s="2">
        <f t="shared" si="128"/>
        <v>258</v>
      </c>
      <c r="L387" s="17">
        <f t="shared" si="129"/>
        <v>258</v>
      </c>
      <c r="M387" s="12">
        <f t="shared" si="122"/>
        <v>1</v>
      </c>
      <c r="N387" s="12">
        <f t="shared" si="123"/>
        <v>1.12736931</v>
      </c>
      <c r="O387" s="17">
        <f t="shared" si="120"/>
        <v>0</v>
      </c>
      <c r="P387" s="14">
        <f t="shared" si="138"/>
        <v>1273.6931</v>
      </c>
      <c r="Q387" s="14">
        <v>0</v>
      </c>
      <c r="R387" s="14">
        <f t="shared" si="137"/>
        <v>0</v>
      </c>
      <c r="S387" s="20">
        <f t="shared" si="124"/>
        <v>0</v>
      </c>
      <c r="T387" s="14">
        <f t="shared" si="136"/>
        <v>0</v>
      </c>
      <c r="U387" s="4" t="str">
        <f t="shared" si="130"/>
        <v>A+J=</v>
      </c>
      <c r="V387" s="29">
        <f t="shared" si="131"/>
        <v>45747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25"/>
        <v>44933</v>
      </c>
      <c r="B388" s="125">
        <f t="shared" ca="1" si="121"/>
        <v>11279.418799999999</v>
      </c>
      <c r="C388" s="14">
        <f t="shared" si="132"/>
        <v>10000</v>
      </c>
      <c r="D388" s="13">
        <f>IF(A388&lt;$B$1,VLOOKUP(A388,[1]DI!$A$4:$B$15000,2,FALSE),0)</f>
        <v>0</v>
      </c>
      <c r="E388" s="14">
        <f t="shared" si="133"/>
        <v>1</v>
      </c>
      <c r="F388" s="14">
        <f>(TRUNC(PRODUCT($E$14:$E387),16))</f>
        <v>1.1279418767993099</v>
      </c>
      <c r="G388" s="14">
        <f t="shared" si="134"/>
        <v>1</v>
      </c>
      <c r="H388" s="14">
        <f t="shared" si="135"/>
        <v>1.1279418800000001</v>
      </c>
      <c r="I388" s="13">
        <f t="shared" si="126"/>
        <v>0</v>
      </c>
      <c r="J388" s="29">
        <f t="shared" si="127"/>
        <v>44559</v>
      </c>
      <c r="K388" s="2">
        <f t="shared" si="128"/>
        <v>258</v>
      </c>
      <c r="L388" s="17">
        <f t="shared" si="129"/>
        <v>259</v>
      </c>
      <c r="M388" s="12">
        <f t="shared" si="122"/>
        <v>1</v>
      </c>
      <c r="N388" s="12">
        <f t="shared" si="123"/>
        <v>1.1279418800000001</v>
      </c>
      <c r="O388" s="17">
        <f t="shared" ref="O388:O451" si="139">IF(VLOOKUP(A388,Y$14:AF$152,8)=VLOOKUP(A387,Y$14:AF$152,8),0,VLOOKUP(A388,Y$14:AF$152,8))</f>
        <v>0</v>
      </c>
      <c r="P388" s="14">
        <f t="shared" si="138"/>
        <v>1279.4187999999999</v>
      </c>
      <c r="Q388" s="14">
        <v>0</v>
      </c>
      <c r="R388" s="14">
        <f t="shared" si="137"/>
        <v>0</v>
      </c>
      <c r="S388" s="20">
        <f t="shared" si="124"/>
        <v>0</v>
      </c>
      <c r="T388" s="14">
        <f t="shared" si="136"/>
        <v>0</v>
      </c>
      <c r="U388" s="4" t="str">
        <f t="shared" si="130"/>
        <v>A+J=</v>
      </c>
      <c r="V388" s="29">
        <f t="shared" si="131"/>
        <v>45747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25"/>
        <v>44934</v>
      </c>
      <c r="B389" s="125">
        <f t="shared" ca="1" si="121"/>
        <v>11279.418799999999</v>
      </c>
      <c r="C389" s="14">
        <f t="shared" si="132"/>
        <v>10000</v>
      </c>
      <c r="D389" s="13">
        <f>IF(A389&lt;$B$1,VLOOKUP(A389,[1]DI!$A$4:$B$15000,2,FALSE),0)</f>
        <v>0</v>
      </c>
      <c r="E389" s="14">
        <f t="shared" si="133"/>
        <v>1</v>
      </c>
      <c r="F389" s="14">
        <f>(TRUNC(PRODUCT($E$14:$E388),16))</f>
        <v>1.1279418767993099</v>
      </c>
      <c r="G389" s="14">
        <f t="shared" si="134"/>
        <v>1</v>
      </c>
      <c r="H389" s="14">
        <f t="shared" si="135"/>
        <v>1.1279418800000001</v>
      </c>
      <c r="I389" s="13">
        <f t="shared" si="126"/>
        <v>0</v>
      </c>
      <c r="J389" s="29">
        <f t="shared" si="127"/>
        <v>44559</v>
      </c>
      <c r="K389" s="2">
        <f t="shared" si="128"/>
        <v>258</v>
      </c>
      <c r="L389" s="17">
        <f t="shared" si="129"/>
        <v>259</v>
      </c>
      <c r="M389" s="12">
        <f t="shared" si="122"/>
        <v>1</v>
      </c>
      <c r="N389" s="12">
        <f t="shared" si="123"/>
        <v>1.1279418800000001</v>
      </c>
      <c r="O389" s="17">
        <f t="shared" si="139"/>
        <v>0</v>
      </c>
      <c r="P389" s="14">
        <f t="shared" si="138"/>
        <v>1279.4187999999999</v>
      </c>
      <c r="Q389" s="14">
        <v>0</v>
      </c>
      <c r="R389" s="14">
        <f t="shared" si="137"/>
        <v>0</v>
      </c>
      <c r="S389" s="20">
        <f t="shared" si="124"/>
        <v>0</v>
      </c>
      <c r="T389" s="14">
        <f t="shared" si="136"/>
        <v>0</v>
      </c>
      <c r="U389" s="4" t="str">
        <f t="shared" si="130"/>
        <v>A+J=</v>
      </c>
      <c r="V389" s="29">
        <f t="shared" si="131"/>
        <v>45747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25"/>
        <v>44935</v>
      </c>
      <c r="B390" s="125">
        <f t="shared" ca="1" si="121"/>
        <v>11279.418799999999</v>
      </c>
      <c r="C390" s="14">
        <f t="shared" si="132"/>
        <v>10000</v>
      </c>
      <c r="D390" s="13">
        <f>IF(A390&lt;$B$1,VLOOKUP(A390,[1]DI!$A$4:$B$15000,2,FALSE),0)</f>
        <v>0.13650000000000001</v>
      </c>
      <c r="E390" s="14">
        <f t="shared" si="133"/>
        <v>1.00050788</v>
      </c>
      <c r="F390" s="14">
        <f>(TRUNC(PRODUCT($E$14:$E389),16))</f>
        <v>1.1279418767993099</v>
      </c>
      <c r="G390" s="14">
        <f t="shared" si="134"/>
        <v>1</v>
      </c>
      <c r="H390" s="14">
        <f t="shared" si="135"/>
        <v>1.1279418800000001</v>
      </c>
      <c r="I390" s="13">
        <f t="shared" si="126"/>
        <v>0</v>
      </c>
      <c r="J390" s="29">
        <f t="shared" si="127"/>
        <v>44559</v>
      </c>
      <c r="K390" s="2">
        <f t="shared" si="128"/>
        <v>259</v>
      </c>
      <c r="L390" s="17">
        <f t="shared" si="129"/>
        <v>259</v>
      </c>
      <c r="M390" s="12">
        <f t="shared" si="122"/>
        <v>1</v>
      </c>
      <c r="N390" s="12">
        <f t="shared" si="123"/>
        <v>1.1279418800000001</v>
      </c>
      <c r="O390" s="17">
        <f t="shared" si="139"/>
        <v>0</v>
      </c>
      <c r="P390" s="14">
        <f t="shared" si="138"/>
        <v>1279.4187999999999</v>
      </c>
      <c r="Q390" s="14">
        <v>0</v>
      </c>
      <c r="R390" s="14">
        <f t="shared" si="137"/>
        <v>0</v>
      </c>
      <c r="S390" s="20">
        <f t="shared" si="124"/>
        <v>0</v>
      </c>
      <c r="T390" s="14">
        <f t="shared" si="136"/>
        <v>0</v>
      </c>
      <c r="U390" s="4" t="str">
        <f t="shared" si="130"/>
        <v>A+J=</v>
      </c>
      <c r="V390" s="29">
        <f t="shared" si="131"/>
        <v>45747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25"/>
        <v>44936</v>
      </c>
      <c r="B391" s="125">
        <f t="shared" ca="1" si="121"/>
        <v>11285.1474</v>
      </c>
      <c r="C391" s="14">
        <f t="shared" si="132"/>
        <v>10000</v>
      </c>
      <c r="D391" s="13">
        <f>IF(A391&lt;$B$1,VLOOKUP(A391,[1]DI!$A$4:$B$15000,2,FALSE),0)</f>
        <v>0.13650000000000001</v>
      </c>
      <c r="E391" s="14">
        <f t="shared" si="133"/>
        <v>1.00050788</v>
      </c>
      <c r="F391" s="14">
        <f>(TRUNC(PRODUCT($E$14:$E390),16))</f>
        <v>1.1285147359197001</v>
      </c>
      <c r="G391" s="14">
        <f t="shared" si="134"/>
        <v>1</v>
      </c>
      <c r="H391" s="14">
        <f t="shared" si="135"/>
        <v>1.12851474</v>
      </c>
      <c r="I391" s="13">
        <f t="shared" si="126"/>
        <v>0</v>
      </c>
      <c r="J391" s="29">
        <f t="shared" si="127"/>
        <v>44559</v>
      </c>
      <c r="K391" s="2">
        <f t="shared" si="128"/>
        <v>260</v>
      </c>
      <c r="L391" s="17">
        <f t="shared" si="129"/>
        <v>260</v>
      </c>
      <c r="M391" s="12">
        <f t="shared" si="122"/>
        <v>1</v>
      </c>
      <c r="N391" s="12">
        <f t="shared" si="123"/>
        <v>1.12851474</v>
      </c>
      <c r="O391" s="17">
        <f t="shared" si="139"/>
        <v>0</v>
      </c>
      <c r="P391" s="14">
        <f t="shared" si="138"/>
        <v>1285.1474000000001</v>
      </c>
      <c r="Q391" s="14">
        <v>0</v>
      </c>
      <c r="R391" s="14">
        <f t="shared" si="137"/>
        <v>0</v>
      </c>
      <c r="S391" s="20">
        <f t="shared" si="124"/>
        <v>0</v>
      </c>
      <c r="T391" s="14">
        <f t="shared" si="136"/>
        <v>0</v>
      </c>
      <c r="U391" s="4" t="str">
        <f t="shared" si="130"/>
        <v>A+J=</v>
      </c>
      <c r="V391" s="29">
        <f t="shared" si="131"/>
        <v>45747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25"/>
        <v>44937</v>
      </c>
      <c r="B392" s="125">
        <f t="shared" ca="1" si="121"/>
        <v>11290.8789</v>
      </c>
      <c r="C392" s="14">
        <f t="shared" si="132"/>
        <v>10000</v>
      </c>
      <c r="D392" s="13">
        <f>IF(A392&lt;$B$1,VLOOKUP(A392,[1]DI!$A$4:$B$15000,2,FALSE),0)</f>
        <v>0.13650000000000001</v>
      </c>
      <c r="E392" s="14">
        <f t="shared" si="133"/>
        <v>1.00050788</v>
      </c>
      <c r="F392" s="14">
        <f>(TRUNC(PRODUCT($E$14:$E391),16))</f>
        <v>1.1290878859837801</v>
      </c>
      <c r="G392" s="14">
        <f t="shared" si="134"/>
        <v>1</v>
      </c>
      <c r="H392" s="14">
        <f t="shared" si="135"/>
        <v>1.1290878900000001</v>
      </c>
      <c r="I392" s="13">
        <f t="shared" si="126"/>
        <v>0</v>
      </c>
      <c r="J392" s="29">
        <f t="shared" si="127"/>
        <v>44559</v>
      </c>
      <c r="K392" s="2">
        <f t="shared" si="128"/>
        <v>261</v>
      </c>
      <c r="L392" s="17">
        <f t="shared" si="129"/>
        <v>261</v>
      </c>
      <c r="M392" s="12">
        <f t="shared" si="122"/>
        <v>1</v>
      </c>
      <c r="N392" s="12">
        <f t="shared" si="123"/>
        <v>1.1290878900000001</v>
      </c>
      <c r="O392" s="17">
        <f t="shared" si="139"/>
        <v>0</v>
      </c>
      <c r="P392" s="14">
        <f t="shared" si="138"/>
        <v>1290.8788999999999</v>
      </c>
      <c r="Q392" s="14">
        <v>0</v>
      </c>
      <c r="R392" s="14">
        <f t="shared" si="137"/>
        <v>0</v>
      </c>
      <c r="S392" s="20">
        <f t="shared" si="124"/>
        <v>0</v>
      </c>
      <c r="T392" s="14">
        <f t="shared" si="136"/>
        <v>0</v>
      </c>
      <c r="U392" s="4" t="str">
        <f t="shared" si="130"/>
        <v>A+J=</v>
      </c>
      <c r="V392" s="29">
        <f t="shared" si="131"/>
        <v>45747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25"/>
        <v>44938</v>
      </c>
      <c r="B393" s="125">
        <f t="shared" ca="1" si="121"/>
        <v>11296.613300000001</v>
      </c>
      <c r="C393" s="14">
        <f t="shared" si="132"/>
        <v>10000</v>
      </c>
      <c r="D393" s="13">
        <f>IF(A393&lt;$B$1,VLOOKUP(A393,[1]DI!$A$4:$B$15000,2,FALSE),0)</f>
        <v>0.13650000000000001</v>
      </c>
      <c r="E393" s="14">
        <f t="shared" si="133"/>
        <v>1.00050788</v>
      </c>
      <c r="F393" s="14">
        <f>(TRUNC(PRODUCT($E$14:$E392),16))</f>
        <v>1.1296613271393099</v>
      </c>
      <c r="G393" s="14">
        <f t="shared" si="134"/>
        <v>1</v>
      </c>
      <c r="H393" s="14">
        <f t="shared" si="135"/>
        <v>1.12966133</v>
      </c>
      <c r="I393" s="13">
        <f t="shared" si="126"/>
        <v>0</v>
      </c>
      <c r="J393" s="29">
        <f t="shared" si="127"/>
        <v>44559</v>
      </c>
      <c r="K393" s="2">
        <f t="shared" si="128"/>
        <v>262</v>
      </c>
      <c r="L393" s="17">
        <f t="shared" si="129"/>
        <v>262</v>
      </c>
      <c r="M393" s="12">
        <f t="shared" si="122"/>
        <v>1</v>
      </c>
      <c r="N393" s="12">
        <f t="shared" si="123"/>
        <v>1.12966133</v>
      </c>
      <c r="O393" s="17">
        <f t="shared" si="139"/>
        <v>0</v>
      </c>
      <c r="P393" s="14">
        <f t="shared" si="138"/>
        <v>1296.6133</v>
      </c>
      <c r="Q393" s="14">
        <v>0</v>
      </c>
      <c r="R393" s="14">
        <f t="shared" si="137"/>
        <v>0</v>
      </c>
      <c r="S393" s="20">
        <f t="shared" si="124"/>
        <v>0</v>
      </c>
      <c r="T393" s="14">
        <f t="shared" si="136"/>
        <v>0</v>
      </c>
      <c r="U393" s="4" t="str">
        <f t="shared" si="130"/>
        <v>A+J=</v>
      </c>
      <c r="V393" s="29">
        <f t="shared" si="131"/>
        <v>45747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25"/>
        <v>44939</v>
      </c>
      <c r="B394" s="125">
        <f t="shared" ca="1" si="121"/>
        <v>11302.3506</v>
      </c>
      <c r="C394" s="14">
        <f t="shared" si="132"/>
        <v>10000</v>
      </c>
      <c r="D394" s="13">
        <f>IF(A394&lt;$B$1,VLOOKUP(A394,[1]DI!$A$4:$B$15000,2,FALSE),0)</f>
        <v>0.13650000000000001</v>
      </c>
      <c r="E394" s="14">
        <f t="shared" si="133"/>
        <v>1.00050788</v>
      </c>
      <c r="F394" s="14">
        <f>(TRUNC(PRODUCT($E$14:$E393),16))</f>
        <v>1.1302350595341399</v>
      </c>
      <c r="G394" s="14">
        <f t="shared" si="134"/>
        <v>1</v>
      </c>
      <c r="H394" s="14">
        <f t="shared" si="135"/>
        <v>1.13023506</v>
      </c>
      <c r="I394" s="13">
        <f t="shared" si="126"/>
        <v>0</v>
      </c>
      <c r="J394" s="29">
        <f t="shared" si="127"/>
        <v>44559</v>
      </c>
      <c r="K394" s="2">
        <f t="shared" si="128"/>
        <v>263</v>
      </c>
      <c r="L394" s="17">
        <f t="shared" si="129"/>
        <v>263</v>
      </c>
      <c r="M394" s="12">
        <f t="shared" si="122"/>
        <v>1</v>
      </c>
      <c r="N394" s="12">
        <f t="shared" si="123"/>
        <v>1.13023506</v>
      </c>
      <c r="O394" s="17">
        <f t="shared" si="139"/>
        <v>0</v>
      </c>
      <c r="P394" s="14">
        <f t="shared" si="138"/>
        <v>1302.3506</v>
      </c>
      <c r="Q394" s="14">
        <v>0</v>
      </c>
      <c r="R394" s="14">
        <f t="shared" si="137"/>
        <v>0</v>
      </c>
      <c r="S394" s="20">
        <f t="shared" si="124"/>
        <v>0</v>
      </c>
      <c r="T394" s="14">
        <f t="shared" si="136"/>
        <v>0</v>
      </c>
      <c r="U394" s="4" t="str">
        <f t="shared" si="130"/>
        <v>A+J=</v>
      </c>
      <c r="V394" s="29">
        <f t="shared" si="131"/>
        <v>45747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25"/>
        <v>44940</v>
      </c>
      <c r="B395" s="125">
        <f t="shared" ca="1" si="121"/>
        <v>11308.0908</v>
      </c>
      <c r="C395" s="14">
        <f t="shared" si="132"/>
        <v>10000</v>
      </c>
      <c r="D395" s="13">
        <f>IF(A395&lt;$B$1,VLOOKUP(A395,[1]DI!$A$4:$B$15000,2,FALSE),0)</f>
        <v>0</v>
      </c>
      <c r="E395" s="14">
        <f t="shared" si="133"/>
        <v>1</v>
      </c>
      <c r="F395" s="14">
        <f>(TRUNC(PRODUCT($E$14:$E394),16))</f>
        <v>1.1308090833161699</v>
      </c>
      <c r="G395" s="14">
        <f t="shared" si="134"/>
        <v>1</v>
      </c>
      <c r="H395" s="14">
        <f t="shared" si="135"/>
        <v>1.1308090799999999</v>
      </c>
      <c r="I395" s="13">
        <f t="shared" si="126"/>
        <v>0</v>
      </c>
      <c r="J395" s="29">
        <f t="shared" si="127"/>
        <v>44559</v>
      </c>
      <c r="K395" s="2">
        <f t="shared" si="128"/>
        <v>263</v>
      </c>
      <c r="L395" s="17">
        <f t="shared" si="129"/>
        <v>264</v>
      </c>
      <c r="M395" s="12">
        <f t="shared" si="122"/>
        <v>1</v>
      </c>
      <c r="N395" s="12">
        <f t="shared" si="123"/>
        <v>1.1308090799999999</v>
      </c>
      <c r="O395" s="17">
        <f t="shared" si="139"/>
        <v>0</v>
      </c>
      <c r="P395" s="14">
        <f t="shared" si="138"/>
        <v>1308.0907999999999</v>
      </c>
      <c r="Q395" s="14">
        <v>0</v>
      </c>
      <c r="R395" s="14">
        <f t="shared" si="137"/>
        <v>0</v>
      </c>
      <c r="S395" s="20">
        <f t="shared" si="124"/>
        <v>0</v>
      </c>
      <c r="T395" s="14">
        <f t="shared" si="136"/>
        <v>0</v>
      </c>
      <c r="U395" s="4" t="str">
        <f t="shared" si="130"/>
        <v>A+J=</v>
      </c>
      <c r="V395" s="29">
        <f t="shared" si="131"/>
        <v>45747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25"/>
        <v>44941</v>
      </c>
      <c r="B396" s="125">
        <f t="shared" ca="1" si="121"/>
        <v>11308.0908</v>
      </c>
      <c r="C396" s="14">
        <f t="shared" si="132"/>
        <v>10000</v>
      </c>
      <c r="D396" s="13">
        <f>IF(A396&lt;$B$1,VLOOKUP(A396,[1]DI!$A$4:$B$15000,2,FALSE),0)</f>
        <v>0</v>
      </c>
      <c r="E396" s="14">
        <f t="shared" si="133"/>
        <v>1</v>
      </c>
      <c r="F396" s="14">
        <f>(TRUNC(PRODUCT($E$14:$E395),16))</f>
        <v>1.1308090833161699</v>
      </c>
      <c r="G396" s="14">
        <f t="shared" si="134"/>
        <v>1</v>
      </c>
      <c r="H396" s="14">
        <f t="shared" si="135"/>
        <v>1.1308090799999999</v>
      </c>
      <c r="I396" s="13">
        <f t="shared" si="126"/>
        <v>0</v>
      </c>
      <c r="J396" s="29">
        <f t="shared" si="127"/>
        <v>44559</v>
      </c>
      <c r="K396" s="2">
        <f t="shared" si="128"/>
        <v>263</v>
      </c>
      <c r="L396" s="17">
        <f t="shared" si="129"/>
        <v>264</v>
      </c>
      <c r="M396" s="12">
        <f t="shared" si="122"/>
        <v>1</v>
      </c>
      <c r="N396" s="12">
        <f t="shared" si="123"/>
        <v>1.1308090799999999</v>
      </c>
      <c r="O396" s="17">
        <f t="shared" si="139"/>
        <v>0</v>
      </c>
      <c r="P396" s="14">
        <f t="shared" si="138"/>
        <v>1308.0907999999999</v>
      </c>
      <c r="Q396" s="14">
        <v>0</v>
      </c>
      <c r="R396" s="14">
        <f t="shared" si="137"/>
        <v>0</v>
      </c>
      <c r="S396" s="20">
        <f t="shared" si="124"/>
        <v>0</v>
      </c>
      <c r="T396" s="14">
        <f t="shared" si="136"/>
        <v>0</v>
      </c>
      <c r="U396" s="4" t="str">
        <f t="shared" si="130"/>
        <v>A+J=</v>
      </c>
      <c r="V396" s="29">
        <f t="shared" si="131"/>
        <v>45747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25"/>
        <v>44942</v>
      </c>
      <c r="B397" s="125">
        <f t="shared" ca="1" si="121"/>
        <v>11308.0908</v>
      </c>
      <c r="C397" s="14">
        <f t="shared" si="132"/>
        <v>10000</v>
      </c>
      <c r="D397" s="13">
        <f>IF(A397&lt;$B$1,VLOOKUP(A397,[1]DI!$A$4:$B$15000,2,FALSE),0)</f>
        <v>0.13650000000000001</v>
      </c>
      <c r="E397" s="14">
        <f t="shared" si="133"/>
        <v>1.00050788</v>
      </c>
      <c r="F397" s="14">
        <f>(TRUNC(PRODUCT($E$14:$E396),16))</f>
        <v>1.1308090833161699</v>
      </c>
      <c r="G397" s="14">
        <f t="shared" si="134"/>
        <v>1</v>
      </c>
      <c r="H397" s="14">
        <f t="shared" si="135"/>
        <v>1.1308090799999999</v>
      </c>
      <c r="I397" s="13">
        <f t="shared" si="126"/>
        <v>0</v>
      </c>
      <c r="J397" s="29">
        <f t="shared" si="127"/>
        <v>44559</v>
      </c>
      <c r="K397" s="2">
        <f t="shared" si="128"/>
        <v>264</v>
      </c>
      <c r="L397" s="17">
        <f t="shared" si="129"/>
        <v>264</v>
      </c>
      <c r="M397" s="12">
        <f t="shared" si="122"/>
        <v>1</v>
      </c>
      <c r="N397" s="12">
        <f t="shared" si="123"/>
        <v>1.1308090799999999</v>
      </c>
      <c r="O397" s="17">
        <f t="shared" si="139"/>
        <v>0</v>
      </c>
      <c r="P397" s="14">
        <f t="shared" si="138"/>
        <v>1308.0907999999999</v>
      </c>
      <c r="Q397" s="14">
        <v>0</v>
      </c>
      <c r="R397" s="14">
        <f t="shared" si="137"/>
        <v>0</v>
      </c>
      <c r="S397" s="20">
        <f t="shared" si="124"/>
        <v>0</v>
      </c>
      <c r="T397" s="14">
        <f t="shared" si="136"/>
        <v>0</v>
      </c>
      <c r="U397" s="4" t="str">
        <f t="shared" si="130"/>
        <v>A+J=</v>
      </c>
      <c r="V397" s="29">
        <f t="shared" si="131"/>
        <v>45747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25"/>
        <v>44943</v>
      </c>
      <c r="B398" s="125">
        <f t="shared" ref="B398:B461" ca="1" si="140">IF(A398&lt;=TODAY(),C398+P398,IF(AND(A398&gt;TODAY(),A398&lt;=$B$1),IF(VLOOKUP(TODAY(),$A$12:$D$5002,4,FALSE)=0,"n.d",C398+P398),"n.d"))</f>
        <v>11313.834000000001</v>
      </c>
      <c r="C398" s="14">
        <f t="shared" si="132"/>
        <v>10000</v>
      </c>
      <c r="D398" s="13">
        <f>IF(A398&lt;$B$1,VLOOKUP(A398,[1]DI!$A$4:$B$15000,2,FALSE),0)</f>
        <v>0.13650000000000001</v>
      </c>
      <c r="E398" s="14">
        <f t="shared" si="133"/>
        <v>1.00050788</v>
      </c>
      <c r="F398" s="14">
        <f>(TRUNC(PRODUCT($E$14:$E397),16))</f>
        <v>1.1313833986334101</v>
      </c>
      <c r="G398" s="14">
        <f t="shared" si="134"/>
        <v>1</v>
      </c>
      <c r="H398" s="14">
        <f t="shared" si="135"/>
        <v>1.1313834</v>
      </c>
      <c r="I398" s="13">
        <f t="shared" si="126"/>
        <v>0</v>
      </c>
      <c r="J398" s="29">
        <f t="shared" si="127"/>
        <v>44559</v>
      </c>
      <c r="K398" s="2">
        <f t="shared" si="128"/>
        <v>265</v>
      </c>
      <c r="L398" s="17">
        <f t="shared" si="129"/>
        <v>265</v>
      </c>
      <c r="M398" s="12">
        <f t="shared" ref="M398:M461" si="141">ROUND((I398+1)^(L398/252),9)</f>
        <v>1</v>
      </c>
      <c r="N398" s="12">
        <f t="shared" ref="N398:N461" si="142">ROUND(H398*M398,9)</f>
        <v>1.1313834</v>
      </c>
      <c r="O398" s="17">
        <f t="shared" si="139"/>
        <v>0</v>
      </c>
      <c r="P398" s="14">
        <f t="shared" si="138"/>
        <v>1313.8340000000001</v>
      </c>
      <c r="Q398" s="14">
        <v>0</v>
      </c>
      <c r="R398" s="14">
        <f t="shared" si="137"/>
        <v>0</v>
      </c>
      <c r="S398" s="20">
        <f t="shared" ref="S398:S461" si="143">IF($O398&gt;0,VLOOKUP($O398,$X$14:$AD$152,7),0)</f>
        <v>0</v>
      </c>
      <c r="T398" s="14">
        <f t="shared" si="136"/>
        <v>0</v>
      </c>
      <c r="U398" s="4" t="str">
        <f t="shared" si="130"/>
        <v>A+J=</v>
      </c>
      <c r="V398" s="29">
        <f t="shared" si="131"/>
        <v>45747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44">(A398+1)</f>
        <v>44944</v>
      </c>
      <c r="B399" s="125">
        <f t="shared" ca="1" si="140"/>
        <v>11319.580099999999</v>
      </c>
      <c r="C399" s="14">
        <f t="shared" si="132"/>
        <v>10000</v>
      </c>
      <c r="D399" s="13">
        <f>IF(A399&lt;$B$1,VLOOKUP(A399,[1]DI!$A$4:$B$15000,2,FALSE),0)</f>
        <v>0.13650000000000001</v>
      </c>
      <c r="E399" s="14">
        <f t="shared" si="133"/>
        <v>1.00050788</v>
      </c>
      <c r="F399" s="14">
        <f>(TRUNC(PRODUCT($E$14:$E398),16))</f>
        <v>1.13195800563391</v>
      </c>
      <c r="G399" s="14">
        <f t="shared" si="134"/>
        <v>1</v>
      </c>
      <c r="H399" s="14">
        <f t="shared" si="135"/>
        <v>1.13195801</v>
      </c>
      <c r="I399" s="13">
        <f t="shared" ref="I399:I462" si="145">I398</f>
        <v>0</v>
      </c>
      <c r="J399" s="29">
        <f t="shared" ref="J399:J462" si="146">IF(O398&gt;0,VLOOKUP(O398,X$14:AH$152,2),J398)</f>
        <v>44559</v>
      </c>
      <c r="K399" s="2">
        <f t="shared" ref="K399:K462" si="147">IF(A399&gt;J399,IF(NETWORKDAYS(J399,A399,$X$162:$X$546)-1=0,1,NETWORKDAYS(J399,A399,$X$162:$X$546)-1),0)</f>
        <v>266</v>
      </c>
      <c r="L399" s="17">
        <f t="shared" ref="L399:L462" si="148">IF(AND(K399=1,K398=1),1,IF(K399&gt;0,IF(K399=K398,K399+1,K399),0))</f>
        <v>266</v>
      </c>
      <c r="M399" s="12">
        <f t="shared" si="141"/>
        <v>1</v>
      </c>
      <c r="N399" s="12">
        <f t="shared" si="142"/>
        <v>1.13195801</v>
      </c>
      <c r="O399" s="17">
        <f t="shared" si="139"/>
        <v>0</v>
      </c>
      <c r="P399" s="14">
        <f t="shared" si="138"/>
        <v>1319.5800999999999</v>
      </c>
      <c r="Q399" s="14">
        <v>0</v>
      </c>
      <c r="R399" s="14">
        <f t="shared" si="137"/>
        <v>0</v>
      </c>
      <c r="S399" s="20">
        <f t="shared" si="143"/>
        <v>0</v>
      </c>
      <c r="T399" s="14">
        <f t="shared" si="136"/>
        <v>0</v>
      </c>
      <c r="U399" s="4" t="str">
        <f t="shared" ref="U399:U462" si="149">IF(O398&gt;0,VLOOKUP(O398,X$14:AH$152,10),U398)</f>
        <v>A+J=</v>
      </c>
      <c r="V399" s="29">
        <f t="shared" ref="V399:V462" si="150">IF(O398&gt;0,VLOOKUP(O398,X$14:AH$152,11),V398)</f>
        <v>45747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44"/>
        <v>44945</v>
      </c>
      <c r="B400" s="125">
        <f t="shared" ca="1" si="140"/>
        <v>11325.329</v>
      </c>
      <c r="C400" s="14">
        <f t="shared" ref="C400:C463" si="151">(C399-T399)</f>
        <v>10000</v>
      </c>
      <c r="D400" s="13">
        <f>IF(A400&lt;$B$1,VLOOKUP(A400,[1]DI!$A$4:$B$15000,2,FALSE),0)</f>
        <v>0.13650000000000001</v>
      </c>
      <c r="E400" s="14">
        <f t="shared" ref="E400:E463" si="152">ROUND(((1+D400)^(1/252)),8)</f>
        <v>1.00050788</v>
      </c>
      <c r="F400" s="14">
        <f>(TRUNC(PRODUCT($E$14:$E399),16))</f>
        <v>1.1325329044658099</v>
      </c>
      <c r="G400" s="14">
        <f t="shared" ref="G400:G463" si="153">IF(O399&gt;0,F399,G399)</f>
        <v>1</v>
      </c>
      <c r="H400" s="14">
        <f t="shared" ref="H400:H463" si="154">ROUND(F400/G400,8)</f>
        <v>1.1325329</v>
      </c>
      <c r="I400" s="13">
        <f t="shared" si="145"/>
        <v>0</v>
      </c>
      <c r="J400" s="29">
        <f t="shared" si="146"/>
        <v>44559</v>
      </c>
      <c r="K400" s="2">
        <f t="shared" si="147"/>
        <v>267</v>
      </c>
      <c r="L400" s="17">
        <f t="shared" si="148"/>
        <v>267</v>
      </c>
      <c r="M400" s="12">
        <f t="shared" si="141"/>
        <v>1</v>
      </c>
      <c r="N400" s="12">
        <f t="shared" si="142"/>
        <v>1.1325329</v>
      </c>
      <c r="O400" s="17">
        <f t="shared" si="139"/>
        <v>0</v>
      </c>
      <c r="P400" s="14">
        <f t="shared" si="138"/>
        <v>1325.329</v>
      </c>
      <c r="Q400" s="14">
        <v>0</v>
      </c>
      <c r="R400" s="14">
        <f t="shared" si="137"/>
        <v>0</v>
      </c>
      <c r="S400" s="20">
        <f t="shared" si="143"/>
        <v>0</v>
      </c>
      <c r="T400" s="14">
        <f t="shared" ref="T400:T463" si="155">IF(S400&gt;0,TRUNC(S400*C400,8),0)</f>
        <v>0</v>
      </c>
      <c r="U400" s="4" t="str">
        <f t="shared" si="149"/>
        <v>A+J=</v>
      </c>
      <c r="V400" s="29">
        <f t="shared" si="150"/>
        <v>45747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44"/>
        <v>44946</v>
      </c>
      <c r="B401" s="125">
        <f t="shared" ca="1" si="140"/>
        <v>11331.081</v>
      </c>
      <c r="C401" s="14">
        <f t="shared" si="151"/>
        <v>10000</v>
      </c>
      <c r="D401" s="13">
        <f>IF(A401&lt;$B$1,VLOOKUP(A401,[1]DI!$A$4:$B$15000,2,FALSE),0)</f>
        <v>0.13650000000000001</v>
      </c>
      <c r="E401" s="14">
        <f t="shared" si="152"/>
        <v>1.00050788</v>
      </c>
      <c r="F401" s="14">
        <f>(TRUNC(PRODUCT($E$14:$E400),16))</f>
        <v>1.13310809527733</v>
      </c>
      <c r="G401" s="14">
        <f t="shared" si="153"/>
        <v>1</v>
      </c>
      <c r="H401" s="14">
        <f t="shared" si="154"/>
        <v>1.1331081000000001</v>
      </c>
      <c r="I401" s="13">
        <f t="shared" si="145"/>
        <v>0</v>
      </c>
      <c r="J401" s="29">
        <f t="shared" si="146"/>
        <v>44559</v>
      </c>
      <c r="K401" s="2">
        <f t="shared" si="147"/>
        <v>268</v>
      </c>
      <c r="L401" s="17">
        <f t="shared" si="148"/>
        <v>268</v>
      </c>
      <c r="M401" s="12">
        <f t="shared" si="141"/>
        <v>1</v>
      </c>
      <c r="N401" s="12">
        <f t="shared" si="142"/>
        <v>1.1331081000000001</v>
      </c>
      <c r="O401" s="17">
        <f t="shared" si="139"/>
        <v>0</v>
      </c>
      <c r="P401" s="14">
        <f t="shared" si="138"/>
        <v>1331.0809999999999</v>
      </c>
      <c r="Q401" s="14">
        <v>0</v>
      </c>
      <c r="R401" s="14">
        <f t="shared" si="137"/>
        <v>0</v>
      </c>
      <c r="S401" s="20">
        <f t="shared" si="143"/>
        <v>0</v>
      </c>
      <c r="T401" s="14">
        <f t="shared" si="155"/>
        <v>0</v>
      </c>
      <c r="U401" s="4" t="str">
        <f t="shared" si="149"/>
        <v>A+J=</v>
      </c>
      <c r="V401" s="29">
        <f t="shared" si="150"/>
        <v>45747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44"/>
        <v>44947</v>
      </c>
      <c r="B402" s="125">
        <f t="shared" ca="1" si="140"/>
        <v>11336.835800000001</v>
      </c>
      <c r="C402" s="14">
        <f t="shared" si="151"/>
        <v>10000</v>
      </c>
      <c r="D402" s="13">
        <f>IF(A402&lt;$B$1,VLOOKUP(A402,[1]DI!$A$4:$B$15000,2,FALSE),0)</f>
        <v>0</v>
      </c>
      <c r="E402" s="14">
        <f t="shared" si="152"/>
        <v>1</v>
      </c>
      <c r="F402" s="14">
        <f>(TRUNC(PRODUCT($E$14:$E401),16))</f>
        <v>1.13368357821676</v>
      </c>
      <c r="G402" s="14">
        <f t="shared" si="153"/>
        <v>1</v>
      </c>
      <c r="H402" s="14">
        <f t="shared" si="154"/>
        <v>1.13368358</v>
      </c>
      <c r="I402" s="13">
        <f t="shared" si="145"/>
        <v>0</v>
      </c>
      <c r="J402" s="29">
        <f t="shared" si="146"/>
        <v>44559</v>
      </c>
      <c r="K402" s="2">
        <f t="shared" si="147"/>
        <v>268</v>
      </c>
      <c r="L402" s="17">
        <f t="shared" si="148"/>
        <v>269</v>
      </c>
      <c r="M402" s="12">
        <f t="shared" si="141"/>
        <v>1</v>
      </c>
      <c r="N402" s="12">
        <f t="shared" si="142"/>
        <v>1.13368358</v>
      </c>
      <c r="O402" s="17">
        <f t="shared" si="139"/>
        <v>0</v>
      </c>
      <c r="P402" s="14">
        <f t="shared" si="138"/>
        <v>1336.8358000000001</v>
      </c>
      <c r="Q402" s="14">
        <v>0</v>
      </c>
      <c r="R402" s="14">
        <f t="shared" si="137"/>
        <v>0</v>
      </c>
      <c r="S402" s="20">
        <f t="shared" si="143"/>
        <v>0</v>
      </c>
      <c r="T402" s="14">
        <f t="shared" si="155"/>
        <v>0</v>
      </c>
      <c r="U402" s="4" t="str">
        <f t="shared" si="149"/>
        <v>A+J=</v>
      </c>
      <c r="V402" s="29">
        <f t="shared" si="150"/>
        <v>45747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44"/>
        <v>44948</v>
      </c>
      <c r="B403" s="125">
        <f t="shared" ca="1" si="140"/>
        <v>11336.835800000001</v>
      </c>
      <c r="C403" s="14">
        <f t="shared" si="151"/>
        <v>10000</v>
      </c>
      <c r="D403" s="13">
        <f>IF(A403&lt;$B$1,VLOOKUP(A403,[1]DI!$A$4:$B$15000,2,FALSE),0)</f>
        <v>0</v>
      </c>
      <c r="E403" s="14">
        <f t="shared" si="152"/>
        <v>1</v>
      </c>
      <c r="F403" s="14">
        <f>(TRUNC(PRODUCT($E$14:$E402),16))</f>
        <v>1.13368357821676</v>
      </c>
      <c r="G403" s="14">
        <f t="shared" si="153"/>
        <v>1</v>
      </c>
      <c r="H403" s="14">
        <f t="shared" si="154"/>
        <v>1.13368358</v>
      </c>
      <c r="I403" s="13">
        <f t="shared" si="145"/>
        <v>0</v>
      </c>
      <c r="J403" s="29">
        <f t="shared" si="146"/>
        <v>44559</v>
      </c>
      <c r="K403" s="2">
        <f t="shared" si="147"/>
        <v>268</v>
      </c>
      <c r="L403" s="17">
        <f t="shared" si="148"/>
        <v>269</v>
      </c>
      <c r="M403" s="12">
        <f t="shared" si="141"/>
        <v>1</v>
      </c>
      <c r="N403" s="12">
        <f t="shared" si="142"/>
        <v>1.13368358</v>
      </c>
      <c r="O403" s="17">
        <f t="shared" si="139"/>
        <v>0</v>
      </c>
      <c r="P403" s="14">
        <f t="shared" si="138"/>
        <v>1336.8358000000001</v>
      </c>
      <c r="Q403" s="14">
        <v>0</v>
      </c>
      <c r="R403" s="14">
        <f t="shared" si="137"/>
        <v>0</v>
      </c>
      <c r="S403" s="20">
        <f t="shared" si="143"/>
        <v>0</v>
      </c>
      <c r="T403" s="14">
        <f t="shared" si="155"/>
        <v>0</v>
      </c>
      <c r="U403" s="4" t="str">
        <f t="shared" si="149"/>
        <v>A+J=</v>
      </c>
      <c r="V403" s="29">
        <f t="shared" si="150"/>
        <v>45747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44"/>
        <v>44949</v>
      </c>
      <c r="B404" s="125">
        <f t="shared" ca="1" si="140"/>
        <v>11336.835800000001</v>
      </c>
      <c r="C404" s="14">
        <f t="shared" si="151"/>
        <v>10000</v>
      </c>
      <c r="D404" s="13">
        <f>IF(A404&lt;$B$1,VLOOKUP(A404,[1]DI!$A$4:$B$15000,2,FALSE),0)</f>
        <v>0.13650000000000001</v>
      </c>
      <c r="E404" s="14">
        <f t="shared" si="152"/>
        <v>1.00050788</v>
      </c>
      <c r="F404" s="14">
        <f>(TRUNC(PRODUCT($E$14:$E403),16))</f>
        <v>1.13368357821676</v>
      </c>
      <c r="G404" s="14">
        <f t="shared" si="153"/>
        <v>1</v>
      </c>
      <c r="H404" s="14">
        <f t="shared" si="154"/>
        <v>1.13368358</v>
      </c>
      <c r="I404" s="13">
        <f t="shared" si="145"/>
        <v>0</v>
      </c>
      <c r="J404" s="29">
        <f t="shared" si="146"/>
        <v>44559</v>
      </c>
      <c r="K404" s="2">
        <f t="shared" si="147"/>
        <v>269</v>
      </c>
      <c r="L404" s="17">
        <f t="shared" si="148"/>
        <v>269</v>
      </c>
      <c r="M404" s="12">
        <f t="shared" si="141"/>
        <v>1</v>
      </c>
      <c r="N404" s="12">
        <f t="shared" si="142"/>
        <v>1.13368358</v>
      </c>
      <c r="O404" s="17">
        <f t="shared" si="139"/>
        <v>0</v>
      </c>
      <c r="P404" s="14">
        <f t="shared" si="138"/>
        <v>1336.8358000000001</v>
      </c>
      <c r="Q404" s="14">
        <v>0</v>
      </c>
      <c r="R404" s="14">
        <f t="shared" si="137"/>
        <v>0</v>
      </c>
      <c r="S404" s="20">
        <f t="shared" si="143"/>
        <v>0</v>
      </c>
      <c r="T404" s="14">
        <f t="shared" si="155"/>
        <v>0</v>
      </c>
      <c r="U404" s="4" t="str">
        <f t="shared" si="149"/>
        <v>A+J=</v>
      </c>
      <c r="V404" s="29">
        <f t="shared" si="150"/>
        <v>45747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44"/>
        <v>44950</v>
      </c>
      <c r="B405" s="125">
        <f t="shared" ca="1" si="140"/>
        <v>11342.593499999999</v>
      </c>
      <c r="C405" s="14">
        <f t="shared" si="151"/>
        <v>10000</v>
      </c>
      <c r="D405" s="13">
        <f>IF(A405&lt;$B$1,VLOOKUP(A405,[1]DI!$A$4:$B$15000,2,FALSE),0)</f>
        <v>0.13650000000000001</v>
      </c>
      <c r="E405" s="14">
        <f t="shared" si="152"/>
        <v>1.00050788</v>
      </c>
      <c r="F405" s="14">
        <f>(TRUNC(PRODUCT($E$14:$E404),16))</f>
        <v>1.1342593534324601</v>
      </c>
      <c r="G405" s="14">
        <f t="shared" si="153"/>
        <v>1</v>
      </c>
      <c r="H405" s="14">
        <f t="shared" si="154"/>
        <v>1.13425935</v>
      </c>
      <c r="I405" s="13">
        <f t="shared" si="145"/>
        <v>0</v>
      </c>
      <c r="J405" s="29">
        <f t="shared" si="146"/>
        <v>44559</v>
      </c>
      <c r="K405" s="2">
        <f t="shared" si="147"/>
        <v>270</v>
      </c>
      <c r="L405" s="17">
        <f t="shared" si="148"/>
        <v>270</v>
      </c>
      <c r="M405" s="12">
        <f t="shared" si="141"/>
        <v>1</v>
      </c>
      <c r="N405" s="12">
        <f t="shared" si="142"/>
        <v>1.13425935</v>
      </c>
      <c r="O405" s="17">
        <f t="shared" si="139"/>
        <v>0</v>
      </c>
      <c r="P405" s="14">
        <f t="shared" si="138"/>
        <v>1342.5934999999999</v>
      </c>
      <c r="Q405" s="14">
        <v>0</v>
      </c>
      <c r="R405" s="14">
        <f t="shared" si="137"/>
        <v>0</v>
      </c>
      <c r="S405" s="20">
        <f t="shared" si="143"/>
        <v>0</v>
      </c>
      <c r="T405" s="14">
        <f t="shared" si="155"/>
        <v>0</v>
      </c>
      <c r="U405" s="4" t="str">
        <f t="shared" si="149"/>
        <v>A+J=</v>
      </c>
      <c r="V405" s="29">
        <f t="shared" si="150"/>
        <v>45747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44"/>
        <v>44951</v>
      </c>
      <c r="B406" s="125">
        <f t="shared" ca="1" si="140"/>
        <v>11348.3542</v>
      </c>
      <c r="C406" s="14">
        <f t="shared" si="151"/>
        <v>10000</v>
      </c>
      <c r="D406" s="13">
        <f>IF(A406&lt;$B$1,VLOOKUP(A406,[1]DI!$A$4:$B$15000,2,FALSE),0)</f>
        <v>0.13650000000000001</v>
      </c>
      <c r="E406" s="14">
        <f t="shared" si="152"/>
        <v>1.00050788</v>
      </c>
      <c r="F406" s="14">
        <f>(TRUNC(PRODUCT($E$14:$E405),16))</f>
        <v>1.1348354210728799</v>
      </c>
      <c r="G406" s="14">
        <f t="shared" si="153"/>
        <v>1</v>
      </c>
      <c r="H406" s="14">
        <f t="shared" si="154"/>
        <v>1.1348354199999999</v>
      </c>
      <c r="I406" s="13">
        <f t="shared" si="145"/>
        <v>0</v>
      </c>
      <c r="J406" s="29">
        <f t="shared" si="146"/>
        <v>44559</v>
      </c>
      <c r="K406" s="2">
        <f t="shared" si="147"/>
        <v>271</v>
      </c>
      <c r="L406" s="17">
        <f t="shared" si="148"/>
        <v>271</v>
      </c>
      <c r="M406" s="12">
        <f t="shared" si="141"/>
        <v>1</v>
      </c>
      <c r="N406" s="12">
        <f t="shared" si="142"/>
        <v>1.1348354199999999</v>
      </c>
      <c r="O406" s="17">
        <f t="shared" si="139"/>
        <v>0</v>
      </c>
      <c r="P406" s="14">
        <f t="shared" si="138"/>
        <v>1348.3542</v>
      </c>
      <c r="Q406" s="14">
        <v>0</v>
      </c>
      <c r="R406" s="14">
        <f t="shared" si="137"/>
        <v>0</v>
      </c>
      <c r="S406" s="20">
        <f t="shared" si="143"/>
        <v>0</v>
      </c>
      <c r="T406" s="14">
        <f t="shared" si="155"/>
        <v>0</v>
      </c>
      <c r="U406" s="4" t="str">
        <f t="shared" si="149"/>
        <v>A+J=</v>
      </c>
      <c r="V406" s="29">
        <f t="shared" si="150"/>
        <v>45747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44"/>
        <v>44952</v>
      </c>
      <c r="B407" s="125">
        <f t="shared" ca="1" si="140"/>
        <v>11354.1178</v>
      </c>
      <c r="C407" s="14">
        <f t="shared" si="151"/>
        <v>10000</v>
      </c>
      <c r="D407" s="13">
        <f>IF(A407&lt;$B$1,VLOOKUP(A407,[1]DI!$A$4:$B$15000,2,FALSE),0)</f>
        <v>0.13650000000000001</v>
      </c>
      <c r="E407" s="14">
        <f t="shared" si="152"/>
        <v>1.00050788</v>
      </c>
      <c r="F407" s="14">
        <f>(TRUNC(PRODUCT($E$14:$E406),16))</f>
        <v>1.1354117812865401</v>
      </c>
      <c r="G407" s="14">
        <f t="shared" si="153"/>
        <v>1</v>
      </c>
      <c r="H407" s="14">
        <f t="shared" si="154"/>
        <v>1.1354117800000001</v>
      </c>
      <c r="I407" s="13">
        <f t="shared" si="145"/>
        <v>0</v>
      </c>
      <c r="J407" s="29">
        <f t="shared" si="146"/>
        <v>44559</v>
      </c>
      <c r="K407" s="2">
        <f t="shared" si="147"/>
        <v>272</v>
      </c>
      <c r="L407" s="17">
        <f t="shared" si="148"/>
        <v>272</v>
      </c>
      <c r="M407" s="12">
        <f t="shared" si="141"/>
        <v>1</v>
      </c>
      <c r="N407" s="12">
        <f t="shared" si="142"/>
        <v>1.1354117800000001</v>
      </c>
      <c r="O407" s="17">
        <f t="shared" si="139"/>
        <v>0</v>
      </c>
      <c r="P407" s="14">
        <f t="shared" si="138"/>
        <v>1354.1178</v>
      </c>
      <c r="Q407" s="14">
        <v>0</v>
      </c>
      <c r="R407" s="14">
        <f t="shared" si="137"/>
        <v>0</v>
      </c>
      <c r="S407" s="20">
        <f t="shared" si="143"/>
        <v>0</v>
      </c>
      <c r="T407" s="14">
        <f t="shared" si="155"/>
        <v>0</v>
      </c>
      <c r="U407" s="4" t="str">
        <f t="shared" si="149"/>
        <v>A+J=</v>
      </c>
      <c r="V407" s="29">
        <f t="shared" si="150"/>
        <v>45747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44"/>
        <v>44953</v>
      </c>
      <c r="B408" s="125">
        <f t="shared" ca="1" si="140"/>
        <v>11359.8843</v>
      </c>
      <c r="C408" s="14">
        <f t="shared" si="151"/>
        <v>10000</v>
      </c>
      <c r="D408" s="13">
        <f>IF(A408&lt;$B$1,VLOOKUP(A408,[1]DI!$A$4:$B$15000,2,FALSE),0)</f>
        <v>0.13650000000000001</v>
      </c>
      <c r="E408" s="14">
        <f t="shared" si="152"/>
        <v>1.00050788</v>
      </c>
      <c r="F408" s="14">
        <f>(TRUNC(PRODUCT($E$14:$E407),16))</f>
        <v>1.1359884342220199</v>
      </c>
      <c r="G408" s="14">
        <f t="shared" si="153"/>
        <v>1</v>
      </c>
      <c r="H408" s="14">
        <f t="shared" si="154"/>
        <v>1.13598843</v>
      </c>
      <c r="I408" s="13">
        <f t="shared" si="145"/>
        <v>0</v>
      </c>
      <c r="J408" s="29">
        <f t="shared" si="146"/>
        <v>44559</v>
      </c>
      <c r="K408" s="2">
        <f t="shared" si="147"/>
        <v>273</v>
      </c>
      <c r="L408" s="17">
        <f t="shared" si="148"/>
        <v>273</v>
      </c>
      <c r="M408" s="12">
        <f t="shared" si="141"/>
        <v>1</v>
      </c>
      <c r="N408" s="12">
        <f t="shared" si="142"/>
        <v>1.13598843</v>
      </c>
      <c r="O408" s="17">
        <f t="shared" si="139"/>
        <v>0</v>
      </c>
      <c r="P408" s="14">
        <f t="shared" si="138"/>
        <v>1359.8842999999999</v>
      </c>
      <c r="Q408" s="14">
        <v>0</v>
      </c>
      <c r="R408" s="14">
        <f t="shared" si="137"/>
        <v>0</v>
      </c>
      <c r="S408" s="20">
        <f t="shared" si="143"/>
        <v>0</v>
      </c>
      <c r="T408" s="14">
        <f t="shared" si="155"/>
        <v>0</v>
      </c>
      <c r="U408" s="4" t="str">
        <f t="shared" si="149"/>
        <v>A+J=</v>
      </c>
      <c r="V408" s="29">
        <f t="shared" si="150"/>
        <v>45747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44"/>
        <v>44954</v>
      </c>
      <c r="B409" s="125">
        <f t="shared" ca="1" si="140"/>
        <v>11365.6538</v>
      </c>
      <c r="C409" s="14">
        <f t="shared" si="151"/>
        <v>10000</v>
      </c>
      <c r="D409" s="13">
        <f>IF(A409&lt;$B$1,VLOOKUP(A409,[1]DI!$A$4:$B$15000,2,FALSE),0)</f>
        <v>0</v>
      </c>
      <c r="E409" s="14">
        <f t="shared" si="152"/>
        <v>1</v>
      </c>
      <c r="F409" s="14">
        <f>(TRUNC(PRODUCT($E$14:$E408),16))</f>
        <v>1.13656538002799</v>
      </c>
      <c r="G409" s="14">
        <f t="shared" si="153"/>
        <v>1</v>
      </c>
      <c r="H409" s="14">
        <f t="shared" si="154"/>
        <v>1.13656538</v>
      </c>
      <c r="I409" s="13">
        <f t="shared" si="145"/>
        <v>0</v>
      </c>
      <c r="J409" s="29">
        <f t="shared" si="146"/>
        <v>44559</v>
      </c>
      <c r="K409" s="2">
        <f t="shared" si="147"/>
        <v>273</v>
      </c>
      <c r="L409" s="17">
        <f t="shared" si="148"/>
        <v>274</v>
      </c>
      <c r="M409" s="12">
        <f t="shared" si="141"/>
        <v>1</v>
      </c>
      <c r="N409" s="12">
        <f t="shared" si="142"/>
        <v>1.13656538</v>
      </c>
      <c r="O409" s="17">
        <f t="shared" si="139"/>
        <v>0</v>
      </c>
      <c r="P409" s="14">
        <f t="shared" si="138"/>
        <v>1365.6538</v>
      </c>
      <c r="Q409" s="14">
        <v>0</v>
      </c>
      <c r="R409" s="14">
        <f t="shared" si="137"/>
        <v>0</v>
      </c>
      <c r="S409" s="20">
        <f t="shared" si="143"/>
        <v>0</v>
      </c>
      <c r="T409" s="14">
        <f t="shared" si="155"/>
        <v>0</v>
      </c>
      <c r="U409" s="4" t="str">
        <f t="shared" si="149"/>
        <v>A+J=</v>
      </c>
      <c r="V409" s="29">
        <f t="shared" si="150"/>
        <v>45747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44"/>
        <v>44955</v>
      </c>
      <c r="B410" s="125">
        <f t="shared" ca="1" si="140"/>
        <v>11365.6538</v>
      </c>
      <c r="C410" s="14">
        <f t="shared" si="151"/>
        <v>10000</v>
      </c>
      <c r="D410" s="13">
        <f>IF(A410&lt;$B$1,VLOOKUP(A410,[1]DI!$A$4:$B$15000,2,FALSE),0)</f>
        <v>0</v>
      </c>
      <c r="E410" s="14">
        <f t="shared" si="152"/>
        <v>1</v>
      </c>
      <c r="F410" s="14">
        <f>(TRUNC(PRODUCT($E$14:$E409),16))</f>
        <v>1.13656538002799</v>
      </c>
      <c r="G410" s="14">
        <f t="shared" si="153"/>
        <v>1</v>
      </c>
      <c r="H410" s="14">
        <f t="shared" si="154"/>
        <v>1.13656538</v>
      </c>
      <c r="I410" s="13">
        <f t="shared" si="145"/>
        <v>0</v>
      </c>
      <c r="J410" s="29">
        <f t="shared" si="146"/>
        <v>44559</v>
      </c>
      <c r="K410" s="2">
        <f t="shared" si="147"/>
        <v>273</v>
      </c>
      <c r="L410" s="17">
        <f t="shared" si="148"/>
        <v>274</v>
      </c>
      <c r="M410" s="12">
        <f t="shared" si="141"/>
        <v>1</v>
      </c>
      <c r="N410" s="12">
        <f t="shared" si="142"/>
        <v>1.13656538</v>
      </c>
      <c r="O410" s="17">
        <f t="shared" si="139"/>
        <v>0</v>
      </c>
      <c r="P410" s="14">
        <f t="shared" si="138"/>
        <v>1365.6538</v>
      </c>
      <c r="Q410" s="14">
        <v>0</v>
      </c>
      <c r="R410" s="14">
        <f t="shared" si="137"/>
        <v>0</v>
      </c>
      <c r="S410" s="20">
        <f t="shared" si="143"/>
        <v>0</v>
      </c>
      <c r="T410" s="14">
        <f t="shared" si="155"/>
        <v>0</v>
      </c>
      <c r="U410" s="4" t="str">
        <f t="shared" si="149"/>
        <v>A+J=</v>
      </c>
      <c r="V410" s="29">
        <f t="shared" si="150"/>
        <v>45747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44"/>
        <v>44956</v>
      </c>
      <c r="B411" s="125">
        <f t="shared" ca="1" si="140"/>
        <v>11365.6538</v>
      </c>
      <c r="C411" s="14">
        <f t="shared" si="151"/>
        <v>10000</v>
      </c>
      <c r="D411" s="13">
        <f>IF(A411&lt;$B$1,VLOOKUP(A411,[1]DI!$A$4:$B$15000,2,FALSE),0)</f>
        <v>0.13650000000000001</v>
      </c>
      <c r="E411" s="14">
        <f t="shared" si="152"/>
        <v>1.00050788</v>
      </c>
      <c r="F411" s="14">
        <f>(TRUNC(PRODUCT($E$14:$E410),16))</f>
        <v>1.13656538002799</v>
      </c>
      <c r="G411" s="14">
        <f t="shared" si="153"/>
        <v>1</v>
      </c>
      <c r="H411" s="14">
        <f t="shared" si="154"/>
        <v>1.13656538</v>
      </c>
      <c r="I411" s="13">
        <f t="shared" si="145"/>
        <v>0</v>
      </c>
      <c r="J411" s="29">
        <f t="shared" si="146"/>
        <v>44559</v>
      </c>
      <c r="K411" s="2">
        <f t="shared" si="147"/>
        <v>274</v>
      </c>
      <c r="L411" s="17">
        <f t="shared" si="148"/>
        <v>274</v>
      </c>
      <c r="M411" s="12">
        <f t="shared" si="141"/>
        <v>1</v>
      </c>
      <c r="N411" s="12">
        <f t="shared" si="142"/>
        <v>1.13656538</v>
      </c>
      <c r="O411" s="17">
        <f t="shared" si="139"/>
        <v>0</v>
      </c>
      <c r="P411" s="14">
        <f t="shared" si="138"/>
        <v>1365.6538</v>
      </c>
      <c r="Q411" s="14">
        <v>0</v>
      </c>
      <c r="R411" s="14">
        <f t="shared" si="137"/>
        <v>0</v>
      </c>
      <c r="S411" s="20">
        <f t="shared" si="143"/>
        <v>0</v>
      </c>
      <c r="T411" s="14">
        <f t="shared" si="155"/>
        <v>0</v>
      </c>
      <c r="U411" s="4" t="str">
        <f t="shared" si="149"/>
        <v>A+J=</v>
      </c>
      <c r="V411" s="29">
        <f t="shared" si="150"/>
        <v>45747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44"/>
        <v>44957</v>
      </c>
      <c r="B412" s="125">
        <f t="shared" ca="1" si="140"/>
        <v>11371.4262</v>
      </c>
      <c r="C412" s="14">
        <f t="shared" si="151"/>
        <v>10000</v>
      </c>
      <c r="D412" s="13">
        <f>IF(A412&lt;$B$1,VLOOKUP(A412,[1]DI!$A$4:$B$15000,2,FALSE),0)</f>
        <v>0.13650000000000001</v>
      </c>
      <c r="E412" s="14">
        <f t="shared" si="152"/>
        <v>1.00050788</v>
      </c>
      <c r="F412" s="14">
        <f>(TRUNC(PRODUCT($E$14:$E411),16))</f>
        <v>1.1371426188531999</v>
      </c>
      <c r="G412" s="14">
        <f t="shared" si="153"/>
        <v>1</v>
      </c>
      <c r="H412" s="14">
        <f t="shared" si="154"/>
        <v>1.1371426200000001</v>
      </c>
      <c r="I412" s="13">
        <f t="shared" si="145"/>
        <v>0</v>
      </c>
      <c r="J412" s="29">
        <f t="shared" si="146"/>
        <v>44559</v>
      </c>
      <c r="K412" s="2">
        <f t="shared" si="147"/>
        <v>275</v>
      </c>
      <c r="L412" s="17">
        <f t="shared" si="148"/>
        <v>275</v>
      </c>
      <c r="M412" s="12">
        <f t="shared" si="141"/>
        <v>1</v>
      </c>
      <c r="N412" s="12">
        <f t="shared" si="142"/>
        <v>1.1371426200000001</v>
      </c>
      <c r="O412" s="17">
        <f t="shared" si="139"/>
        <v>0</v>
      </c>
      <c r="P412" s="14">
        <f t="shared" si="138"/>
        <v>1371.4262000000001</v>
      </c>
      <c r="Q412" s="14">
        <v>0</v>
      </c>
      <c r="R412" s="14">
        <f t="shared" ref="R412:R475" si="156">IF(O412&gt;0,P412-Q412,0)</f>
        <v>0</v>
      </c>
      <c r="S412" s="20">
        <f t="shared" si="143"/>
        <v>0</v>
      </c>
      <c r="T412" s="14">
        <f t="shared" si="155"/>
        <v>0</v>
      </c>
      <c r="U412" s="4" t="str">
        <f t="shared" si="149"/>
        <v>A+J=</v>
      </c>
      <c r="V412" s="29">
        <f t="shared" si="150"/>
        <v>45747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44"/>
        <v>44958</v>
      </c>
      <c r="B413" s="125">
        <f t="shared" ca="1" si="140"/>
        <v>11377.201499999999</v>
      </c>
      <c r="C413" s="14">
        <f t="shared" si="151"/>
        <v>10000</v>
      </c>
      <c r="D413" s="13">
        <f>IF(A413&lt;$B$1,VLOOKUP(A413,[1]DI!$A$4:$B$15000,2,FALSE),0)</f>
        <v>0.13650000000000001</v>
      </c>
      <c r="E413" s="14">
        <f t="shared" si="152"/>
        <v>1.00050788</v>
      </c>
      <c r="F413" s="14">
        <f>(TRUNC(PRODUCT($E$14:$E412),16))</f>
        <v>1.1377201508464601</v>
      </c>
      <c r="G413" s="14">
        <f t="shared" si="153"/>
        <v>1</v>
      </c>
      <c r="H413" s="14">
        <f t="shared" si="154"/>
        <v>1.13772015</v>
      </c>
      <c r="I413" s="13">
        <f t="shared" si="145"/>
        <v>0</v>
      </c>
      <c r="J413" s="29">
        <f t="shared" si="146"/>
        <v>44559</v>
      </c>
      <c r="K413" s="2">
        <f t="shared" si="147"/>
        <v>276</v>
      </c>
      <c r="L413" s="17">
        <f t="shared" si="148"/>
        <v>276</v>
      </c>
      <c r="M413" s="12">
        <f t="shared" si="141"/>
        <v>1</v>
      </c>
      <c r="N413" s="12">
        <f t="shared" si="142"/>
        <v>1.13772015</v>
      </c>
      <c r="O413" s="17">
        <f t="shared" si="139"/>
        <v>0</v>
      </c>
      <c r="P413" s="14">
        <f t="shared" si="138"/>
        <v>1377.2014999999999</v>
      </c>
      <c r="Q413" s="14">
        <v>0</v>
      </c>
      <c r="R413" s="14">
        <f t="shared" si="156"/>
        <v>0</v>
      </c>
      <c r="S413" s="20">
        <f t="shared" si="143"/>
        <v>0</v>
      </c>
      <c r="T413" s="14">
        <f t="shared" si="155"/>
        <v>0</v>
      </c>
      <c r="U413" s="4" t="str">
        <f t="shared" si="149"/>
        <v>A+J=</v>
      </c>
      <c r="V413" s="29">
        <f t="shared" si="150"/>
        <v>45747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44"/>
        <v>44959</v>
      </c>
      <c r="B414" s="125">
        <f t="shared" ca="1" si="140"/>
        <v>11382.979800000001</v>
      </c>
      <c r="C414" s="14">
        <f t="shared" si="151"/>
        <v>10000</v>
      </c>
      <c r="D414" s="13">
        <f>IF(A414&lt;$B$1,VLOOKUP(A414,[1]DI!$A$4:$B$15000,2,FALSE),0)</f>
        <v>0.13650000000000001</v>
      </c>
      <c r="E414" s="14">
        <f t="shared" si="152"/>
        <v>1.00050788</v>
      </c>
      <c r="F414" s="14">
        <f>(TRUNC(PRODUCT($E$14:$E413),16))</f>
        <v>1.1382979761566701</v>
      </c>
      <c r="G414" s="14">
        <f t="shared" si="153"/>
        <v>1</v>
      </c>
      <c r="H414" s="14">
        <f t="shared" si="154"/>
        <v>1.1382979799999999</v>
      </c>
      <c r="I414" s="13">
        <f t="shared" si="145"/>
        <v>0</v>
      </c>
      <c r="J414" s="29">
        <f t="shared" si="146"/>
        <v>44559</v>
      </c>
      <c r="K414" s="2">
        <f t="shared" si="147"/>
        <v>277</v>
      </c>
      <c r="L414" s="17">
        <f t="shared" si="148"/>
        <v>277</v>
      </c>
      <c r="M414" s="12">
        <f t="shared" si="141"/>
        <v>1</v>
      </c>
      <c r="N414" s="12">
        <f t="shared" si="142"/>
        <v>1.1382979799999999</v>
      </c>
      <c r="O414" s="17">
        <f t="shared" si="139"/>
        <v>0</v>
      </c>
      <c r="P414" s="14">
        <f t="shared" si="138"/>
        <v>1382.9798000000001</v>
      </c>
      <c r="Q414" s="14">
        <v>0</v>
      </c>
      <c r="R414" s="14">
        <f t="shared" si="156"/>
        <v>0</v>
      </c>
      <c r="S414" s="20">
        <f t="shared" si="143"/>
        <v>0</v>
      </c>
      <c r="T414" s="14">
        <f t="shared" si="155"/>
        <v>0</v>
      </c>
      <c r="U414" s="4" t="str">
        <f t="shared" si="149"/>
        <v>A+J=</v>
      </c>
      <c r="V414" s="29">
        <f t="shared" si="150"/>
        <v>45747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44"/>
        <v>44960</v>
      </c>
      <c r="B415" s="125">
        <f t="shared" ca="1" si="140"/>
        <v>11388.760899999999</v>
      </c>
      <c r="C415" s="14">
        <f t="shared" si="151"/>
        <v>10000</v>
      </c>
      <c r="D415" s="13">
        <f>IF(A415&lt;$B$1,VLOOKUP(A415,[1]DI!$A$4:$B$15000,2,FALSE),0)</f>
        <v>0.13650000000000001</v>
      </c>
      <c r="E415" s="14">
        <f t="shared" si="152"/>
        <v>1.00050788</v>
      </c>
      <c r="F415" s="14">
        <f>(TRUNC(PRODUCT($E$14:$E414),16))</f>
        <v>1.1388760949328001</v>
      </c>
      <c r="G415" s="14">
        <f t="shared" si="153"/>
        <v>1</v>
      </c>
      <c r="H415" s="14">
        <f t="shared" si="154"/>
        <v>1.1388760899999999</v>
      </c>
      <c r="I415" s="13">
        <f t="shared" si="145"/>
        <v>0</v>
      </c>
      <c r="J415" s="29">
        <f t="shared" si="146"/>
        <v>44559</v>
      </c>
      <c r="K415" s="2">
        <f t="shared" si="147"/>
        <v>278</v>
      </c>
      <c r="L415" s="17">
        <f t="shared" si="148"/>
        <v>278</v>
      </c>
      <c r="M415" s="12">
        <f t="shared" si="141"/>
        <v>1</v>
      </c>
      <c r="N415" s="12">
        <f t="shared" si="142"/>
        <v>1.1388760899999999</v>
      </c>
      <c r="O415" s="17">
        <f t="shared" si="139"/>
        <v>0</v>
      </c>
      <c r="P415" s="14">
        <f t="shared" si="138"/>
        <v>1388.7609</v>
      </c>
      <c r="Q415" s="14">
        <v>0</v>
      </c>
      <c r="R415" s="14">
        <f t="shared" si="156"/>
        <v>0</v>
      </c>
      <c r="S415" s="20">
        <f t="shared" si="143"/>
        <v>0</v>
      </c>
      <c r="T415" s="14">
        <f t="shared" si="155"/>
        <v>0</v>
      </c>
      <c r="U415" s="4" t="str">
        <f t="shared" si="149"/>
        <v>A+J=</v>
      </c>
      <c r="V415" s="29">
        <f t="shared" si="150"/>
        <v>45747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44"/>
        <v>44961</v>
      </c>
      <c r="B416" s="125">
        <f t="shared" ca="1" si="140"/>
        <v>11394.545099999999</v>
      </c>
      <c r="C416" s="14">
        <f t="shared" si="151"/>
        <v>10000</v>
      </c>
      <c r="D416" s="13">
        <f>IF(A416&lt;$B$1,VLOOKUP(A416,[1]DI!$A$4:$B$15000,2,FALSE),0)</f>
        <v>0</v>
      </c>
      <c r="E416" s="14">
        <f t="shared" si="152"/>
        <v>1</v>
      </c>
      <c r="F416" s="14">
        <f>(TRUNC(PRODUCT($E$14:$E415),16))</f>
        <v>1.1394545073239</v>
      </c>
      <c r="G416" s="14">
        <f t="shared" si="153"/>
        <v>1</v>
      </c>
      <c r="H416" s="14">
        <f t="shared" si="154"/>
        <v>1.13945451</v>
      </c>
      <c r="I416" s="13">
        <f t="shared" si="145"/>
        <v>0</v>
      </c>
      <c r="J416" s="29">
        <f t="shared" si="146"/>
        <v>44559</v>
      </c>
      <c r="K416" s="2">
        <f t="shared" si="147"/>
        <v>278</v>
      </c>
      <c r="L416" s="17">
        <f t="shared" si="148"/>
        <v>279</v>
      </c>
      <c r="M416" s="12">
        <f t="shared" si="141"/>
        <v>1</v>
      </c>
      <c r="N416" s="12">
        <f t="shared" si="142"/>
        <v>1.13945451</v>
      </c>
      <c r="O416" s="17">
        <f t="shared" si="139"/>
        <v>0</v>
      </c>
      <c r="P416" s="14">
        <f t="shared" si="138"/>
        <v>1394.5451</v>
      </c>
      <c r="Q416" s="14">
        <v>0</v>
      </c>
      <c r="R416" s="14">
        <f t="shared" si="156"/>
        <v>0</v>
      </c>
      <c r="S416" s="20">
        <f t="shared" si="143"/>
        <v>0</v>
      </c>
      <c r="T416" s="14">
        <f t="shared" si="155"/>
        <v>0</v>
      </c>
      <c r="U416" s="4" t="str">
        <f t="shared" si="149"/>
        <v>A+J=</v>
      </c>
      <c r="V416" s="29">
        <f t="shared" si="150"/>
        <v>45747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44"/>
        <v>44962</v>
      </c>
      <c r="B417" s="125">
        <f t="shared" ca="1" si="140"/>
        <v>11394.545099999999</v>
      </c>
      <c r="C417" s="14">
        <f t="shared" si="151"/>
        <v>10000</v>
      </c>
      <c r="D417" s="13">
        <f>IF(A417&lt;$B$1,VLOOKUP(A417,[1]DI!$A$4:$B$15000,2,FALSE),0)</f>
        <v>0</v>
      </c>
      <c r="E417" s="14">
        <f t="shared" si="152"/>
        <v>1</v>
      </c>
      <c r="F417" s="14">
        <f>(TRUNC(PRODUCT($E$14:$E416),16))</f>
        <v>1.1394545073239</v>
      </c>
      <c r="G417" s="14">
        <f t="shared" si="153"/>
        <v>1</v>
      </c>
      <c r="H417" s="14">
        <f t="shared" si="154"/>
        <v>1.13945451</v>
      </c>
      <c r="I417" s="13">
        <f t="shared" si="145"/>
        <v>0</v>
      </c>
      <c r="J417" s="29">
        <f t="shared" si="146"/>
        <v>44559</v>
      </c>
      <c r="K417" s="2">
        <f t="shared" si="147"/>
        <v>278</v>
      </c>
      <c r="L417" s="17">
        <f t="shared" si="148"/>
        <v>279</v>
      </c>
      <c r="M417" s="12">
        <f t="shared" si="141"/>
        <v>1</v>
      </c>
      <c r="N417" s="12">
        <f t="shared" si="142"/>
        <v>1.13945451</v>
      </c>
      <c r="O417" s="17">
        <f t="shared" si="139"/>
        <v>0</v>
      </c>
      <c r="P417" s="14">
        <f t="shared" si="138"/>
        <v>1394.5451</v>
      </c>
      <c r="Q417" s="14">
        <v>0</v>
      </c>
      <c r="R417" s="14">
        <f t="shared" si="156"/>
        <v>0</v>
      </c>
      <c r="S417" s="20">
        <f t="shared" si="143"/>
        <v>0</v>
      </c>
      <c r="T417" s="14">
        <f t="shared" si="155"/>
        <v>0</v>
      </c>
      <c r="U417" s="4" t="str">
        <f t="shared" si="149"/>
        <v>A+J=</v>
      </c>
      <c r="V417" s="29">
        <f t="shared" si="150"/>
        <v>45747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44"/>
        <v>44963</v>
      </c>
      <c r="B418" s="125">
        <f t="shared" ca="1" si="140"/>
        <v>11394.545099999999</v>
      </c>
      <c r="C418" s="14">
        <f t="shared" si="151"/>
        <v>10000</v>
      </c>
      <c r="D418" s="13">
        <f>IF(A418&lt;$B$1,VLOOKUP(A418,[1]DI!$A$4:$B$15000,2,FALSE),0)</f>
        <v>0.13650000000000001</v>
      </c>
      <c r="E418" s="14">
        <f t="shared" si="152"/>
        <v>1.00050788</v>
      </c>
      <c r="F418" s="14">
        <f>(TRUNC(PRODUCT($E$14:$E417),16))</f>
        <v>1.1394545073239</v>
      </c>
      <c r="G418" s="14">
        <f t="shared" si="153"/>
        <v>1</v>
      </c>
      <c r="H418" s="14">
        <f t="shared" si="154"/>
        <v>1.13945451</v>
      </c>
      <c r="I418" s="13">
        <f t="shared" si="145"/>
        <v>0</v>
      </c>
      <c r="J418" s="29">
        <f t="shared" si="146"/>
        <v>44559</v>
      </c>
      <c r="K418" s="2">
        <f t="shared" si="147"/>
        <v>279</v>
      </c>
      <c r="L418" s="17">
        <f t="shared" si="148"/>
        <v>279</v>
      </c>
      <c r="M418" s="12">
        <f t="shared" si="141"/>
        <v>1</v>
      </c>
      <c r="N418" s="12">
        <f t="shared" si="142"/>
        <v>1.13945451</v>
      </c>
      <c r="O418" s="17">
        <f t="shared" si="139"/>
        <v>0</v>
      </c>
      <c r="P418" s="14">
        <f t="shared" si="138"/>
        <v>1394.5451</v>
      </c>
      <c r="Q418" s="14">
        <v>0</v>
      </c>
      <c r="R418" s="14">
        <f t="shared" si="156"/>
        <v>0</v>
      </c>
      <c r="S418" s="20">
        <f t="shared" si="143"/>
        <v>0</v>
      </c>
      <c r="T418" s="14">
        <f t="shared" si="155"/>
        <v>0</v>
      </c>
      <c r="U418" s="4" t="str">
        <f t="shared" si="149"/>
        <v>A+J=</v>
      </c>
      <c r="V418" s="29">
        <f t="shared" si="150"/>
        <v>45747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44"/>
        <v>44964</v>
      </c>
      <c r="B419" s="125">
        <f t="shared" ca="1" si="140"/>
        <v>11400.3321</v>
      </c>
      <c r="C419" s="14">
        <f t="shared" si="151"/>
        <v>10000</v>
      </c>
      <c r="D419" s="13">
        <f>IF(A419&lt;$B$1,VLOOKUP(A419,[1]DI!$A$4:$B$15000,2,FALSE),0)</f>
        <v>0.13650000000000001</v>
      </c>
      <c r="E419" s="14">
        <f t="shared" si="152"/>
        <v>1.00050788</v>
      </c>
      <c r="F419" s="14">
        <f>(TRUNC(PRODUCT($E$14:$E418),16))</f>
        <v>1.14003321347908</v>
      </c>
      <c r="G419" s="14">
        <f t="shared" si="153"/>
        <v>1</v>
      </c>
      <c r="H419" s="14">
        <f t="shared" si="154"/>
        <v>1.1400332099999999</v>
      </c>
      <c r="I419" s="13">
        <f t="shared" si="145"/>
        <v>0</v>
      </c>
      <c r="J419" s="29">
        <f t="shared" si="146"/>
        <v>44559</v>
      </c>
      <c r="K419" s="2">
        <f t="shared" si="147"/>
        <v>280</v>
      </c>
      <c r="L419" s="17">
        <f t="shared" si="148"/>
        <v>280</v>
      </c>
      <c r="M419" s="12">
        <f t="shared" si="141"/>
        <v>1</v>
      </c>
      <c r="N419" s="12">
        <f t="shared" si="142"/>
        <v>1.1400332099999999</v>
      </c>
      <c r="O419" s="17">
        <f t="shared" si="139"/>
        <v>0</v>
      </c>
      <c r="P419" s="14">
        <f t="shared" si="138"/>
        <v>1400.3321000000001</v>
      </c>
      <c r="Q419" s="14">
        <v>0</v>
      </c>
      <c r="R419" s="14">
        <f t="shared" si="156"/>
        <v>0</v>
      </c>
      <c r="S419" s="20">
        <f t="shared" si="143"/>
        <v>0</v>
      </c>
      <c r="T419" s="14">
        <f t="shared" si="155"/>
        <v>0</v>
      </c>
      <c r="U419" s="4" t="str">
        <f t="shared" si="149"/>
        <v>A+J=</v>
      </c>
      <c r="V419" s="29">
        <f t="shared" si="150"/>
        <v>45747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44"/>
        <v>44965</v>
      </c>
      <c r="B420" s="125">
        <f t="shared" ca="1" si="140"/>
        <v>11406.122100000001</v>
      </c>
      <c r="C420" s="14">
        <f t="shared" si="151"/>
        <v>10000</v>
      </c>
      <c r="D420" s="13">
        <f>IF(A420&lt;$B$1,VLOOKUP(A420,[1]DI!$A$4:$B$15000,2,FALSE),0)</f>
        <v>0.13650000000000001</v>
      </c>
      <c r="E420" s="14">
        <f t="shared" si="152"/>
        <v>1.00050788</v>
      </c>
      <c r="F420" s="14">
        <f>(TRUNC(PRODUCT($E$14:$E419),16))</f>
        <v>1.1406122135475401</v>
      </c>
      <c r="G420" s="14">
        <f t="shared" si="153"/>
        <v>1</v>
      </c>
      <c r="H420" s="14">
        <f t="shared" si="154"/>
        <v>1.14061221</v>
      </c>
      <c r="I420" s="13">
        <f t="shared" si="145"/>
        <v>0</v>
      </c>
      <c r="J420" s="29">
        <f t="shared" si="146"/>
        <v>44559</v>
      </c>
      <c r="K420" s="2">
        <f t="shared" si="147"/>
        <v>281</v>
      </c>
      <c r="L420" s="17">
        <f t="shared" si="148"/>
        <v>281</v>
      </c>
      <c r="M420" s="12">
        <f t="shared" si="141"/>
        <v>1</v>
      </c>
      <c r="N420" s="12">
        <f t="shared" si="142"/>
        <v>1.14061221</v>
      </c>
      <c r="O420" s="17">
        <f t="shared" si="139"/>
        <v>0</v>
      </c>
      <c r="P420" s="14">
        <f t="shared" si="138"/>
        <v>1406.1221</v>
      </c>
      <c r="Q420" s="14">
        <v>0</v>
      </c>
      <c r="R420" s="14">
        <f t="shared" si="156"/>
        <v>0</v>
      </c>
      <c r="S420" s="20">
        <f t="shared" si="143"/>
        <v>0</v>
      </c>
      <c r="T420" s="14">
        <f t="shared" si="155"/>
        <v>0</v>
      </c>
      <c r="U420" s="4" t="str">
        <f t="shared" si="149"/>
        <v>A+J=</v>
      </c>
      <c r="V420" s="29">
        <f t="shared" si="150"/>
        <v>45747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44"/>
        <v>44966</v>
      </c>
      <c r="B421" s="125">
        <f t="shared" ca="1" si="140"/>
        <v>11411.9151</v>
      </c>
      <c r="C421" s="14">
        <f t="shared" si="151"/>
        <v>10000</v>
      </c>
      <c r="D421" s="13">
        <f>IF(A421&lt;$B$1,VLOOKUP(A421,[1]DI!$A$4:$B$15000,2,FALSE),0)</f>
        <v>0.13650000000000001</v>
      </c>
      <c r="E421" s="14">
        <f t="shared" si="152"/>
        <v>1.00050788</v>
      </c>
      <c r="F421" s="14">
        <f>(TRUNC(PRODUCT($E$14:$E420),16))</f>
        <v>1.1411915076785599</v>
      </c>
      <c r="G421" s="14">
        <f t="shared" si="153"/>
        <v>1</v>
      </c>
      <c r="H421" s="14">
        <f t="shared" si="154"/>
        <v>1.1411915100000001</v>
      </c>
      <c r="I421" s="13">
        <f t="shared" si="145"/>
        <v>0</v>
      </c>
      <c r="J421" s="29">
        <f t="shared" si="146"/>
        <v>44559</v>
      </c>
      <c r="K421" s="2">
        <f t="shared" si="147"/>
        <v>282</v>
      </c>
      <c r="L421" s="17">
        <f t="shared" si="148"/>
        <v>282</v>
      </c>
      <c r="M421" s="12">
        <f t="shared" si="141"/>
        <v>1</v>
      </c>
      <c r="N421" s="12">
        <f t="shared" si="142"/>
        <v>1.1411915100000001</v>
      </c>
      <c r="O421" s="17">
        <f t="shared" si="139"/>
        <v>0</v>
      </c>
      <c r="P421" s="14">
        <f t="shared" si="138"/>
        <v>1411.9150999999999</v>
      </c>
      <c r="Q421" s="14">
        <v>0</v>
      </c>
      <c r="R421" s="14">
        <f t="shared" si="156"/>
        <v>0</v>
      </c>
      <c r="S421" s="20">
        <f t="shared" si="143"/>
        <v>0</v>
      </c>
      <c r="T421" s="14">
        <f t="shared" si="155"/>
        <v>0</v>
      </c>
      <c r="U421" s="4" t="str">
        <f t="shared" si="149"/>
        <v>A+J=</v>
      </c>
      <c r="V421" s="29">
        <f t="shared" si="150"/>
        <v>45747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44"/>
        <v>44967</v>
      </c>
      <c r="B422" s="125">
        <f t="shared" ca="1" si="140"/>
        <v>11417.710999999999</v>
      </c>
      <c r="C422" s="14">
        <f t="shared" si="151"/>
        <v>10000</v>
      </c>
      <c r="D422" s="13">
        <f>IF(A422&lt;$B$1,VLOOKUP(A422,[1]DI!$A$4:$B$15000,2,FALSE),0)</f>
        <v>0.13650000000000001</v>
      </c>
      <c r="E422" s="14">
        <f t="shared" si="152"/>
        <v>1.00050788</v>
      </c>
      <c r="F422" s="14">
        <f>(TRUNC(PRODUCT($E$14:$E421),16))</f>
        <v>1.14177109602148</v>
      </c>
      <c r="G422" s="14">
        <f t="shared" si="153"/>
        <v>1</v>
      </c>
      <c r="H422" s="14">
        <f t="shared" si="154"/>
        <v>1.1417710999999999</v>
      </c>
      <c r="I422" s="13">
        <f t="shared" si="145"/>
        <v>0</v>
      </c>
      <c r="J422" s="29">
        <f t="shared" si="146"/>
        <v>44559</v>
      </c>
      <c r="K422" s="2">
        <f t="shared" si="147"/>
        <v>283</v>
      </c>
      <c r="L422" s="17">
        <f t="shared" si="148"/>
        <v>283</v>
      </c>
      <c r="M422" s="12">
        <f t="shared" si="141"/>
        <v>1</v>
      </c>
      <c r="N422" s="12">
        <f t="shared" si="142"/>
        <v>1.1417710999999999</v>
      </c>
      <c r="O422" s="17">
        <f t="shared" si="139"/>
        <v>0</v>
      </c>
      <c r="P422" s="14">
        <f t="shared" si="138"/>
        <v>1417.711</v>
      </c>
      <c r="Q422" s="14">
        <v>0</v>
      </c>
      <c r="R422" s="14">
        <f t="shared" si="156"/>
        <v>0</v>
      </c>
      <c r="S422" s="20">
        <f t="shared" si="143"/>
        <v>0</v>
      </c>
      <c r="T422" s="14">
        <f t="shared" si="155"/>
        <v>0</v>
      </c>
      <c r="U422" s="4" t="str">
        <f t="shared" si="149"/>
        <v>A+J=</v>
      </c>
      <c r="V422" s="29">
        <f t="shared" si="150"/>
        <v>45747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44"/>
        <v>44968</v>
      </c>
      <c r="B423" s="125">
        <f t="shared" ca="1" si="140"/>
        <v>11423.5098</v>
      </c>
      <c r="C423" s="14">
        <f t="shared" si="151"/>
        <v>10000</v>
      </c>
      <c r="D423" s="13">
        <f>IF(A423&lt;$B$1,VLOOKUP(A423,[1]DI!$A$4:$B$15000,2,FALSE),0)</f>
        <v>0</v>
      </c>
      <c r="E423" s="14">
        <f t="shared" si="152"/>
        <v>1</v>
      </c>
      <c r="F423" s="14">
        <f>(TRUNC(PRODUCT($E$14:$E422),16))</f>
        <v>1.14235097872572</v>
      </c>
      <c r="G423" s="14">
        <f t="shared" si="153"/>
        <v>1</v>
      </c>
      <c r="H423" s="14">
        <f t="shared" si="154"/>
        <v>1.14235098</v>
      </c>
      <c r="I423" s="13">
        <f t="shared" si="145"/>
        <v>0</v>
      </c>
      <c r="J423" s="29">
        <f t="shared" si="146"/>
        <v>44559</v>
      </c>
      <c r="K423" s="2">
        <f t="shared" si="147"/>
        <v>283</v>
      </c>
      <c r="L423" s="17">
        <f t="shared" si="148"/>
        <v>284</v>
      </c>
      <c r="M423" s="12">
        <f t="shared" si="141"/>
        <v>1</v>
      </c>
      <c r="N423" s="12">
        <f t="shared" si="142"/>
        <v>1.14235098</v>
      </c>
      <c r="O423" s="17">
        <f t="shared" si="139"/>
        <v>0</v>
      </c>
      <c r="P423" s="14">
        <f t="shared" si="138"/>
        <v>1423.5098</v>
      </c>
      <c r="Q423" s="14">
        <v>0</v>
      </c>
      <c r="R423" s="14">
        <f t="shared" si="156"/>
        <v>0</v>
      </c>
      <c r="S423" s="20">
        <f t="shared" si="143"/>
        <v>0</v>
      </c>
      <c r="T423" s="14">
        <f t="shared" si="155"/>
        <v>0</v>
      </c>
      <c r="U423" s="4" t="str">
        <f t="shared" si="149"/>
        <v>A+J=</v>
      </c>
      <c r="V423" s="29">
        <f t="shared" si="150"/>
        <v>45747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44"/>
        <v>44969</v>
      </c>
      <c r="B424" s="125">
        <f t="shared" ca="1" si="140"/>
        <v>11423.5098</v>
      </c>
      <c r="C424" s="14">
        <f t="shared" si="151"/>
        <v>10000</v>
      </c>
      <c r="D424" s="13">
        <f>IF(A424&lt;$B$1,VLOOKUP(A424,[1]DI!$A$4:$B$15000,2,FALSE),0)</f>
        <v>0</v>
      </c>
      <c r="E424" s="14">
        <f t="shared" si="152"/>
        <v>1</v>
      </c>
      <c r="F424" s="14">
        <f>(TRUNC(PRODUCT($E$14:$E423),16))</f>
        <v>1.14235097872572</v>
      </c>
      <c r="G424" s="14">
        <f t="shared" si="153"/>
        <v>1</v>
      </c>
      <c r="H424" s="14">
        <f t="shared" si="154"/>
        <v>1.14235098</v>
      </c>
      <c r="I424" s="13">
        <f t="shared" si="145"/>
        <v>0</v>
      </c>
      <c r="J424" s="29">
        <f t="shared" si="146"/>
        <v>44559</v>
      </c>
      <c r="K424" s="2">
        <f t="shared" si="147"/>
        <v>283</v>
      </c>
      <c r="L424" s="17">
        <f t="shared" si="148"/>
        <v>284</v>
      </c>
      <c r="M424" s="12">
        <f t="shared" si="141"/>
        <v>1</v>
      </c>
      <c r="N424" s="12">
        <f t="shared" si="142"/>
        <v>1.14235098</v>
      </c>
      <c r="O424" s="17">
        <f t="shared" si="139"/>
        <v>0</v>
      </c>
      <c r="P424" s="14">
        <f t="shared" si="138"/>
        <v>1423.5098</v>
      </c>
      <c r="Q424" s="14">
        <v>0</v>
      </c>
      <c r="R424" s="14">
        <f t="shared" si="156"/>
        <v>0</v>
      </c>
      <c r="S424" s="20">
        <f t="shared" si="143"/>
        <v>0</v>
      </c>
      <c r="T424" s="14">
        <f t="shared" si="155"/>
        <v>0</v>
      </c>
      <c r="U424" s="4" t="str">
        <f t="shared" si="149"/>
        <v>A+J=</v>
      </c>
      <c r="V424" s="29">
        <f t="shared" si="150"/>
        <v>45747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44"/>
        <v>44970</v>
      </c>
      <c r="B425" s="125">
        <f t="shared" ca="1" si="140"/>
        <v>11423.5098</v>
      </c>
      <c r="C425" s="14">
        <f t="shared" si="151"/>
        <v>10000</v>
      </c>
      <c r="D425" s="13">
        <f>IF(A425&lt;$B$1,VLOOKUP(A425,[1]DI!$A$4:$B$15000,2,FALSE),0)</f>
        <v>0.13650000000000001</v>
      </c>
      <c r="E425" s="14">
        <f t="shared" si="152"/>
        <v>1.00050788</v>
      </c>
      <c r="F425" s="14">
        <f>(TRUNC(PRODUCT($E$14:$E424),16))</f>
        <v>1.14235097872572</v>
      </c>
      <c r="G425" s="14">
        <f t="shared" si="153"/>
        <v>1</v>
      </c>
      <c r="H425" s="14">
        <f t="shared" si="154"/>
        <v>1.14235098</v>
      </c>
      <c r="I425" s="13">
        <f t="shared" si="145"/>
        <v>0</v>
      </c>
      <c r="J425" s="29">
        <f t="shared" si="146"/>
        <v>44559</v>
      </c>
      <c r="K425" s="2">
        <f t="shared" si="147"/>
        <v>284</v>
      </c>
      <c r="L425" s="17">
        <f t="shared" si="148"/>
        <v>284</v>
      </c>
      <c r="M425" s="12">
        <f t="shared" si="141"/>
        <v>1</v>
      </c>
      <c r="N425" s="12">
        <f t="shared" si="142"/>
        <v>1.14235098</v>
      </c>
      <c r="O425" s="17">
        <f t="shared" si="139"/>
        <v>0</v>
      </c>
      <c r="P425" s="14">
        <f t="shared" si="138"/>
        <v>1423.5098</v>
      </c>
      <c r="Q425" s="14">
        <v>0</v>
      </c>
      <c r="R425" s="14">
        <f t="shared" si="156"/>
        <v>0</v>
      </c>
      <c r="S425" s="20">
        <f t="shared" si="143"/>
        <v>0</v>
      </c>
      <c r="T425" s="14">
        <f t="shared" si="155"/>
        <v>0</v>
      </c>
      <c r="U425" s="4" t="str">
        <f t="shared" si="149"/>
        <v>A+J=</v>
      </c>
      <c r="V425" s="29">
        <f t="shared" si="150"/>
        <v>45747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44"/>
        <v>44971</v>
      </c>
      <c r="B426" s="125">
        <f t="shared" ca="1" si="140"/>
        <v>11429.311600000001</v>
      </c>
      <c r="C426" s="14">
        <f t="shared" si="151"/>
        <v>10000</v>
      </c>
      <c r="D426" s="13">
        <f>IF(A426&lt;$B$1,VLOOKUP(A426,[1]DI!$A$4:$B$15000,2,FALSE),0)</f>
        <v>0.13650000000000001</v>
      </c>
      <c r="E426" s="14">
        <f t="shared" si="152"/>
        <v>1.00050788</v>
      </c>
      <c r="F426" s="14">
        <f>(TRUNC(PRODUCT($E$14:$E425),16))</f>
        <v>1.1429311559408</v>
      </c>
      <c r="G426" s="14">
        <f t="shared" si="153"/>
        <v>1</v>
      </c>
      <c r="H426" s="14">
        <f t="shared" si="154"/>
        <v>1.1429311600000001</v>
      </c>
      <c r="I426" s="13">
        <f t="shared" si="145"/>
        <v>0</v>
      </c>
      <c r="J426" s="29">
        <f t="shared" si="146"/>
        <v>44559</v>
      </c>
      <c r="K426" s="2">
        <f t="shared" si="147"/>
        <v>285</v>
      </c>
      <c r="L426" s="17">
        <f t="shared" si="148"/>
        <v>285</v>
      </c>
      <c r="M426" s="12">
        <f t="shared" si="141"/>
        <v>1</v>
      </c>
      <c r="N426" s="12">
        <f t="shared" si="142"/>
        <v>1.1429311600000001</v>
      </c>
      <c r="O426" s="17">
        <f t="shared" si="139"/>
        <v>0</v>
      </c>
      <c r="P426" s="14">
        <f t="shared" si="138"/>
        <v>1429.3116</v>
      </c>
      <c r="Q426" s="14">
        <v>0</v>
      </c>
      <c r="R426" s="14">
        <f t="shared" si="156"/>
        <v>0</v>
      </c>
      <c r="S426" s="20">
        <f t="shared" si="143"/>
        <v>0</v>
      </c>
      <c r="T426" s="14">
        <f t="shared" si="155"/>
        <v>0</v>
      </c>
      <c r="U426" s="4" t="str">
        <f t="shared" si="149"/>
        <v>A+J=</v>
      </c>
      <c r="V426" s="29">
        <f t="shared" si="150"/>
        <v>45747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44"/>
        <v>44972</v>
      </c>
      <c r="B427" s="125">
        <f t="shared" ca="1" si="140"/>
        <v>11435.1163</v>
      </c>
      <c r="C427" s="14">
        <f t="shared" si="151"/>
        <v>10000</v>
      </c>
      <c r="D427" s="13">
        <f>IF(A427&lt;$B$1,VLOOKUP(A427,[1]DI!$A$4:$B$15000,2,FALSE),0)</f>
        <v>0.13650000000000001</v>
      </c>
      <c r="E427" s="14">
        <f t="shared" si="152"/>
        <v>1.00050788</v>
      </c>
      <c r="F427" s="14">
        <f>(TRUNC(PRODUCT($E$14:$E426),16))</f>
        <v>1.14351162781628</v>
      </c>
      <c r="G427" s="14">
        <f t="shared" si="153"/>
        <v>1</v>
      </c>
      <c r="H427" s="14">
        <f t="shared" si="154"/>
        <v>1.1435116299999999</v>
      </c>
      <c r="I427" s="13">
        <f t="shared" si="145"/>
        <v>0</v>
      </c>
      <c r="J427" s="29">
        <f t="shared" si="146"/>
        <v>44559</v>
      </c>
      <c r="K427" s="2">
        <f t="shared" si="147"/>
        <v>286</v>
      </c>
      <c r="L427" s="17">
        <f t="shared" si="148"/>
        <v>286</v>
      </c>
      <c r="M427" s="12">
        <f t="shared" si="141"/>
        <v>1</v>
      </c>
      <c r="N427" s="12">
        <f t="shared" si="142"/>
        <v>1.1435116299999999</v>
      </c>
      <c r="O427" s="17">
        <f t="shared" si="139"/>
        <v>0</v>
      </c>
      <c r="P427" s="14">
        <f t="shared" si="138"/>
        <v>1435.1162999999999</v>
      </c>
      <c r="Q427" s="14">
        <v>0</v>
      </c>
      <c r="R427" s="14">
        <f t="shared" si="156"/>
        <v>0</v>
      </c>
      <c r="S427" s="20">
        <f t="shared" si="143"/>
        <v>0</v>
      </c>
      <c r="T427" s="14">
        <f t="shared" si="155"/>
        <v>0</v>
      </c>
      <c r="U427" s="4" t="str">
        <f t="shared" si="149"/>
        <v>A+J=</v>
      </c>
      <c r="V427" s="29">
        <f t="shared" si="150"/>
        <v>45747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44"/>
        <v>44973</v>
      </c>
      <c r="B428" s="125">
        <f t="shared" ca="1" si="140"/>
        <v>11440.9239</v>
      </c>
      <c r="C428" s="14">
        <f t="shared" si="151"/>
        <v>10000</v>
      </c>
      <c r="D428" s="13">
        <f>IF(A428&lt;$B$1,VLOOKUP(A428,[1]DI!$A$4:$B$15000,2,FALSE),0)</f>
        <v>0.13650000000000001</v>
      </c>
      <c r="E428" s="14">
        <f t="shared" si="152"/>
        <v>1.00050788</v>
      </c>
      <c r="F428" s="14">
        <f>(TRUNC(PRODUCT($E$14:$E427),16))</f>
        <v>1.14409239450181</v>
      </c>
      <c r="G428" s="14">
        <f t="shared" si="153"/>
        <v>1</v>
      </c>
      <c r="H428" s="14">
        <f t="shared" si="154"/>
        <v>1.14409239</v>
      </c>
      <c r="I428" s="13">
        <f t="shared" si="145"/>
        <v>0</v>
      </c>
      <c r="J428" s="29">
        <f t="shared" si="146"/>
        <v>44559</v>
      </c>
      <c r="K428" s="2">
        <f t="shared" si="147"/>
        <v>287</v>
      </c>
      <c r="L428" s="17">
        <f t="shared" si="148"/>
        <v>287</v>
      </c>
      <c r="M428" s="12">
        <f t="shared" si="141"/>
        <v>1</v>
      </c>
      <c r="N428" s="12">
        <f t="shared" si="142"/>
        <v>1.14409239</v>
      </c>
      <c r="O428" s="17">
        <f t="shared" si="139"/>
        <v>0</v>
      </c>
      <c r="P428" s="14">
        <f t="shared" si="138"/>
        <v>1440.9239</v>
      </c>
      <c r="Q428" s="14">
        <v>0</v>
      </c>
      <c r="R428" s="14">
        <f t="shared" si="156"/>
        <v>0</v>
      </c>
      <c r="S428" s="20">
        <f t="shared" si="143"/>
        <v>0</v>
      </c>
      <c r="T428" s="14">
        <f t="shared" si="155"/>
        <v>0</v>
      </c>
      <c r="U428" s="4" t="str">
        <f t="shared" si="149"/>
        <v>A+J=</v>
      </c>
      <c r="V428" s="29">
        <f t="shared" si="150"/>
        <v>45747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44"/>
        <v>44974</v>
      </c>
      <c r="B429" s="125">
        <f t="shared" ca="1" si="140"/>
        <v>11446.7346</v>
      </c>
      <c r="C429" s="14">
        <f t="shared" si="151"/>
        <v>10000</v>
      </c>
      <c r="D429" s="13">
        <f>IF(A429&lt;$B$1,VLOOKUP(A429,[1]DI!$A$4:$B$15000,2,FALSE),0)</f>
        <v>0.13650000000000001</v>
      </c>
      <c r="E429" s="14">
        <f t="shared" si="152"/>
        <v>1.00050788</v>
      </c>
      <c r="F429" s="14">
        <f>(TRUNC(PRODUCT($E$14:$E428),16))</f>
        <v>1.1446734561471299</v>
      </c>
      <c r="G429" s="14">
        <f t="shared" si="153"/>
        <v>1</v>
      </c>
      <c r="H429" s="14">
        <f t="shared" si="154"/>
        <v>1.1446734599999999</v>
      </c>
      <c r="I429" s="13">
        <f t="shared" si="145"/>
        <v>0</v>
      </c>
      <c r="J429" s="29">
        <f t="shared" si="146"/>
        <v>44559</v>
      </c>
      <c r="K429" s="2">
        <f t="shared" si="147"/>
        <v>288</v>
      </c>
      <c r="L429" s="17">
        <f t="shared" si="148"/>
        <v>288</v>
      </c>
      <c r="M429" s="12">
        <f t="shared" si="141"/>
        <v>1</v>
      </c>
      <c r="N429" s="12">
        <f t="shared" si="142"/>
        <v>1.1446734599999999</v>
      </c>
      <c r="O429" s="17">
        <f t="shared" si="139"/>
        <v>0</v>
      </c>
      <c r="P429" s="14">
        <f t="shared" si="138"/>
        <v>1446.7346</v>
      </c>
      <c r="Q429" s="14">
        <v>0</v>
      </c>
      <c r="R429" s="14">
        <f t="shared" si="156"/>
        <v>0</v>
      </c>
      <c r="S429" s="20">
        <f t="shared" si="143"/>
        <v>0</v>
      </c>
      <c r="T429" s="14">
        <f t="shared" si="155"/>
        <v>0</v>
      </c>
      <c r="U429" s="4" t="str">
        <f t="shared" si="149"/>
        <v>A+J=</v>
      </c>
      <c r="V429" s="29">
        <f t="shared" si="150"/>
        <v>45747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44"/>
        <v>44975</v>
      </c>
      <c r="B430" s="125">
        <f t="shared" ca="1" si="140"/>
        <v>11452.5481</v>
      </c>
      <c r="C430" s="14">
        <f t="shared" si="151"/>
        <v>10000</v>
      </c>
      <c r="D430" s="13">
        <f>IF(A430&lt;$B$1,VLOOKUP(A430,[1]DI!$A$4:$B$15000,2,FALSE),0)</f>
        <v>0</v>
      </c>
      <c r="E430" s="14">
        <f t="shared" si="152"/>
        <v>1</v>
      </c>
      <c r="F430" s="14">
        <f>(TRUNC(PRODUCT($E$14:$E429),16))</f>
        <v>1.1452548129020399</v>
      </c>
      <c r="G430" s="14">
        <f t="shared" si="153"/>
        <v>1</v>
      </c>
      <c r="H430" s="14">
        <f t="shared" si="154"/>
        <v>1.14525481</v>
      </c>
      <c r="I430" s="13">
        <f t="shared" si="145"/>
        <v>0</v>
      </c>
      <c r="J430" s="29">
        <f t="shared" si="146"/>
        <v>44559</v>
      </c>
      <c r="K430" s="2">
        <f t="shared" si="147"/>
        <v>288</v>
      </c>
      <c r="L430" s="17">
        <f t="shared" si="148"/>
        <v>289</v>
      </c>
      <c r="M430" s="12">
        <f t="shared" si="141"/>
        <v>1</v>
      </c>
      <c r="N430" s="12">
        <f t="shared" si="142"/>
        <v>1.14525481</v>
      </c>
      <c r="O430" s="17">
        <f t="shared" si="139"/>
        <v>0</v>
      </c>
      <c r="P430" s="14">
        <f t="shared" si="138"/>
        <v>1452.5481</v>
      </c>
      <c r="Q430" s="14">
        <v>0</v>
      </c>
      <c r="R430" s="14">
        <f t="shared" si="156"/>
        <v>0</v>
      </c>
      <c r="S430" s="20">
        <f t="shared" si="143"/>
        <v>0</v>
      </c>
      <c r="T430" s="14">
        <f t="shared" si="155"/>
        <v>0</v>
      </c>
      <c r="U430" s="4" t="str">
        <f t="shared" si="149"/>
        <v>A+J=</v>
      </c>
      <c r="V430" s="29">
        <f t="shared" si="150"/>
        <v>45747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44"/>
        <v>44976</v>
      </c>
      <c r="B431" s="125">
        <f t="shared" ca="1" si="140"/>
        <v>11452.5481</v>
      </c>
      <c r="C431" s="14">
        <f t="shared" si="151"/>
        <v>10000</v>
      </c>
      <c r="D431" s="13">
        <f>IF(A431&lt;$B$1,VLOOKUP(A431,[1]DI!$A$4:$B$15000,2,FALSE),0)</f>
        <v>0</v>
      </c>
      <c r="E431" s="14">
        <f t="shared" si="152"/>
        <v>1</v>
      </c>
      <c r="F431" s="14">
        <f>(TRUNC(PRODUCT($E$14:$E430),16))</f>
        <v>1.1452548129020399</v>
      </c>
      <c r="G431" s="14">
        <f t="shared" si="153"/>
        <v>1</v>
      </c>
      <c r="H431" s="14">
        <f t="shared" si="154"/>
        <v>1.14525481</v>
      </c>
      <c r="I431" s="13">
        <f t="shared" si="145"/>
        <v>0</v>
      </c>
      <c r="J431" s="29">
        <f t="shared" si="146"/>
        <v>44559</v>
      </c>
      <c r="K431" s="2">
        <f t="shared" si="147"/>
        <v>288</v>
      </c>
      <c r="L431" s="17">
        <f t="shared" si="148"/>
        <v>289</v>
      </c>
      <c r="M431" s="12">
        <f t="shared" si="141"/>
        <v>1</v>
      </c>
      <c r="N431" s="12">
        <f t="shared" si="142"/>
        <v>1.14525481</v>
      </c>
      <c r="O431" s="17">
        <f t="shared" si="139"/>
        <v>0</v>
      </c>
      <c r="P431" s="14">
        <f t="shared" si="138"/>
        <v>1452.5481</v>
      </c>
      <c r="Q431" s="14">
        <v>0</v>
      </c>
      <c r="R431" s="14">
        <f t="shared" si="156"/>
        <v>0</v>
      </c>
      <c r="S431" s="20">
        <f t="shared" si="143"/>
        <v>0</v>
      </c>
      <c r="T431" s="14">
        <f t="shared" si="155"/>
        <v>0</v>
      </c>
      <c r="U431" s="4" t="str">
        <f t="shared" si="149"/>
        <v>A+J=</v>
      </c>
      <c r="V431" s="29">
        <f t="shared" si="150"/>
        <v>45747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44"/>
        <v>44977</v>
      </c>
      <c r="B432" s="125">
        <f t="shared" ca="1" si="140"/>
        <v>11452.5481</v>
      </c>
      <c r="C432" s="14">
        <f t="shared" si="151"/>
        <v>10000</v>
      </c>
      <c r="D432" s="13">
        <f>IF(A432&lt;$B$1,VLOOKUP(A432,[1]DI!$A$4:$B$15000,2,FALSE),0)</f>
        <v>0</v>
      </c>
      <c r="E432" s="14">
        <f t="shared" si="152"/>
        <v>1</v>
      </c>
      <c r="F432" s="14">
        <f>(TRUNC(PRODUCT($E$14:$E431),16))</f>
        <v>1.1452548129020399</v>
      </c>
      <c r="G432" s="14">
        <f t="shared" si="153"/>
        <v>1</v>
      </c>
      <c r="H432" s="14">
        <f t="shared" si="154"/>
        <v>1.14525481</v>
      </c>
      <c r="I432" s="13">
        <f t="shared" si="145"/>
        <v>0</v>
      </c>
      <c r="J432" s="29">
        <f t="shared" si="146"/>
        <v>44559</v>
      </c>
      <c r="K432" s="2">
        <f t="shared" si="147"/>
        <v>288</v>
      </c>
      <c r="L432" s="17">
        <f t="shared" si="148"/>
        <v>289</v>
      </c>
      <c r="M432" s="12">
        <f t="shared" si="141"/>
        <v>1</v>
      </c>
      <c r="N432" s="12">
        <f t="shared" si="142"/>
        <v>1.14525481</v>
      </c>
      <c r="O432" s="17">
        <f t="shared" si="139"/>
        <v>0</v>
      </c>
      <c r="P432" s="14">
        <f t="shared" si="138"/>
        <v>1452.5481</v>
      </c>
      <c r="Q432" s="14">
        <v>0</v>
      </c>
      <c r="R432" s="14">
        <f t="shared" si="156"/>
        <v>0</v>
      </c>
      <c r="S432" s="20">
        <f t="shared" si="143"/>
        <v>0</v>
      </c>
      <c r="T432" s="14">
        <f t="shared" si="155"/>
        <v>0</v>
      </c>
      <c r="U432" s="4" t="str">
        <f t="shared" si="149"/>
        <v>A+J=</v>
      </c>
      <c r="V432" s="29">
        <f t="shared" si="150"/>
        <v>45747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44"/>
        <v>44978</v>
      </c>
      <c r="B433" s="125">
        <f t="shared" ca="1" si="140"/>
        <v>11452.5481</v>
      </c>
      <c r="C433" s="14">
        <f t="shared" si="151"/>
        <v>10000</v>
      </c>
      <c r="D433" s="13">
        <f>IF(A433&lt;$B$1,VLOOKUP(A433,[1]DI!$A$4:$B$15000,2,FALSE),0)</f>
        <v>0</v>
      </c>
      <c r="E433" s="14">
        <f t="shared" si="152"/>
        <v>1</v>
      </c>
      <c r="F433" s="14">
        <f>(TRUNC(PRODUCT($E$14:$E432),16))</f>
        <v>1.1452548129020399</v>
      </c>
      <c r="G433" s="14">
        <f t="shared" si="153"/>
        <v>1</v>
      </c>
      <c r="H433" s="14">
        <f t="shared" si="154"/>
        <v>1.14525481</v>
      </c>
      <c r="I433" s="13">
        <f t="shared" si="145"/>
        <v>0</v>
      </c>
      <c r="J433" s="29">
        <f t="shared" si="146"/>
        <v>44559</v>
      </c>
      <c r="K433" s="2">
        <f t="shared" si="147"/>
        <v>288</v>
      </c>
      <c r="L433" s="17">
        <f t="shared" si="148"/>
        <v>289</v>
      </c>
      <c r="M433" s="12">
        <f t="shared" si="141"/>
        <v>1</v>
      </c>
      <c r="N433" s="12">
        <f t="shared" si="142"/>
        <v>1.14525481</v>
      </c>
      <c r="O433" s="17">
        <f t="shared" si="139"/>
        <v>0</v>
      </c>
      <c r="P433" s="14">
        <f t="shared" si="138"/>
        <v>1452.5481</v>
      </c>
      <c r="Q433" s="14">
        <v>0</v>
      </c>
      <c r="R433" s="14">
        <f t="shared" si="156"/>
        <v>0</v>
      </c>
      <c r="S433" s="20">
        <f t="shared" si="143"/>
        <v>0</v>
      </c>
      <c r="T433" s="14">
        <f t="shared" si="155"/>
        <v>0</v>
      </c>
      <c r="U433" s="4" t="str">
        <f t="shared" si="149"/>
        <v>A+J=</v>
      </c>
      <c r="V433" s="29">
        <f t="shared" si="150"/>
        <v>45747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44"/>
        <v>44979</v>
      </c>
      <c r="B434" s="125">
        <f t="shared" ca="1" si="140"/>
        <v>11452.5481</v>
      </c>
      <c r="C434" s="14">
        <f t="shared" si="151"/>
        <v>10000</v>
      </c>
      <c r="D434" s="13">
        <f>IF(A434&lt;$B$1,VLOOKUP(A434,[1]DI!$A$4:$B$15000,2,FALSE),0)</f>
        <v>0.13650000000000001</v>
      </c>
      <c r="E434" s="14">
        <f t="shared" si="152"/>
        <v>1.00050788</v>
      </c>
      <c r="F434" s="14">
        <f>(TRUNC(PRODUCT($E$14:$E433),16))</f>
        <v>1.1452548129020399</v>
      </c>
      <c r="G434" s="14">
        <f t="shared" si="153"/>
        <v>1</v>
      </c>
      <c r="H434" s="14">
        <f t="shared" si="154"/>
        <v>1.14525481</v>
      </c>
      <c r="I434" s="13">
        <f t="shared" si="145"/>
        <v>0</v>
      </c>
      <c r="J434" s="29">
        <f t="shared" si="146"/>
        <v>44559</v>
      </c>
      <c r="K434" s="2">
        <f t="shared" si="147"/>
        <v>289</v>
      </c>
      <c r="L434" s="17">
        <f t="shared" si="148"/>
        <v>289</v>
      </c>
      <c r="M434" s="12">
        <f t="shared" si="141"/>
        <v>1</v>
      </c>
      <c r="N434" s="12">
        <f t="shared" si="142"/>
        <v>1.14525481</v>
      </c>
      <c r="O434" s="17">
        <f t="shared" si="139"/>
        <v>0</v>
      </c>
      <c r="P434" s="14">
        <f t="shared" si="138"/>
        <v>1452.5481</v>
      </c>
      <c r="Q434" s="14">
        <v>0</v>
      </c>
      <c r="R434" s="14">
        <f t="shared" si="156"/>
        <v>0</v>
      </c>
      <c r="S434" s="20">
        <f t="shared" si="143"/>
        <v>0</v>
      </c>
      <c r="T434" s="14">
        <f t="shared" si="155"/>
        <v>0</v>
      </c>
      <c r="U434" s="4" t="str">
        <f t="shared" si="149"/>
        <v>A+J=</v>
      </c>
      <c r="V434" s="29">
        <f t="shared" si="150"/>
        <v>45747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44"/>
        <v>44980</v>
      </c>
      <c r="B435" s="125">
        <f t="shared" ca="1" si="140"/>
        <v>11458.364600000001</v>
      </c>
      <c r="C435" s="14">
        <f t="shared" si="151"/>
        <v>10000</v>
      </c>
      <c r="D435" s="13">
        <f>IF(A435&lt;$B$1,VLOOKUP(A435,[1]DI!$A$4:$B$15000,2,FALSE),0)</f>
        <v>0.13650000000000001</v>
      </c>
      <c r="E435" s="14">
        <f t="shared" si="152"/>
        <v>1.00050788</v>
      </c>
      <c r="F435" s="14">
        <f>(TRUNC(PRODUCT($E$14:$E434),16))</f>
        <v>1.1458364649164201</v>
      </c>
      <c r="G435" s="14">
        <f t="shared" si="153"/>
        <v>1</v>
      </c>
      <c r="H435" s="14">
        <f t="shared" si="154"/>
        <v>1.1458364599999999</v>
      </c>
      <c r="I435" s="13">
        <f t="shared" si="145"/>
        <v>0</v>
      </c>
      <c r="J435" s="29">
        <f t="shared" si="146"/>
        <v>44559</v>
      </c>
      <c r="K435" s="2">
        <f t="shared" si="147"/>
        <v>290</v>
      </c>
      <c r="L435" s="17">
        <f t="shared" si="148"/>
        <v>290</v>
      </c>
      <c r="M435" s="12">
        <f t="shared" si="141"/>
        <v>1</v>
      </c>
      <c r="N435" s="12">
        <f t="shared" si="142"/>
        <v>1.1458364599999999</v>
      </c>
      <c r="O435" s="17">
        <f t="shared" si="139"/>
        <v>0</v>
      </c>
      <c r="P435" s="14">
        <f t="shared" si="138"/>
        <v>1458.3646000000001</v>
      </c>
      <c r="Q435" s="14">
        <v>0</v>
      </c>
      <c r="R435" s="14">
        <f t="shared" si="156"/>
        <v>0</v>
      </c>
      <c r="S435" s="20">
        <f t="shared" si="143"/>
        <v>0</v>
      </c>
      <c r="T435" s="14">
        <f t="shared" si="155"/>
        <v>0</v>
      </c>
      <c r="U435" s="4" t="str">
        <f t="shared" si="149"/>
        <v>A+J=</v>
      </c>
      <c r="V435" s="29">
        <f t="shared" si="150"/>
        <v>45747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44"/>
        <v>44981</v>
      </c>
      <c r="B436" s="125">
        <f t="shared" ca="1" si="140"/>
        <v>11464.1841</v>
      </c>
      <c r="C436" s="14">
        <f t="shared" si="151"/>
        <v>10000</v>
      </c>
      <c r="D436" s="13">
        <f>IF(A436&lt;$B$1,VLOOKUP(A436,[1]DI!$A$4:$B$15000,2,FALSE),0)</f>
        <v>0.13650000000000001</v>
      </c>
      <c r="E436" s="14">
        <f t="shared" si="152"/>
        <v>1.00050788</v>
      </c>
      <c r="F436" s="14">
        <f>(TRUNC(PRODUCT($E$14:$E435),16))</f>
        <v>1.1464184123402199</v>
      </c>
      <c r="G436" s="14">
        <f t="shared" si="153"/>
        <v>1</v>
      </c>
      <c r="H436" s="14">
        <f t="shared" si="154"/>
        <v>1.1464184100000001</v>
      </c>
      <c r="I436" s="13">
        <f t="shared" si="145"/>
        <v>0</v>
      </c>
      <c r="J436" s="29">
        <f t="shared" si="146"/>
        <v>44559</v>
      </c>
      <c r="K436" s="2">
        <f t="shared" si="147"/>
        <v>291</v>
      </c>
      <c r="L436" s="17">
        <f t="shared" si="148"/>
        <v>291</v>
      </c>
      <c r="M436" s="12">
        <f t="shared" si="141"/>
        <v>1</v>
      </c>
      <c r="N436" s="12">
        <f t="shared" si="142"/>
        <v>1.1464184100000001</v>
      </c>
      <c r="O436" s="17">
        <f t="shared" si="139"/>
        <v>0</v>
      </c>
      <c r="P436" s="14">
        <f t="shared" ref="P436:P499" si="157">TRUNC(((N436-1)*C436),8)+TRUNC(R435*N436,8)</f>
        <v>1464.1840999999999</v>
      </c>
      <c r="Q436" s="14">
        <v>0</v>
      </c>
      <c r="R436" s="14">
        <f t="shared" si="156"/>
        <v>0</v>
      </c>
      <c r="S436" s="20">
        <f t="shared" si="143"/>
        <v>0</v>
      </c>
      <c r="T436" s="14">
        <f t="shared" si="155"/>
        <v>0</v>
      </c>
      <c r="U436" s="4" t="str">
        <f t="shared" si="149"/>
        <v>A+J=</v>
      </c>
      <c r="V436" s="29">
        <f t="shared" si="150"/>
        <v>45747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44"/>
        <v>44982</v>
      </c>
      <c r="B437" s="125">
        <f t="shared" ca="1" si="140"/>
        <v>11470.006600000001</v>
      </c>
      <c r="C437" s="14">
        <f t="shared" si="151"/>
        <v>10000</v>
      </c>
      <c r="D437" s="13">
        <f>IF(A437&lt;$B$1,VLOOKUP(A437,[1]DI!$A$4:$B$15000,2,FALSE),0)</f>
        <v>0</v>
      </c>
      <c r="E437" s="14">
        <f t="shared" si="152"/>
        <v>1</v>
      </c>
      <c r="F437" s="14">
        <f>(TRUNC(PRODUCT($E$14:$E436),16))</f>
        <v>1.1470006553234799</v>
      </c>
      <c r="G437" s="14">
        <f t="shared" si="153"/>
        <v>1</v>
      </c>
      <c r="H437" s="14">
        <f t="shared" si="154"/>
        <v>1.14700066</v>
      </c>
      <c r="I437" s="13">
        <f t="shared" si="145"/>
        <v>0</v>
      </c>
      <c r="J437" s="29">
        <f t="shared" si="146"/>
        <v>44559</v>
      </c>
      <c r="K437" s="2">
        <f t="shared" si="147"/>
        <v>291</v>
      </c>
      <c r="L437" s="17">
        <f t="shared" si="148"/>
        <v>292</v>
      </c>
      <c r="M437" s="12">
        <f t="shared" si="141"/>
        <v>1</v>
      </c>
      <c r="N437" s="12">
        <f t="shared" si="142"/>
        <v>1.14700066</v>
      </c>
      <c r="O437" s="17">
        <f t="shared" si="139"/>
        <v>0</v>
      </c>
      <c r="P437" s="14">
        <f t="shared" si="157"/>
        <v>1470.0065999999999</v>
      </c>
      <c r="Q437" s="14">
        <v>0</v>
      </c>
      <c r="R437" s="14">
        <f t="shared" si="156"/>
        <v>0</v>
      </c>
      <c r="S437" s="20">
        <f t="shared" si="143"/>
        <v>0</v>
      </c>
      <c r="T437" s="14">
        <f t="shared" si="155"/>
        <v>0</v>
      </c>
      <c r="U437" s="4" t="str">
        <f t="shared" si="149"/>
        <v>A+J=</v>
      </c>
      <c r="V437" s="29">
        <f t="shared" si="150"/>
        <v>45747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44"/>
        <v>44983</v>
      </c>
      <c r="B438" s="125">
        <f t="shared" ca="1" si="140"/>
        <v>11470.006600000001</v>
      </c>
      <c r="C438" s="14">
        <f t="shared" si="151"/>
        <v>10000</v>
      </c>
      <c r="D438" s="13">
        <f>IF(A438&lt;$B$1,VLOOKUP(A438,[1]DI!$A$4:$B$15000,2,FALSE),0)</f>
        <v>0</v>
      </c>
      <c r="E438" s="14">
        <f t="shared" si="152"/>
        <v>1</v>
      </c>
      <c r="F438" s="14">
        <f>(TRUNC(PRODUCT($E$14:$E437),16))</f>
        <v>1.1470006553234799</v>
      </c>
      <c r="G438" s="14">
        <f t="shared" si="153"/>
        <v>1</v>
      </c>
      <c r="H438" s="14">
        <f t="shared" si="154"/>
        <v>1.14700066</v>
      </c>
      <c r="I438" s="13">
        <f t="shared" si="145"/>
        <v>0</v>
      </c>
      <c r="J438" s="29">
        <f t="shared" si="146"/>
        <v>44559</v>
      </c>
      <c r="K438" s="2">
        <f t="shared" si="147"/>
        <v>291</v>
      </c>
      <c r="L438" s="17">
        <f t="shared" si="148"/>
        <v>292</v>
      </c>
      <c r="M438" s="12">
        <f t="shared" si="141"/>
        <v>1</v>
      </c>
      <c r="N438" s="12">
        <f t="shared" si="142"/>
        <v>1.14700066</v>
      </c>
      <c r="O438" s="17">
        <f t="shared" si="139"/>
        <v>0</v>
      </c>
      <c r="P438" s="14">
        <f t="shared" si="157"/>
        <v>1470.0065999999999</v>
      </c>
      <c r="Q438" s="14">
        <v>0</v>
      </c>
      <c r="R438" s="14">
        <f t="shared" si="156"/>
        <v>0</v>
      </c>
      <c r="S438" s="20">
        <f t="shared" si="143"/>
        <v>0</v>
      </c>
      <c r="T438" s="14">
        <f t="shared" si="155"/>
        <v>0</v>
      </c>
      <c r="U438" s="4" t="str">
        <f t="shared" si="149"/>
        <v>A+J=</v>
      </c>
      <c r="V438" s="29">
        <f t="shared" si="150"/>
        <v>45747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44"/>
        <v>44984</v>
      </c>
      <c r="B439" s="125">
        <f t="shared" ca="1" si="140"/>
        <v>11470.006600000001</v>
      </c>
      <c r="C439" s="14">
        <f t="shared" si="151"/>
        <v>10000</v>
      </c>
      <c r="D439" s="13">
        <f>IF(A439&lt;$B$1,VLOOKUP(A439,[1]DI!$A$4:$B$15000,2,FALSE),0)</f>
        <v>0.13650000000000001</v>
      </c>
      <c r="E439" s="14">
        <f t="shared" si="152"/>
        <v>1.00050788</v>
      </c>
      <c r="F439" s="14">
        <f>(TRUNC(PRODUCT($E$14:$E438),16))</f>
        <v>1.1470006553234799</v>
      </c>
      <c r="G439" s="14">
        <f t="shared" si="153"/>
        <v>1</v>
      </c>
      <c r="H439" s="14">
        <f t="shared" si="154"/>
        <v>1.14700066</v>
      </c>
      <c r="I439" s="13">
        <f t="shared" si="145"/>
        <v>0</v>
      </c>
      <c r="J439" s="29">
        <f t="shared" si="146"/>
        <v>44559</v>
      </c>
      <c r="K439" s="2">
        <f t="shared" si="147"/>
        <v>292</v>
      </c>
      <c r="L439" s="17">
        <f t="shared" si="148"/>
        <v>292</v>
      </c>
      <c r="M439" s="12">
        <f t="shared" si="141"/>
        <v>1</v>
      </c>
      <c r="N439" s="12">
        <f t="shared" si="142"/>
        <v>1.14700066</v>
      </c>
      <c r="O439" s="17">
        <f t="shared" si="139"/>
        <v>0</v>
      </c>
      <c r="P439" s="14">
        <f t="shared" si="157"/>
        <v>1470.0065999999999</v>
      </c>
      <c r="Q439" s="14">
        <v>0</v>
      </c>
      <c r="R439" s="14">
        <f t="shared" si="156"/>
        <v>0</v>
      </c>
      <c r="S439" s="20">
        <f t="shared" si="143"/>
        <v>0</v>
      </c>
      <c r="T439" s="14">
        <f t="shared" si="155"/>
        <v>0</v>
      </c>
      <c r="U439" s="4" t="str">
        <f t="shared" si="149"/>
        <v>A+J=</v>
      </c>
      <c r="V439" s="29">
        <f t="shared" si="150"/>
        <v>45747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44"/>
        <v>44985</v>
      </c>
      <c r="B440" s="125">
        <f t="shared" ca="1" si="140"/>
        <v>11475.831899999999</v>
      </c>
      <c r="C440" s="14">
        <f t="shared" si="151"/>
        <v>10000</v>
      </c>
      <c r="D440" s="13">
        <f>IF(A440&lt;$B$1,VLOOKUP(A440,[1]DI!$A$4:$B$15000,2,FALSE),0)</f>
        <v>0.13650000000000001</v>
      </c>
      <c r="E440" s="14">
        <f t="shared" si="152"/>
        <v>1.00050788</v>
      </c>
      <c r="F440" s="14">
        <f>(TRUNC(PRODUCT($E$14:$E439),16))</f>
        <v>1.1475831940163099</v>
      </c>
      <c r="G440" s="14">
        <f t="shared" si="153"/>
        <v>1</v>
      </c>
      <c r="H440" s="14">
        <f t="shared" si="154"/>
        <v>1.14758319</v>
      </c>
      <c r="I440" s="13">
        <f t="shared" si="145"/>
        <v>0</v>
      </c>
      <c r="J440" s="29">
        <f t="shared" si="146"/>
        <v>44559</v>
      </c>
      <c r="K440" s="2">
        <f t="shared" si="147"/>
        <v>293</v>
      </c>
      <c r="L440" s="17">
        <f t="shared" si="148"/>
        <v>293</v>
      </c>
      <c r="M440" s="12">
        <f t="shared" si="141"/>
        <v>1</v>
      </c>
      <c r="N440" s="12">
        <f t="shared" si="142"/>
        <v>1.14758319</v>
      </c>
      <c r="O440" s="17">
        <f t="shared" si="139"/>
        <v>0</v>
      </c>
      <c r="P440" s="14">
        <f t="shared" si="157"/>
        <v>1475.8318999999999</v>
      </c>
      <c r="Q440" s="14">
        <v>0</v>
      </c>
      <c r="R440" s="14">
        <f t="shared" si="156"/>
        <v>0</v>
      </c>
      <c r="S440" s="20">
        <f t="shared" si="143"/>
        <v>0</v>
      </c>
      <c r="T440" s="14">
        <f t="shared" si="155"/>
        <v>0</v>
      </c>
      <c r="U440" s="4" t="str">
        <f t="shared" si="149"/>
        <v>A+J=</v>
      </c>
      <c r="V440" s="29">
        <f t="shared" si="150"/>
        <v>45747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44"/>
        <v>44986</v>
      </c>
      <c r="B441" s="125">
        <f t="shared" ca="1" si="140"/>
        <v>11481.6603</v>
      </c>
      <c r="C441" s="14">
        <f t="shared" si="151"/>
        <v>10000</v>
      </c>
      <c r="D441" s="13">
        <f>IF(A441&lt;$B$1,VLOOKUP(A441,[1]DI!$A$4:$B$15000,2,FALSE),0)</f>
        <v>0.13650000000000001</v>
      </c>
      <c r="E441" s="14">
        <f t="shared" si="152"/>
        <v>1.00050788</v>
      </c>
      <c r="F441" s="14">
        <f>(TRUNC(PRODUCT($E$14:$E440),16))</f>
        <v>1.1481660285688799</v>
      </c>
      <c r="G441" s="14">
        <f t="shared" si="153"/>
        <v>1</v>
      </c>
      <c r="H441" s="14">
        <f t="shared" si="154"/>
        <v>1.1481660300000001</v>
      </c>
      <c r="I441" s="13">
        <f t="shared" si="145"/>
        <v>0</v>
      </c>
      <c r="J441" s="29">
        <f t="shared" si="146"/>
        <v>44559</v>
      </c>
      <c r="K441" s="2">
        <f t="shared" si="147"/>
        <v>294</v>
      </c>
      <c r="L441" s="17">
        <f t="shared" si="148"/>
        <v>294</v>
      </c>
      <c r="M441" s="12">
        <f t="shared" si="141"/>
        <v>1</v>
      </c>
      <c r="N441" s="12">
        <f t="shared" si="142"/>
        <v>1.1481660300000001</v>
      </c>
      <c r="O441" s="17">
        <f t="shared" si="139"/>
        <v>0</v>
      </c>
      <c r="P441" s="14">
        <f t="shared" si="157"/>
        <v>1481.6603</v>
      </c>
      <c r="Q441" s="14">
        <v>0</v>
      </c>
      <c r="R441" s="14">
        <f t="shared" si="156"/>
        <v>0</v>
      </c>
      <c r="S441" s="20">
        <f t="shared" si="143"/>
        <v>0</v>
      </c>
      <c r="T441" s="14">
        <f t="shared" si="155"/>
        <v>0</v>
      </c>
      <c r="U441" s="4" t="str">
        <f t="shared" si="149"/>
        <v>A+J=</v>
      </c>
      <c r="V441" s="29">
        <f t="shared" si="150"/>
        <v>45747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44"/>
        <v>44987</v>
      </c>
      <c r="B442" s="125">
        <f t="shared" ca="1" si="140"/>
        <v>11487.491599999999</v>
      </c>
      <c r="C442" s="14">
        <f t="shared" si="151"/>
        <v>10000</v>
      </c>
      <c r="D442" s="13">
        <f>IF(A442&lt;$B$1,VLOOKUP(A442,[1]DI!$A$4:$B$15000,2,FALSE),0)</f>
        <v>0.13650000000000001</v>
      </c>
      <c r="E442" s="14">
        <f t="shared" si="152"/>
        <v>1.00050788</v>
      </c>
      <c r="F442" s="14">
        <f>(TRUNC(PRODUCT($E$14:$E441),16))</f>
        <v>1.14874915913147</v>
      </c>
      <c r="G442" s="14">
        <f t="shared" si="153"/>
        <v>1</v>
      </c>
      <c r="H442" s="14">
        <f t="shared" si="154"/>
        <v>1.1487491599999999</v>
      </c>
      <c r="I442" s="13">
        <f t="shared" si="145"/>
        <v>0</v>
      </c>
      <c r="J442" s="29">
        <f t="shared" si="146"/>
        <v>44559</v>
      </c>
      <c r="K442" s="2">
        <f t="shared" si="147"/>
        <v>295</v>
      </c>
      <c r="L442" s="17">
        <f t="shared" si="148"/>
        <v>295</v>
      </c>
      <c r="M442" s="12">
        <f t="shared" si="141"/>
        <v>1</v>
      </c>
      <c r="N442" s="12">
        <f t="shared" si="142"/>
        <v>1.1487491599999999</v>
      </c>
      <c r="O442" s="17">
        <f t="shared" si="139"/>
        <v>0</v>
      </c>
      <c r="P442" s="14">
        <f t="shared" si="157"/>
        <v>1487.4916000000001</v>
      </c>
      <c r="Q442" s="14">
        <v>0</v>
      </c>
      <c r="R442" s="14">
        <f t="shared" si="156"/>
        <v>0</v>
      </c>
      <c r="S442" s="20">
        <f t="shared" si="143"/>
        <v>0</v>
      </c>
      <c r="T442" s="14">
        <f t="shared" si="155"/>
        <v>0</v>
      </c>
      <c r="U442" s="4" t="str">
        <f t="shared" si="149"/>
        <v>A+J=</v>
      </c>
      <c r="V442" s="29">
        <f t="shared" si="150"/>
        <v>45747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44"/>
        <v>44988</v>
      </c>
      <c r="B443" s="125">
        <f t="shared" ca="1" si="140"/>
        <v>11493.3259</v>
      </c>
      <c r="C443" s="14">
        <f t="shared" si="151"/>
        <v>10000</v>
      </c>
      <c r="D443" s="13">
        <f>IF(A443&lt;$B$1,VLOOKUP(A443,[1]DI!$A$4:$B$15000,2,FALSE),0)</f>
        <v>0.13650000000000001</v>
      </c>
      <c r="E443" s="14">
        <f t="shared" si="152"/>
        <v>1.00050788</v>
      </c>
      <c r="F443" s="14">
        <f>(TRUNC(PRODUCT($E$14:$E442),16))</f>
        <v>1.1493325858544099</v>
      </c>
      <c r="G443" s="14">
        <f t="shared" si="153"/>
        <v>1</v>
      </c>
      <c r="H443" s="14">
        <f t="shared" si="154"/>
        <v>1.14933259</v>
      </c>
      <c r="I443" s="13">
        <f t="shared" si="145"/>
        <v>0</v>
      </c>
      <c r="J443" s="29">
        <f t="shared" si="146"/>
        <v>44559</v>
      </c>
      <c r="K443" s="2">
        <f t="shared" si="147"/>
        <v>296</v>
      </c>
      <c r="L443" s="17">
        <f t="shared" si="148"/>
        <v>296</v>
      </c>
      <c r="M443" s="12">
        <f t="shared" si="141"/>
        <v>1</v>
      </c>
      <c r="N443" s="12">
        <f t="shared" si="142"/>
        <v>1.14933259</v>
      </c>
      <c r="O443" s="17">
        <f t="shared" si="139"/>
        <v>0</v>
      </c>
      <c r="P443" s="14">
        <f t="shared" si="157"/>
        <v>1493.3259</v>
      </c>
      <c r="Q443" s="14">
        <v>0</v>
      </c>
      <c r="R443" s="14">
        <f t="shared" si="156"/>
        <v>0</v>
      </c>
      <c r="S443" s="20">
        <f t="shared" si="143"/>
        <v>0</v>
      </c>
      <c r="T443" s="14">
        <f t="shared" si="155"/>
        <v>0</v>
      </c>
      <c r="U443" s="4" t="str">
        <f t="shared" si="149"/>
        <v>A+J=</v>
      </c>
      <c r="V443" s="29">
        <f t="shared" si="150"/>
        <v>45747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44"/>
        <v>44989</v>
      </c>
      <c r="B444" s="125">
        <f t="shared" ca="1" si="140"/>
        <v>11499.1631</v>
      </c>
      <c r="C444" s="14">
        <f t="shared" si="151"/>
        <v>10000</v>
      </c>
      <c r="D444" s="13">
        <f>IF(A444&lt;$B$1,VLOOKUP(A444,[1]DI!$A$4:$B$15000,2,FALSE),0)</f>
        <v>0</v>
      </c>
      <c r="E444" s="14">
        <f t="shared" si="152"/>
        <v>1</v>
      </c>
      <c r="F444" s="14">
        <f>(TRUNC(PRODUCT($E$14:$E443),16))</f>
        <v>1.1499163088881199</v>
      </c>
      <c r="G444" s="14">
        <f t="shared" si="153"/>
        <v>1</v>
      </c>
      <c r="H444" s="14">
        <f t="shared" si="154"/>
        <v>1.1499163100000001</v>
      </c>
      <c r="I444" s="13">
        <f t="shared" si="145"/>
        <v>0</v>
      </c>
      <c r="J444" s="29">
        <f t="shared" si="146"/>
        <v>44559</v>
      </c>
      <c r="K444" s="2">
        <f t="shared" si="147"/>
        <v>296</v>
      </c>
      <c r="L444" s="17">
        <f t="shared" si="148"/>
        <v>297</v>
      </c>
      <c r="M444" s="12">
        <f t="shared" si="141"/>
        <v>1</v>
      </c>
      <c r="N444" s="12">
        <f t="shared" si="142"/>
        <v>1.1499163100000001</v>
      </c>
      <c r="O444" s="17">
        <f t="shared" si="139"/>
        <v>0</v>
      </c>
      <c r="P444" s="14">
        <f t="shared" si="157"/>
        <v>1499.1631</v>
      </c>
      <c r="Q444" s="14">
        <v>0</v>
      </c>
      <c r="R444" s="14">
        <f t="shared" si="156"/>
        <v>0</v>
      </c>
      <c r="S444" s="20">
        <f t="shared" si="143"/>
        <v>0</v>
      </c>
      <c r="T444" s="14">
        <f t="shared" si="155"/>
        <v>0</v>
      </c>
      <c r="U444" s="4" t="str">
        <f t="shared" si="149"/>
        <v>A+J=</v>
      </c>
      <c r="V444" s="29">
        <f t="shared" si="150"/>
        <v>45747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44"/>
        <v>44990</v>
      </c>
      <c r="B445" s="125">
        <f t="shared" ca="1" si="140"/>
        <v>11499.1631</v>
      </c>
      <c r="C445" s="14">
        <f t="shared" si="151"/>
        <v>10000</v>
      </c>
      <c r="D445" s="13">
        <f>IF(A445&lt;$B$1,VLOOKUP(A445,[1]DI!$A$4:$B$15000,2,FALSE),0)</f>
        <v>0</v>
      </c>
      <c r="E445" s="14">
        <f t="shared" si="152"/>
        <v>1</v>
      </c>
      <c r="F445" s="14">
        <f>(TRUNC(PRODUCT($E$14:$E444),16))</f>
        <v>1.1499163088881199</v>
      </c>
      <c r="G445" s="14">
        <f t="shared" si="153"/>
        <v>1</v>
      </c>
      <c r="H445" s="14">
        <f t="shared" si="154"/>
        <v>1.1499163100000001</v>
      </c>
      <c r="I445" s="13">
        <f t="shared" si="145"/>
        <v>0</v>
      </c>
      <c r="J445" s="29">
        <f t="shared" si="146"/>
        <v>44559</v>
      </c>
      <c r="K445" s="2">
        <f t="shared" si="147"/>
        <v>296</v>
      </c>
      <c r="L445" s="17">
        <f t="shared" si="148"/>
        <v>297</v>
      </c>
      <c r="M445" s="12">
        <f t="shared" si="141"/>
        <v>1</v>
      </c>
      <c r="N445" s="12">
        <f t="shared" si="142"/>
        <v>1.1499163100000001</v>
      </c>
      <c r="O445" s="17">
        <f t="shared" si="139"/>
        <v>0</v>
      </c>
      <c r="P445" s="14">
        <f t="shared" si="157"/>
        <v>1499.1631</v>
      </c>
      <c r="Q445" s="14">
        <v>0</v>
      </c>
      <c r="R445" s="14">
        <f t="shared" si="156"/>
        <v>0</v>
      </c>
      <c r="S445" s="20">
        <f t="shared" si="143"/>
        <v>0</v>
      </c>
      <c r="T445" s="14">
        <f t="shared" si="155"/>
        <v>0</v>
      </c>
      <c r="U445" s="4" t="str">
        <f t="shared" si="149"/>
        <v>A+J=</v>
      </c>
      <c r="V445" s="29">
        <f t="shared" si="150"/>
        <v>45747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44"/>
        <v>44991</v>
      </c>
      <c r="B446" s="125">
        <f t="shared" ca="1" si="140"/>
        <v>11499.1631</v>
      </c>
      <c r="C446" s="14">
        <f t="shared" si="151"/>
        <v>10000</v>
      </c>
      <c r="D446" s="13">
        <f>IF(A446&lt;$B$1,VLOOKUP(A446,[1]DI!$A$4:$B$15000,2,FALSE),0)</f>
        <v>0.13650000000000001</v>
      </c>
      <c r="E446" s="14">
        <f t="shared" si="152"/>
        <v>1.00050788</v>
      </c>
      <c r="F446" s="14">
        <f>(TRUNC(PRODUCT($E$14:$E445),16))</f>
        <v>1.1499163088881199</v>
      </c>
      <c r="G446" s="14">
        <f t="shared" si="153"/>
        <v>1</v>
      </c>
      <c r="H446" s="14">
        <f t="shared" si="154"/>
        <v>1.1499163100000001</v>
      </c>
      <c r="I446" s="13">
        <f t="shared" si="145"/>
        <v>0</v>
      </c>
      <c r="J446" s="29">
        <f t="shared" si="146"/>
        <v>44559</v>
      </c>
      <c r="K446" s="2">
        <f t="shared" si="147"/>
        <v>297</v>
      </c>
      <c r="L446" s="17">
        <f t="shared" si="148"/>
        <v>297</v>
      </c>
      <c r="M446" s="12">
        <f t="shared" si="141"/>
        <v>1</v>
      </c>
      <c r="N446" s="12">
        <f t="shared" si="142"/>
        <v>1.1499163100000001</v>
      </c>
      <c r="O446" s="17">
        <f t="shared" si="139"/>
        <v>0</v>
      </c>
      <c r="P446" s="14">
        <f t="shared" si="157"/>
        <v>1499.1631</v>
      </c>
      <c r="Q446" s="14">
        <v>0</v>
      </c>
      <c r="R446" s="14">
        <f t="shared" si="156"/>
        <v>0</v>
      </c>
      <c r="S446" s="20">
        <f t="shared" si="143"/>
        <v>0</v>
      </c>
      <c r="T446" s="14">
        <f t="shared" si="155"/>
        <v>0</v>
      </c>
      <c r="U446" s="4" t="str">
        <f t="shared" si="149"/>
        <v>A+J=</v>
      </c>
      <c r="V446" s="29">
        <f t="shared" si="150"/>
        <v>45747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44"/>
        <v>44992</v>
      </c>
      <c r="B447" s="125">
        <f t="shared" ca="1" si="140"/>
        <v>11505.0033</v>
      </c>
      <c r="C447" s="14">
        <f t="shared" si="151"/>
        <v>10000</v>
      </c>
      <c r="D447" s="13">
        <f>IF(A447&lt;$B$1,VLOOKUP(A447,[1]DI!$A$4:$B$15000,2,FALSE),0)</f>
        <v>0.13650000000000001</v>
      </c>
      <c r="E447" s="14">
        <f t="shared" si="152"/>
        <v>1.00050788</v>
      </c>
      <c r="F447" s="14">
        <f>(TRUNC(PRODUCT($E$14:$E446),16))</f>
        <v>1.1505003283830699</v>
      </c>
      <c r="G447" s="14">
        <f t="shared" si="153"/>
        <v>1</v>
      </c>
      <c r="H447" s="14">
        <f t="shared" si="154"/>
        <v>1.1505003300000001</v>
      </c>
      <c r="I447" s="13">
        <f t="shared" si="145"/>
        <v>0</v>
      </c>
      <c r="J447" s="29">
        <f t="shared" si="146"/>
        <v>44559</v>
      </c>
      <c r="K447" s="2">
        <f t="shared" si="147"/>
        <v>298</v>
      </c>
      <c r="L447" s="17">
        <f t="shared" si="148"/>
        <v>298</v>
      </c>
      <c r="M447" s="12">
        <f t="shared" si="141"/>
        <v>1</v>
      </c>
      <c r="N447" s="12">
        <f t="shared" si="142"/>
        <v>1.1505003300000001</v>
      </c>
      <c r="O447" s="17">
        <f t="shared" si="139"/>
        <v>0</v>
      </c>
      <c r="P447" s="14">
        <f t="shared" si="157"/>
        <v>1505.0033000000001</v>
      </c>
      <c r="Q447" s="14">
        <v>0</v>
      </c>
      <c r="R447" s="14">
        <f t="shared" si="156"/>
        <v>0</v>
      </c>
      <c r="S447" s="20">
        <f t="shared" si="143"/>
        <v>0</v>
      </c>
      <c r="T447" s="14">
        <f t="shared" si="155"/>
        <v>0</v>
      </c>
      <c r="U447" s="4" t="str">
        <f t="shared" si="149"/>
        <v>A+J=</v>
      </c>
      <c r="V447" s="29">
        <f t="shared" si="150"/>
        <v>45747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44"/>
        <v>44993</v>
      </c>
      <c r="B448" s="125">
        <f t="shared" ca="1" si="140"/>
        <v>11510.8464</v>
      </c>
      <c r="C448" s="14">
        <f t="shared" si="151"/>
        <v>10000</v>
      </c>
      <c r="D448" s="13">
        <f>IF(A448&lt;$B$1,VLOOKUP(A448,[1]DI!$A$4:$B$15000,2,FALSE),0)</f>
        <v>0.13650000000000001</v>
      </c>
      <c r="E448" s="14">
        <f t="shared" si="152"/>
        <v>1.00050788</v>
      </c>
      <c r="F448" s="14">
        <f>(TRUNC(PRODUCT($E$14:$E447),16))</f>
        <v>1.1510846444898499</v>
      </c>
      <c r="G448" s="14">
        <f t="shared" si="153"/>
        <v>1</v>
      </c>
      <c r="H448" s="14">
        <f t="shared" si="154"/>
        <v>1.1510846400000001</v>
      </c>
      <c r="I448" s="13">
        <f t="shared" si="145"/>
        <v>0</v>
      </c>
      <c r="J448" s="29">
        <f t="shared" si="146"/>
        <v>44559</v>
      </c>
      <c r="K448" s="2">
        <f t="shared" si="147"/>
        <v>299</v>
      </c>
      <c r="L448" s="17">
        <f t="shared" si="148"/>
        <v>299</v>
      </c>
      <c r="M448" s="12">
        <f t="shared" si="141"/>
        <v>1</v>
      </c>
      <c r="N448" s="12">
        <f t="shared" si="142"/>
        <v>1.1510846400000001</v>
      </c>
      <c r="O448" s="17">
        <f t="shared" si="139"/>
        <v>0</v>
      </c>
      <c r="P448" s="14">
        <f t="shared" si="157"/>
        <v>1510.8463999999999</v>
      </c>
      <c r="Q448" s="14">
        <v>0</v>
      </c>
      <c r="R448" s="14">
        <f t="shared" si="156"/>
        <v>0</v>
      </c>
      <c r="S448" s="20">
        <f t="shared" si="143"/>
        <v>0</v>
      </c>
      <c r="T448" s="14">
        <f t="shared" si="155"/>
        <v>0</v>
      </c>
      <c r="U448" s="4" t="str">
        <f t="shared" si="149"/>
        <v>A+J=</v>
      </c>
      <c r="V448" s="29">
        <f t="shared" si="150"/>
        <v>45747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44"/>
        <v>44994</v>
      </c>
      <c r="B449" s="125">
        <f t="shared" ca="1" si="140"/>
        <v>11516.6926</v>
      </c>
      <c r="C449" s="14">
        <f t="shared" si="151"/>
        <v>10000</v>
      </c>
      <c r="D449" s="13">
        <f>IF(A449&lt;$B$1,VLOOKUP(A449,[1]DI!$A$4:$B$15000,2,FALSE),0)</f>
        <v>0.13650000000000001</v>
      </c>
      <c r="E449" s="14">
        <f t="shared" si="152"/>
        <v>1.00050788</v>
      </c>
      <c r="F449" s="14">
        <f>(TRUNC(PRODUCT($E$14:$E448),16))</f>
        <v>1.1516692573591001</v>
      </c>
      <c r="G449" s="14">
        <f t="shared" si="153"/>
        <v>1</v>
      </c>
      <c r="H449" s="14">
        <f t="shared" si="154"/>
        <v>1.15166926</v>
      </c>
      <c r="I449" s="13">
        <f t="shared" si="145"/>
        <v>0</v>
      </c>
      <c r="J449" s="29">
        <f t="shared" si="146"/>
        <v>44559</v>
      </c>
      <c r="K449" s="2">
        <f t="shared" si="147"/>
        <v>300</v>
      </c>
      <c r="L449" s="17">
        <f t="shared" si="148"/>
        <v>300</v>
      </c>
      <c r="M449" s="12">
        <f t="shared" si="141"/>
        <v>1</v>
      </c>
      <c r="N449" s="12">
        <f t="shared" si="142"/>
        <v>1.15166926</v>
      </c>
      <c r="O449" s="17">
        <f t="shared" si="139"/>
        <v>0</v>
      </c>
      <c r="P449" s="14">
        <f t="shared" si="157"/>
        <v>1516.6926000000001</v>
      </c>
      <c r="Q449" s="14">
        <v>0</v>
      </c>
      <c r="R449" s="14">
        <f t="shared" si="156"/>
        <v>0</v>
      </c>
      <c r="S449" s="20">
        <f t="shared" si="143"/>
        <v>0</v>
      </c>
      <c r="T449" s="14">
        <f t="shared" si="155"/>
        <v>0</v>
      </c>
      <c r="U449" s="4" t="str">
        <f t="shared" si="149"/>
        <v>A+J=</v>
      </c>
      <c r="V449" s="29">
        <f t="shared" si="150"/>
        <v>45747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44"/>
        <v>44995</v>
      </c>
      <c r="B450" s="125">
        <f t="shared" ca="1" si="140"/>
        <v>11522.5417</v>
      </c>
      <c r="C450" s="14">
        <f t="shared" si="151"/>
        <v>10000</v>
      </c>
      <c r="D450" s="13">
        <f>IF(A450&lt;$B$1,VLOOKUP(A450,[1]DI!$A$4:$B$15000,2,FALSE),0)</f>
        <v>0.13650000000000001</v>
      </c>
      <c r="E450" s="14">
        <f t="shared" si="152"/>
        <v>1.00050788</v>
      </c>
      <c r="F450" s="14">
        <f>(TRUNC(PRODUCT($E$14:$E449),16))</f>
        <v>1.1522541671415201</v>
      </c>
      <c r="G450" s="14">
        <f t="shared" si="153"/>
        <v>1</v>
      </c>
      <c r="H450" s="14">
        <f t="shared" si="154"/>
        <v>1.15225417</v>
      </c>
      <c r="I450" s="13">
        <f t="shared" si="145"/>
        <v>0</v>
      </c>
      <c r="J450" s="29">
        <f t="shared" si="146"/>
        <v>44559</v>
      </c>
      <c r="K450" s="2">
        <f t="shared" si="147"/>
        <v>301</v>
      </c>
      <c r="L450" s="17">
        <f t="shared" si="148"/>
        <v>301</v>
      </c>
      <c r="M450" s="12">
        <f t="shared" si="141"/>
        <v>1</v>
      </c>
      <c r="N450" s="12">
        <f t="shared" si="142"/>
        <v>1.15225417</v>
      </c>
      <c r="O450" s="17">
        <f t="shared" si="139"/>
        <v>0</v>
      </c>
      <c r="P450" s="14">
        <f t="shared" si="157"/>
        <v>1522.5417</v>
      </c>
      <c r="Q450" s="14">
        <v>0</v>
      </c>
      <c r="R450" s="14">
        <f t="shared" si="156"/>
        <v>0</v>
      </c>
      <c r="S450" s="20">
        <f t="shared" si="143"/>
        <v>0</v>
      </c>
      <c r="T450" s="14">
        <f t="shared" si="155"/>
        <v>0</v>
      </c>
      <c r="U450" s="4" t="str">
        <f t="shared" si="149"/>
        <v>A+J=</v>
      </c>
      <c r="V450" s="29">
        <f t="shared" si="150"/>
        <v>45747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44"/>
        <v>44996</v>
      </c>
      <c r="B451" s="125">
        <f t="shared" ca="1" si="140"/>
        <v>11528.393700000001</v>
      </c>
      <c r="C451" s="14">
        <f t="shared" si="151"/>
        <v>10000</v>
      </c>
      <c r="D451" s="13">
        <f>IF(A451&lt;$B$1,VLOOKUP(A451,[1]DI!$A$4:$B$15000,2,FALSE),0)</f>
        <v>0</v>
      </c>
      <c r="E451" s="14">
        <f t="shared" si="152"/>
        <v>1</v>
      </c>
      <c r="F451" s="14">
        <f>(TRUNC(PRODUCT($E$14:$E450),16))</f>
        <v>1.1528393739879299</v>
      </c>
      <c r="G451" s="14">
        <f t="shared" si="153"/>
        <v>1</v>
      </c>
      <c r="H451" s="14">
        <f t="shared" si="154"/>
        <v>1.1528393699999999</v>
      </c>
      <c r="I451" s="13">
        <f t="shared" si="145"/>
        <v>0</v>
      </c>
      <c r="J451" s="29">
        <f t="shared" si="146"/>
        <v>44559</v>
      </c>
      <c r="K451" s="2">
        <f t="shared" si="147"/>
        <v>301</v>
      </c>
      <c r="L451" s="17">
        <f t="shared" si="148"/>
        <v>302</v>
      </c>
      <c r="M451" s="12">
        <f t="shared" si="141"/>
        <v>1</v>
      </c>
      <c r="N451" s="12">
        <f t="shared" si="142"/>
        <v>1.1528393699999999</v>
      </c>
      <c r="O451" s="17">
        <f t="shared" si="139"/>
        <v>0</v>
      </c>
      <c r="P451" s="14">
        <f t="shared" si="157"/>
        <v>1528.3937000000001</v>
      </c>
      <c r="Q451" s="14">
        <v>0</v>
      </c>
      <c r="R451" s="14">
        <f t="shared" si="156"/>
        <v>0</v>
      </c>
      <c r="S451" s="20">
        <f t="shared" si="143"/>
        <v>0</v>
      </c>
      <c r="T451" s="14">
        <f t="shared" si="155"/>
        <v>0</v>
      </c>
      <c r="U451" s="4" t="str">
        <f t="shared" si="149"/>
        <v>A+J=</v>
      </c>
      <c r="V451" s="29">
        <f t="shared" si="150"/>
        <v>45747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44"/>
        <v>44997</v>
      </c>
      <c r="B452" s="125">
        <f t="shared" ca="1" si="140"/>
        <v>11528.393700000001</v>
      </c>
      <c r="C452" s="14">
        <f t="shared" si="151"/>
        <v>10000</v>
      </c>
      <c r="D452" s="13">
        <f>IF(A452&lt;$B$1,VLOOKUP(A452,[1]DI!$A$4:$B$15000,2,FALSE),0)</f>
        <v>0</v>
      </c>
      <c r="E452" s="14">
        <f t="shared" si="152"/>
        <v>1</v>
      </c>
      <c r="F452" s="14">
        <f>(TRUNC(PRODUCT($E$14:$E451),16))</f>
        <v>1.1528393739879299</v>
      </c>
      <c r="G452" s="14">
        <f t="shared" si="153"/>
        <v>1</v>
      </c>
      <c r="H452" s="14">
        <f t="shared" si="154"/>
        <v>1.1528393699999999</v>
      </c>
      <c r="I452" s="13">
        <f t="shared" si="145"/>
        <v>0</v>
      </c>
      <c r="J452" s="29">
        <f t="shared" si="146"/>
        <v>44559</v>
      </c>
      <c r="K452" s="2">
        <f t="shared" si="147"/>
        <v>301</v>
      </c>
      <c r="L452" s="17">
        <f t="shared" si="148"/>
        <v>302</v>
      </c>
      <c r="M452" s="12">
        <f t="shared" si="141"/>
        <v>1</v>
      </c>
      <c r="N452" s="12">
        <f t="shared" si="142"/>
        <v>1.1528393699999999</v>
      </c>
      <c r="O452" s="17">
        <f t="shared" ref="O452:O515" si="158">IF(VLOOKUP(A452,Y$14:AF$152,8)=VLOOKUP(A451,Y$14:AF$152,8),0,VLOOKUP(A452,Y$14:AF$152,8))</f>
        <v>0</v>
      </c>
      <c r="P452" s="14">
        <f t="shared" si="157"/>
        <v>1528.3937000000001</v>
      </c>
      <c r="Q452" s="14">
        <v>0</v>
      </c>
      <c r="R452" s="14">
        <f t="shared" si="156"/>
        <v>0</v>
      </c>
      <c r="S452" s="20">
        <f t="shared" si="143"/>
        <v>0</v>
      </c>
      <c r="T452" s="14">
        <f t="shared" si="155"/>
        <v>0</v>
      </c>
      <c r="U452" s="4" t="str">
        <f t="shared" si="149"/>
        <v>A+J=</v>
      </c>
      <c r="V452" s="29">
        <f t="shared" si="150"/>
        <v>45747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44"/>
        <v>44998</v>
      </c>
      <c r="B453" s="125">
        <f t="shared" ca="1" si="140"/>
        <v>11528.393700000001</v>
      </c>
      <c r="C453" s="14">
        <f t="shared" si="151"/>
        <v>10000</v>
      </c>
      <c r="D453" s="13">
        <f>IF(A453&lt;$B$1,VLOOKUP(A453,[1]DI!$A$4:$B$15000,2,FALSE),0)</f>
        <v>0.13650000000000001</v>
      </c>
      <c r="E453" s="14">
        <f t="shared" si="152"/>
        <v>1.00050788</v>
      </c>
      <c r="F453" s="14">
        <f>(TRUNC(PRODUCT($E$14:$E452),16))</f>
        <v>1.1528393739879299</v>
      </c>
      <c r="G453" s="14">
        <f t="shared" si="153"/>
        <v>1</v>
      </c>
      <c r="H453" s="14">
        <f t="shared" si="154"/>
        <v>1.1528393699999999</v>
      </c>
      <c r="I453" s="13">
        <f t="shared" si="145"/>
        <v>0</v>
      </c>
      <c r="J453" s="29">
        <f t="shared" si="146"/>
        <v>44559</v>
      </c>
      <c r="K453" s="2">
        <f t="shared" si="147"/>
        <v>302</v>
      </c>
      <c r="L453" s="17">
        <f t="shared" si="148"/>
        <v>302</v>
      </c>
      <c r="M453" s="12">
        <f t="shared" si="141"/>
        <v>1</v>
      </c>
      <c r="N453" s="12">
        <f t="shared" si="142"/>
        <v>1.1528393699999999</v>
      </c>
      <c r="O453" s="17">
        <f t="shared" si="158"/>
        <v>0</v>
      </c>
      <c r="P453" s="14">
        <f t="shared" si="157"/>
        <v>1528.3937000000001</v>
      </c>
      <c r="Q453" s="14">
        <v>0</v>
      </c>
      <c r="R453" s="14">
        <f t="shared" si="156"/>
        <v>0</v>
      </c>
      <c r="S453" s="20">
        <f t="shared" si="143"/>
        <v>0</v>
      </c>
      <c r="T453" s="14">
        <f t="shared" si="155"/>
        <v>0</v>
      </c>
      <c r="U453" s="4" t="str">
        <f t="shared" si="149"/>
        <v>A+J=</v>
      </c>
      <c r="V453" s="29">
        <f t="shared" si="150"/>
        <v>45747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44"/>
        <v>44999</v>
      </c>
      <c r="B454" s="125">
        <f t="shared" ca="1" si="140"/>
        <v>11534.248799999999</v>
      </c>
      <c r="C454" s="14">
        <f t="shared" si="151"/>
        <v>10000</v>
      </c>
      <c r="D454" s="13">
        <f>IF(A454&lt;$B$1,VLOOKUP(A454,[1]DI!$A$4:$B$15000,2,FALSE),0)</f>
        <v>0.13650000000000001</v>
      </c>
      <c r="E454" s="14">
        <f t="shared" si="152"/>
        <v>1.00050788</v>
      </c>
      <c r="F454" s="14">
        <f>(TRUNC(PRODUCT($E$14:$E453),16))</f>
        <v>1.15342487804919</v>
      </c>
      <c r="G454" s="14">
        <f t="shared" si="153"/>
        <v>1</v>
      </c>
      <c r="H454" s="14">
        <f t="shared" si="154"/>
        <v>1.15342488</v>
      </c>
      <c r="I454" s="13">
        <f t="shared" si="145"/>
        <v>0</v>
      </c>
      <c r="J454" s="29">
        <f t="shared" si="146"/>
        <v>44559</v>
      </c>
      <c r="K454" s="2">
        <f t="shared" si="147"/>
        <v>303</v>
      </c>
      <c r="L454" s="17">
        <f t="shared" si="148"/>
        <v>303</v>
      </c>
      <c r="M454" s="12">
        <f t="shared" si="141"/>
        <v>1</v>
      </c>
      <c r="N454" s="12">
        <f t="shared" si="142"/>
        <v>1.15342488</v>
      </c>
      <c r="O454" s="17">
        <f t="shared" si="158"/>
        <v>0</v>
      </c>
      <c r="P454" s="14">
        <f t="shared" si="157"/>
        <v>1534.2488000000001</v>
      </c>
      <c r="Q454" s="14">
        <v>0</v>
      </c>
      <c r="R454" s="14">
        <f t="shared" si="156"/>
        <v>0</v>
      </c>
      <c r="S454" s="20">
        <f t="shared" si="143"/>
        <v>0</v>
      </c>
      <c r="T454" s="14">
        <f t="shared" si="155"/>
        <v>0</v>
      </c>
      <c r="U454" s="4" t="str">
        <f t="shared" si="149"/>
        <v>A+J=</v>
      </c>
      <c r="V454" s="29">
        <f t="shared" si="150"/>
        <v>45747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44"/>
        <v>45000</v>
      </c>
      <c r="B455" s="125">
        <f t="shared" ca="1" si="140"/>
        <v>11540.1068</v>
      </c>
      <c r="C455" s="14">
        <f t="shared" si="151"/>
        <v>10000</v>
      </c>
      <c r="D455" s="13">
        <f>IF(A455&lt;$B$1,VLOOKUP(A455,[1]DI!$A$4:$B$15000,2,FALSE),0)</f>
        <v>0.13650000000000001</v>
      </c>
      <c r="E455" s="14">
        <f t="shared" si="152"/>
        <v>1.00050788</v>
      </c>
      <c r="F455" s="14">
        <f>(TRUNC(PRODUCT($E$14:$E454),16))</f>
        <v>1.1540106794762599</v>
      </c>
      <c r="G455" s="14">
        <f t="shared" si="153"/>
        <v>1</v>
      </c>
      <c r="H455" s="14">
        <f t="shared" si="154"/>
        <v>1.1540106800000001</v>
      </c>
      <c r="I455" s="13">
        <f t="shared" si="145"/>
        <v>0</v>
      </c>
      <c r="J455" s="29">
        <f t="shared" si="146"/>
        <v>44559</v>
      </c>
      <c r="K455" s="2">
        <f t="shared" si="147"/>
        <v>304</v>
      </c>
      <c r="L455" s="17">
        <f t="shared" si="148"/>
        <v>304</v>
      </c>
      <c r="M455" s="12">
        <f t="shared" si="141"/>
        <v>1</v>
      </c>
      <c r="N455" s="12">
        <f t="shared" si="142"/>
        <v>1.1540106800000001</v>
      </c>
      <c r="O455" s="17">
        <f t="shared" si="158"/>
        <v>0</v>
      </c>
      <c r="P455" s="14">
        <f t="shared" si="157"/>
        <v>1540.1068</v>
      </c>
      <c r="Q455" s="14">
        <v>0</v>
      </c>
      <c r="R455" s="14">
        <f t="shared" si="156"/>
        <v>0</v>
      </c>
      <c r="S455" s="20">
        <f t="shared" si="143"/>
        <v>0</v>
      </c>
      <c r="T455" s="14">
        <f t="shared" si="155"/>
        <v>0</v>
      </c>
      <c r="U455" s="4" t="str">
        <f t="shared" si="149"/>
        <v>A+J=</v>
      </c>
      <c r="V455" s="29">
        <f t="shared" si="150"/>
        <v>45747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44"/>
        <v>45001</v>
      </c>
      <c r="B456" s="125">
        <f t="shared" ca="1" si="140"/>
        <v>11545.9678</v>
      </c>
      <c r="C456" s="14">
        <f t="shared" si="151"/>
        <v>10000</v>
      </c>
      <c r="D456" s="13">
        <f>IF(A456&lt;$B$1,VLOOKUP(A456,[1]DI!$A$4:$B$15000,2,FALSE),0)</f>
        <v>0.13650000000000001</v>
      </c>
      <c r="E456" s="14">
        <f t="shared" si="152"/>
        <v>1.00050788</v>
      </c>
      <c r="F456" s="14">
        <f>(TRUNC(PRODUCT($E$14:$E455),16))</f>
        <v>1.1545967784201501</v>
      </c>
      <c r="G456" s="14">
        <f t="shared" si="153"/>
        <v>1</v>
      </c>
      <c r="H456" s="14">
        <f t="shared" si="154"/>
        <v>1.1545967800000001</v>
      </c>
      <c r="I456" s="13">
        <f t="shared" si="145"/>
        <v>0</v>
      </c>
      <c r="J456" s="29">
        <f t="shared" si="146"/>
        <v>44559</v>
      </c>
      <c r="K456" s="2">
        <f t="shared" si="147"/>
        <v>305</v>
      </c>
      <c r="L456" s="17">
        <f t="shared" si="148"/>
        <v>305</v>
      </c>
      <c r="M456" s="12">
        <f t="shared" si="141"/>
        <v>1</v>
      </c>
      <c r="N456" s="12">
        <f t="shared" si="142"/>
        <v>1.1545967800000001</v>
      </c>
      <c r="O456" s="17">
        <f t="shared" si="158"/>
        <v>0</v>
      </c>
      <c r="P456" s="14">
        <f t="shared" si="157"/>
        <v>1545.9677999999999</v>
      </c>
      <c r="Q456" s="14">
        <v>0</v>
      </c>
      <c r="R456" s="14">
        <f t="shared" si="156"/>
        <v>0</v>
      </c>
      <c r="S456" s="20">
        <f t="shared" si="143"/>
        <v>0</v>
      </c>
      <c r="T456" s="14">
        <f t="shared" si="155"/>
        <v>0</v>
      </c>
      <c r="U456" s="4" t="str">
        <f t="shared" si="149"/>
        <v>A+J=</v>
      </c>
      <c r="V456" s="29">
        <f t="shared" si="150"/>
        <v>45747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44"/>
        <v>45002</v>
      </c>
      <c r="B457" s="125">
        <f t="shared" ca="1" si="140"/>
        <v>11551.8318</v>
      </c>
      <c r="C457" s="14">
        <f t="shared" si="151"/>
        <v>10000</v>
      </c>
      <c r="D457" s="13">
        <f>IF(A457&lt;$B$1,VLOOKUP(A457,[1]DI!$A$4:$B$15000,2,FALSE),0)</f>
        <v>0.13650000000000001</v>
      </c>
      <c r="E457" s="14">
        <f t="shared" si="152"/>
        <v>1.00050788</v>
      </c>
      <c r="F457" s="14">
        <f>(TRUNC(PRODUCT($E$14:$E456),16))</f>
        <v>1.1551831750319701</v>
      </c>
      <c r="G457" s="14">
        <f t="shared" si="153"/>
        <v>1</v>
      </c>
      <c r="H457" s="14">
        <f t="shared" si="154"/>
        <v>1.1551831800000001</v>
      </c>
      <c r="I457" s="13">
        <f t="shared" si="145"/>
        <v>0</v>
      </c>
      <c r="J457" s="29">
        <f t="shared" si="146"/>
        <v>44559</v>
      </c>
      <c r="K457" s="2">
        <f t="shared" si="147"/>
        <v>306</v>
      </c>
      <c r="L457" s="17">
        <f t="shared" si="148"/>
        <v>306</v>
      </c>
      <c r="M457" s="12">
        <f t="shared" si="141"/>
        <v>1</v>
      </c>
      <c r="N457" s="12">
        <f t="shared" si="142"/>
        <v>1.1551831800000001</v>
      </c>
      <c r="O457" s="17">
        <f t="shared" si="158"/>
        <v>0</v>
      </c>
      <c r="P457" s="14">
        <f t="shared" si="157"/>
        <v>1551.8317999999999</v>
      </c>
      <c r="Q457" s="14">
        <v>0</v>
      </c>
      <c r="R457" s="14">
        <f t="shared" si="156"/>
        <v>0</v>
      </c>
      <c r="S457" s="20">
        <f t="shared" si="143"/>
        <v>0</v>
      </c>
      <c r="T457" s="14">
        <f t="shared" si="155"/>
        <v>0</v>
      </c>
      <c r="U457" s="4" t="str">
        <f t="shared" si="149"/>
        <v>A+J=</v>
      </c>
      <c r="V457" s="29">
        <f t="shared" si="150"/>
        <v>45747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44"/>
        <v>45003</v>
      </c>
      <c r="B458" s="125">
        <f t="shared" ca="1" si="140"/>
        <v>11557.698700000001</v>
      </c>
      <c r="C458" s="14">
        <f t="shared" si="151"/>
        <v>10000</v>
      </c>
      <c r="D458" s="13">
        <f>IF(A458&lt;$B$1,VLOOKUP(A458,[1]DI!$A$4:$B$15000,2,FALSE),0)</f>
        <v>0</v>
      </c>
      <c r="E458" s="14">
        <f t="shared" si="152"/>
        <v>1</v>
      </c>
      <c r="F458" s="14">
        <f>(TRUNC(PRODUCT($E$14:$E457),16))</f>
        <v>1.1557698694629099</v>
      </c>
      <c r="G458" s="14">
        <f t="shared" si="153"/>
        <v>1</v>
      </c>
      <c r="H458" s="14">
        <f t="shared" si="154"/>
        <v>1.1557698700000001</v>
      </c>
      <c r="I458" s="13">
        <f t="shared" si="145"/>
        <v>0</v>
      </c>
      <c r="J458" s="29">
        <f t="shared" si="146"/>
        <v>44559</v>
      </c>
      <c r="K458" s="2">
        <f t="shared" si="147"/>
        <v>306</v>
      </c>
      <c r="L458" s="17">
        <f t="shared" si="148"/>
        <v>307</v>
      </c>
      <c r="M458" s="12">
        <f t="shared" si="141"/>
        <v>1</v>
      </c>
      <c r="N458" s="12">
        <f t="shared" si="142"/>
        <v>1.1557698700000001</v>
      </c>
      <c r="O458" s="17">
        <f t="shared" si="158"/>
        <v>0</v>
      </c>
      <c r="P458" s="14">
        <f t="shared" si="157"/>
        <v>1557.6986999999999</v>
      </c>
      <c r="Q458" s="14">
        <v>0</v>
      </c>
      <c r="R458" s="14">
        <f t="shared" si="156"/>
        <v>0</v>
      </c>
      <c r="S458" s="20">
        <f t="shared" si="143"/>
        <v>0</v>
      </c>
      <c r="T458" s="14">
        <f t="shared" si="155"/>
        <v>0</v>
      </c>
      <c r="U458" s="4" t="str">
        <f t="shared" si="149"/>
        <v>A+J=</v>
      </c>
      <c r="V458" s="29">
        <f t="shared" si="150"/>
        <v>45747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44"/>
        <v>45004</v>
      </c>
      <c r="B459" s="125">
        <f t="shared" ca="1" si="140"/>
        <v>11557.698700000001</v>
      </c>
      <c r="C459" s="14">
        <f t="shared" si="151"/>
        <v>10000</v>
      </c>
      <c r="D459" s="13">
        <f>IF(A459&lt;$B$1,VLOOKUP(A459,[1]DI!$A$4:$B$15000,2,FALSE),0)</f>
        <v>0</v>
      </c>
      <c r="E459" s="14">
        <f t="shared" si="152"/>
        <v>1</v>
      </c>
      <c r="F459" s="14">
        <f>(TRUNC(PRODUCT($E$14:$E458),16))</f>
        <v>1.1557698694629099</v>
      </c>
      <c r="G459" s="14">
        <f t="shared" si="153"/>
        <v>1</v>
      </c>
      <c r="H459" s="14">
        <f t="shared" si="154"/>
        <v>1.1557698700000001</v>
      </c>
      <c r="I459" s="13">
        <f t="shared" si="145"/>
        <v>0</v>
      </c>
      <c r="J459" s="29">
        <f t="shared" si="146"/>
        <v>44559</v>
      </c>
      <c r="K459" s="2">
        <f t="shared" si="147"/>
        <v>306</v>
      </c>
      <c r="L459" s="17">
        <f t="shared" si="148"/>
        <v>307</v>
      </c>
      <c r="M459" s="12">
        <f t="shared" si="141"/>
        <v>1</v>
      </c>
      <c r="N459" s="12">
        <f t="shared" si="142"/>
        <v>1.1557698700000001</v>
      </c>
      <c r="O459" s="17">
        <f t="shared" si="158"/>
        <v>0</v>
      </c>
      <c r="P459" s="14">
        <f t="shared" si="157"/>
        <v>1557.6986999999999</v>
      </c>
      <c r="Q459" s="14">
        <v>0</v>
      </c>
      <c r="R459" s="14">
        <f t="shared" si="156"/>
        <v>0</v>
      </c>
      <c r="S459" s="20">
        <f t="shared" si="143"/>
        <v>0</v>
      </c>
      <c r="T459" s="14">
        <f t="shared" si="155"/>
        <v>0</v>
      </c>
      <c r="U459" s="4" t="str">
        <f t="shared" si="149"/>
        <v>A+J=</v>
      </c>
      <c r="V459" s="29">
        <f t="shared" si="150"/>
        <v>45747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44"/>
        <v>45005</v>
      </c>
      <c r="B460" s="125">
        <f t="shared" ca="1" si="140"/>
        <v>11557.698700000001</v>
      </c>
      <c r="C460" s="14">
        <f t="shared" si="151"/>
        <v>10000</v>
      </c>
      <c r="D460" s="13">
        <f>IF(A460&lt;$B$1,VLOOKUP(A460,[1]DI!$A$4:$B$15000,2,FALSE),0)</f>
        <v>0.13650000000000001</v>
      </c>
      <c r="E460" s="14">
        <f t="shared" si="152"/>
        <v>1.00050788</v>
      </c>
      <c r="F460" s="14">
        <f>(TRUNC(PRODUCT($E$14:$E459),16))</f>
        <v>1.1557698694629099</v>
      </c>
      <c r="G460" s="14">
        <f t="shared" si="153"/>
        <v>1</v>
      </c>
      <c r="H460" s="14">
        <f t="shared" si="154"/>
        <v>1.1557698700000001</v>
      </c>
      <c r="I460" s="13">
        <f t="shared" si="145"/>
        <v>0</v>
      </c>
      <c r="J460" s="29">
        <f t="shared" si="146"/>
        <v>44559</v>
      </c>
      <c r="K460" s="2">
        <f t="shared" si="147"/>
        <v>307</v>
      </c>
      <c r="L460" s="17">
        <f t="shared" si="148"/>
        <v>307</v>
      </c>
      <c r="M460" s="12">
        <f t="shared" si="141"/>
        <v>1</v>
      </c>
      <c r="N460" s="12">
        <f t="shared" si="142"/>
        <v>1.1557698700000001</v>
      </c>
      <c r="O460" s="17">
        <f t="shared" si="158"/>
        <v>0</v>
      </c>
      <c r="P460" s="14">
        <f t="shared" si="157"/>
        <v>1557.6986999999999</v>
      </c>
      <c r="Q460" s="14">
        <v>0</v>
      </c>
      <c r="R460" s="14">
        <f t="shared" si="156"/>
        <v>0</v>
      </c>
      <c r="S460" s="20">
        <f t="shared" si="143"/>
        <v>0</v>
      </c>
      <c r="T460" s="14">
        <f t="shared" si="155"/>
        <v>0</v>
      </c>
      <c r="U460" s="4" t="str">
        <f t="shared" si="149"/>
        <v>A+J=</v>
      </c>
      <c r="V460" s="29">
        <f t="shared" si="150"/>
        <v>45747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44"/>
        <v>45006</v>
      </c>
      <c r="B461" s="125">
        <f t="shared" ca="1" si="140"/>
        <v>11563.568600000001</v>
      </c>
      <c r="C461" s="14">
        <f t="shared" si="151"/>
        <v>10000</v>
      </c>
      <c r="D461" s="13">
        <f>IF(A461&lt;$B$1,VLOOKUP(A461,[1]DI!$A$4:$B$15000,2,FALSE),0)</f>
        <v>0.13650000000000001</v>
      </c>
      <c r="E461" s="14">
        <f t="shared" si="152"/>
        <v>1.00050788</v>
      </c>
      <c r="F461" s="14">
        <f>(TRUNC(PRODUCT($E$14:$E460),16))</f>
        <v>1.1563568618642099</v>
      </c>
      <c r="G461" s="14">
        <f t="shared" si="153"/>
        <v>1</v>
      </c>
      <c r="H461" s="14">
        <f t="shared" si="154"/>
        <v>1.15635686</v>
      </c>
      <c r="I461" s="13">
        <f t="shared" si="145"/>
        <v>0</v>
      </c>
      <c r="J461" s="29">
        <f t="shared" si="146"/>
        <v>44559</v>
      </c>
      <c r="K461" s="2">
        <f t="shared" si="147"/>
        <v>308</v>
      </c>
      <c r="L461" s="17">
        <f t="shared" si="148"/>
        <v>308</v>
      </c>
      <c r="M461" s="12">
        <f t="shared" si="141"/>
        <v>1</v>
      </c>
      <c r="N461" s="12">
        <f t="shared" si="142"/>
        <v>1.15635686</v>
      </c>
      <c r="O461" s="17">
        <f t="shared" si="158"/>
        <v>0</v>
      </c>
      <c r="P461" s="14">
        <f t="shared" si="157"/>
        <v>1563.5686000000001</v>
      </c>
      <c r="Q461" s="14">
        <v>0</v>
      </c>
      <c r="R461" s="14">
        <f t="shared" si="156"/>
        <v>0</v>
      </c>
      <c r="S461" s="20">
        <f t="shared" si="143"/>
        <v>0</v>
      </c>
      <c r="T461" s="14">
        <f t="shared" si="155"/>
        <v>0</v>
      </c>
      <c r="U461" s="4" t="str">
        <f t="shared" si="149"/>
        <v>A+J=</v>
      </c>
      <c r="V461" s="29">
        <f t="shared" si="150"/>
        <v>45747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44"/>
        <v>45007</v>
      </c>
      <c r="B462" s="125">
        <f t="shared" ref="B462:B525" ca="1" si="159">IF(A462&lt;=TODAY(),C462+P462,IF(AND(A462&gt;TODAY(),A462&lt;=$B$1),IF(VLOOKUP(TODAY(),$A$12:$D$5002,4,FALSE)=0,"n.d",C462+P462),"n.d"))</f>
        <v>11569.441500000001</v>
      </c>
      <c r="C462" s="14">
        <f t="shared" si="151"/>
        <v>10000</v>
      </c>
      <c r="D462" s="13">
        <f>IF(A462&lt;$B$1,VLOOKUP(A462,[1]DI!$A$4:$B$15000,2,FALSE),0)</f>
        <v>0.13650000000000001</v>
      </c>
      <c r="E462" s="14">
        <f t="shared" si="152"/>
        <v>1.00050788</v>
      </c>
      <c r="F462" s="14">
        <f>(TRUNC(PRODUCT($E$14:$E461),16))</f>
        <v>1.1569441523872099</v>
      </c>
      <c r="G462" s="14">
        <f t="shared" si="153"/>
        <v>1</v>
      </c>
      <c r="H462" s="14">
        <f t="shared" si="154"/>
        <v>1.1569441499999999</v>
      </c>
      <c r="I462" s="13">
        <f t="shared" si="145"/>
        <v>0</v>
      </c>
      <c r="J462" s="29">
        <f t="shared" si="146"/>
        <v>44559</v>
      </c>
      <c r="K462" s="2">
        <f t="shared" si="147"/>
        <v>309</v>
      </c>
      <c r="L462" s="17">
        <f t="shared" si="148"/>
        <v>309</v>
      </c>
      <c r="M462" s="12">
        <f t="shared" ref="M462:M525" si="160">ROUND((I462+1)^(L462/252),9)</f>
        <v>1</v>
      </c>
      <c r="N462" s="12">
        <f t="shared" ref="N462:N525" si="161">ROUND(H462*M462,9)</f>
        <v>1.1569441499999999</v>
      </c>
      <c r="O462" s="17">
        <f t="shared" si="158"/>
        <v>0</v>
      </c>
      <c r="P462" s="14">
        <f t="shared" si="157"/>
        <v>1569.4414999999999</v>
      </c>
      <c r="Q462" s="14">
        <v>0</v>
      </c>
      <c r="R462" s="14">
        <f t="shared" si="156"/>
        <v>0</v>
      </c>
      <c r="S462" s="20">
        <f t="shared" ref="S462:S525" si="162">IF($O462&gt;0,VLOOKUP($O462,$X$14:$AD$152,7),0)</f>
        <v>0</v>
      </c>
      <c r="T462" s="14">
        <f t="shared" si="155"/>
        <v>0</v>
      </c>
      <c r="U462" s="4" t="str">
        <f t="shared" si="149"/>
        <v>A+J=</v>
      </c>
      <c r="V462" s="29">
        <f t="shared" si="150"/>
        <v>45747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63">(A462+1)</f>
        <v>45008</v>
      </c>
      <c r="B463" s="125">
        <f t="shared" ca="1" si="159"/>
        <v>11575.3174</v>
      </c>
      <c r="C463" s="14">
        <f t="shared" si="151"/>
        <v>10000</v>
      </c>
      <c r="D463" s="13">
        <f>IF(A463&lt;$B$1,VLOOKUP(A463,[1]DI!$A$4:$B$15000,2,FALSE),0)</f>
        <v>0.13650000000000001</v>
      </c>
      <c r="E463" s="14">
        <f t="shared" si="152"/>
        <v>1.00050788</v>
      </c>
      <c r="F463" s="14">
        <f>(TRUNC(PRODUCT($E$14:$E462),16))</f>
        <v>1.1575317411833299</v>
      </c>
      <c r="G463" s="14">
        <f t="shared" si="153"/>
        <v>1</v>
      </c>
      <c r="H463" s="14">
        <f t="shared" si="154"/>
        <v>1.15753174</v>
      </c>
      <c r="I463" s="13">
        <f t="shared" ref="I463:I526" si="164">I462</f>
        <v>0</v>
      </c>
      <c r="J463" s="29">
        <f t="shared" ref="J463:J526" si="165">IF(O462&gt;0,VLOOKUP(O462,X$14:AH$152,2),J462)</f>
        <v>44559</v>
      </c>
      <c r="K463" s="2">
        <f t="shared" ref="K463:K526" si="166">IF(A463&gt;J463,IF(NETWORKDAYS(J463,A463,$X$162:$X$546)-1=0,1,NETWORKDAYS(J463,A463,$X$162:$X$546)-1),0)</f>
        <v>310</v>
      </c>
      <c r="L463" s="17">
        <f t="shared" ref="L463:L526" si="167">IF(AND(K463=1,K462=1),1,IF(K463&gt;0,IF(K463=K462,K463+1,K463),0))</f>
        <v>310</v>
      </c>
      <c r="M463" s="12">
        <f t="shared" si="160"/>
        <v>1</v>
      </c>
      <c r="N463" s="12">
        <f t="shared" si="161"/>
        <v>1.15753174</v>
      </c>
      <c r="O463" s="17">
        <f t="shared" si="158"/>
        <v>0</v>
      </c>
      <c r="P463" s="14">
        <f t="shared" si="157"/>
        <v>1575.3173999999999</v>
      </c>
      <c r="Q463" s="14">
        <v>0</v>
      </c>
      <c r="R463" s="14">
        <f t="shared" si="156"/>
        <v>0</v>
      </c>
      <c r="S463" s="20">
        <f t="shared" si="162"/>
        <v>0</v>
      </c>
      <c r="T463" s="14">
        <f t="shared" si="155"/>
        <v>0</v>
      </c>
      <c r="U463" s="4" t="str">
        <f t="shared" ref="U463:U526" si="168">IF(O462&gt;0,VLOOKUP(O462,X$14:AH$152,10),U462)</f>
        <v>A+J=</v>
      </c>
      <c r="V463" s="29">
        <f t="shared" ref="V463:V526" si="169">IF(O462&gt;0,VLOOKUP(O462,X$14:AH$152,11),V462)</f>
        <v>45747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63"/>
        <v>45009</v>
      </c>
      <c r="B464" s="125">
        <f t="shared" ca="1" si="159"/>
        <v>11581.1963</v>
      </c>
      <c r="C464" s="14">
        <f t="shared" ref="C464:C527" si="170">(C463-T463)</f>
        <v>10000</v>
      </c>
      <c r="D464" s="13">
        <f>IF(A464&lt;$B$1,VLOOKUP(A464,[1]DI!$A$4:$B$15000,2,FALSE),0)</f>
        <v>0.13650000000000001</v>
      </c>
      <c r="E464" s="14">
        <f t="shared" ref="E464:E527" si="171">ROUND(((1+D464)^(1/252)),8)</f>
        <v>1.00050788</v>
      </c>
      <c r="F464" s="14">
        <f>(TRUNC(PRODUCT($E$14:$E463),16))</f>
        <v>1.15811962840404</v>
      </c>
      <c r="G464" s="14">
        <f t="shared" ref="G464:G527" si="172">IF(O463&gt;0,F463,G463)</f>
        <v>1</v>
      </c>
      <c r="H464" s="14">
        <f t="shared" ref="H464:H527" si="173">ROUND(F464/G464,8)</f>
        <v>1.1581196300000001</v>
      </c>
      <c r="I464" s="13">
        <f t="shared" si="164"/>
        <v>0</v>
      </c>
      <c r="J464" s="29">
        <f t="shared" si="165"/>
        <v>44559</v>
      </c>
      <c r="K464" s="2">
        <f t="shared" si="166"/>
        <v>311</v>
      </c>
      <c r="L464" s="17">
        <f t="shared" si="167"/>
        <v>311</v>
      </c>
      <c r="M464" s="12">
        <f t="shared" si="160"/>
        <v>1</v>
      </c>
      <c r="N464" s="12">
        <f t="shared" si="161"/>
        <v>1.1581196300000001</v>
      </c>
      <c r="O464" s="17">
        <f t="shared" si="158"/>
        <v>0</v>
      </c>
      <c r="P464" s="14">
        <f t="shared" si="157"/>
        <v>1581.1963000000001</v>
      </c>
      <c r="Q464" s="14">
        <v>0</v>
      </c>
      <c r="R464" s="14">
        <f t="shared" si="156"/>
        <v>0</v>
      </c>
      <c r="S464" s="20">
        <f t="shared" si="162"/>
        <v>0</v>
      </c>
      <c r="T464" s="14">
        <f t="shared" ref="T464:T527" si="174">IF(S464&gt;0,TRUNC(S464*C464,8),0)</f>
        <v>0</v>
      </c>
      <c r="U464" s="4" t="str">
        <f t="shared" si="168"/>
        <v>A+J=</v>
      </c>
      <c r="V464" s="29">
        <f t="shared" si="169"/>
        <v>45747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63"/>
        <v>45010</v>
      </c>
      <c r="B465" s="125">
        <f t="shared" ca="1" si="159"/>
        <v>11587.078100000001</v>
      </c>
      <c r="C465" s="14">
        <f t="shared" si="170"/>
        <v>10000</v>
      </c>
      <c r="D465" s="13">
        <f>IF(A465&lt;$B$1,VLOOKUP(A465,[1]DI!$A$4:$B$15000,2,FALSE),0)</f>
        <v>0</v>
      </c>
      <c r="E465" s="14">
        <f t="shared" si="171"/>
        <v>1</v>
      </c>
      <c r="F465" s="14">
        <f>(TRUNC(PRODUCT($E$14:$E464),16))</f>
        <v>1.1587078142009199</v>
      </c>
      <c r="G465" s="14">
        <f t="shared" si="172"/>
        <v>1</v>
      </c>
      <c r="H465" s="14">
        <f t="shared" si="173"/>
        <v>1.1587078099999999</v>
      </c>
      <c r="I465" s="13">
        <f t="shared" si="164"/>
        <v>0</v>
      </c>
      <c r="J465" s="29">
        <f t="shared" si="165"/>
        <v>44559</v>
      </c>
      <c r="K465" s="2">
        <f t="shared" si="166"/>
        <v>311</v>
      </c>
      <c r="L465" s="17">
        <f t="shared" si="167"/>
        <v>312</v>
      </c>
      <c r="M465" s="12">
        <f t="shared" si="160"/>
        <v>1</v>
      </c>
      <c r="N465" s="12">
        <f t="shared" si="161"/>
        <v>1.1587078099999999</v>
      </c>
      <c r="O465" s="17">
        <f t="shared" si="158"/>
        <v>0</v>
      </c>
      <c r="P465" s="14">
        <f t="shared" si="157"/>
        <v>1587.0780999999999</v>
      </c>
      <c r="Q465" s="14">
        <v>0</v>
      </c>
      <c r="R465" s="14">
        <f t="shared" si="156"/>
        <v>0</v>
      </c>
      <c r="S465" s="20">
        <f t="shared" si="162"/>
        <v>0</v>
      </c>
      <c r="T465" s="14">
        <f t="shared" si="174"/>
        <v>0</v>
      </c>
      <c r="U465" s="4" t="str">
        <f t="shared" si="168"/>
        <v>A+J=</v>
      </c>
      <c r="V465" s="29">
        <f t="shared" si="169"/>
        <v>45747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63"/>
        <v>45011</v>
      </c>
      <c r="B466" s="125">
        <f t="shared" ca="1" si="159"/>
        <v>11587.078100000001</v>
      </c>
      <c r="C466" s="14">
        <f t="shared" si="170"/>
        <v>10000</v>
      </c>
      <c r="D466" s="13">
        <f>IF(A466&lt;$B$1,VLOOKUP(A466,[1]DI!$A$4:$B$15000,2,FALSE),0)</f>
        <v>0</v>
      </c>
      <c r="E466" s="14">
        <f t="shared" si="171"/>
        <v>1</v>
      </c>
      <c r="F466" s="14">
        <f>(TRUNC(PRODUCT($E$14:$E465),16))</f>
        <v>1.1587078142009199</v>
      </c>
      <c r="G466" s="14">
        <f t="shared" si="172"/>
        <v>1</v>
      </c>
      <c r="H466" s="14">
        <f t="shared" si="173"/>
        <v>1.1587078099999999</v>
      </c>
      <c r="I466" s="13">
        <f t="shared" si="164"/>
        <v>0</v>
      </c>
      <c r="J466" s="29">
        <f t="shared" si="165"/>
        <v>44559</v>
      </c>
      <c r="K466" s="2">
        <f t="shared" si="166"/>
        <v>311</v>
      </c>
      <c r="L466" s="17">
        <f t="shared" si="167"/>
        <v>312</v>
      </c>
      <c r="M466" s="12">
        <f t="shared" si="160"/>
        <v>1</v>
      </c>
      <c r="N466" s="12">
        <f t="shared" si="161"/>
        <v>1.1587078099999999</v>
      </c>
      <c r="O466" s="17">
        <f t="shared" si="158"/>
        <v>0</v>
      </c>
      <c r="P466" s="14">
        <f t="shared" si="157"/>
        <v>1587.0780999999999</v>
      </c>
      <c r="Q466" s="14">
        <v>0</v>
      </c>
      <c r="R466" s="14">
        <f t="shared" si="156"/>
        <v>0</v>
      </c>
      <c r="S466" s="20">
        <f t="shared" si="162"/>
        <v>0</v>
      </c>
      <c r="T466" s="14">
        <f t="shared" si="174"/>
        <v>0</v>
      </c>
      <c r="U466" s="4" t="str">
        <f t="shared" si="168"/>
        <v>A+J=</v>
      </c>
      <c r="V466" s="29">
        <f t="shared" si="169"/>
        <v>45747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63"/>
        <v>45012</v>
      </c>
      <c r="B467" s="125">
        <f t="shared" ca="1" si="159"/>
        <v>11587.078100000001</v>
      </c>
      <c r="C467" s="14">
        <f t="shared" si="170"/>
        <v>10000</v>
      </c>
      <c r="D467" s="13">
        <f>IF(A467&lt;$B$1,VLOOKUP(A467,[1]DI!$A$4:$B$15000,2,FALSE),0)</f>
        <v>0.13650000000000001</v>
      </c>
      <c r="E467" s="14">
        <f t="shared" si="171"/>
        <v>1.00050788</v>
      </c>
      <c r="F467" s="14">
        <f>(TRUNC(PRODUCT($E$14:$E466),16))</f>
        <v>1.1587078142009199</v>
      </c>
      <c r="G467" s="14">
        <f t="shared" si="172"/>
        <v>1</v>
      </c>
      <c r="H467" s="14">
        <f t="shared" si="173"/>
        <v>1.1587078099999999</v>
      </c>
      <c r="I467" s="13">
        <f t="shared" si="164"/>
        <v>0</v>
      </c>
      <c r="J467" s="29">
        <f t="shared" si="165"/>
        <v>44559</v>
      </c>
      <c r="K467" s="2">
        <f t="shared" si="166"/>
        <v>312</v>
      </c>
      <c r="L467" s="17">
        <f t="shared" si="167"/>
        <v>312</v>
      </c>
      <c r="M467" s="12">
        <f t="shared" si="160"/>
        <v>1</v>
      </c>
      <c r="N467" s="12">
        <f t="shared" si="161"/>
        <v>1.1587078099999999</v>
      </c>
      <c r="O467" s="17">
        <f t="shared" si="158"/>
        <v>0</v>
      </c>
      <c r="P467" s="14">
        <f t="shared" si="157"/>
        <v>1587.0780999999999</v>
      </c>
      <c r="Q467" s="14">
        <v>0</v>
      </c>
      <c r="R467" s="14">
        <f t="shared" si="156"/>
        <v>0</v>
      </c>
      <c r="S467" s="20">
        <f t="shared" si="162"/>
        <v>0</v>
      </c>
      <c r="T467" s="14">
        <f t="shared" si="174"/>
        <v>0</v>
      </c>
      <c r="U467" s="4" t="str">
        <f t="shared" si="168"/>
        <v>A+J=</v>
      </c>
      <c r="V467" s="29">
        <f t="shared" si="169"/>
        <v>45747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63"/>
        <v>45013</v>
      </c>
      <c r="B468" s="125">
        <f t="shared" ca="1" si="159"/>
        <v>11592.963</v>
      </c>
      <c r="C468" s="14">
        <f t="shared" si="170"/>
        <v>10000</v>
      </c>
      <c r="D468" s="13">
        <f>IF(A468&lt;$B$1,VLOOKUP(A468,[1]DI!$A$4:$B$15000,2,FALSE),0)</f>
        <v>0.13650000000000001</v>
      </c>
      <c r="E468" s="14">
        <f t="shared" si="171"/>
        <v>1.00050788</v>
      </c>
      <c r="F468" s="14">
        <f>(TRUNC(PRODUCT($E$14:$E467),16))</f>
        <v>1.1592962987255899</v>
      </c>
      <c r="G468" s="14">
        <f t="shared" si="172"/>
        <v>1</v>
      </c>
      <c r="H468" s="14">
        <f t="shared" si="173"/>
        <v>1.1592963000000001</v>
      </c>
      <c r="I468" s="13">
        <f t="shared" si="164"/>
        <v>0</v>
      </c>
      <c r="J468" s="29">
        <f t="shared" si="165"/>
        <v>44559</v>
      </c>
      <c r="K468" s="2">
        <f t="shared" si="166"/>
        <v>313</v>
      </c>
      <c r="L468" s="17">
        <f t="shared" si="167"/>
        <v>313</v>
      </c>
      <c r="M468" s="12">
        <f t="shared" si="160"/>
        <v>1</v>
      </c>
      <c r="N468" s="12">
        <f t="shared" si="161"/>
        <v>1.1592963000000001</v>
      </c>
      <c r="O468" s="17">
        <f t="shared" si="158"/>
        <v>0</v>
      </c>
      <c r="P468" s="14">
        <f t="shared" si="157"/>
        <v>1592.963</v>
      </c>
      <c r="Q468" s="14">
        <v>0</v>
      </c>
      <c r="R468" s="14">
        <f t="shared" si="156"/>
        <v>0</v>
      </c>
      <c r="S468" s="20">
        <f t="shared" si="162"/>
        <v>0</v>
      </c>
      <c r="T468" s="14">
        <f t="shared" si="174"/>
        <v>0</v>
      </c>
      <c r="U468" s="4" t="str">
        <f t="shared" si="168"/>
        <v>A+J=</v>
      </c>
      <c r="V468" s="29">
        <f t="shared" si="169"/>
        <v>45747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63"/>
        <v>45014</v>
      </c>
      <c r="B469" s="125">
        <f t="shared" ca="1" si="159"/>
        <v>11598.8508</v>
      </c>
      <c r="C469" s="14">
        <f t="shared" si="170"/>
        <v>10000</v>
      </c>
      <c r="D469" s="13">
        <f>IF(A469&lt;$B$1,VLOOKUP(A469,[1]DI!$A$4:$B$15000,2,FALSE),0)</f>
        <v>0.13650000000000001</v>
      </c>
      <c r="E469" s="14">
        <f t="shared" si="171"/>
        <v>1.00050788</v>
      </c>
      <c r="F469" s="14">
        <f>(TRUNC(PRODUCT($E$14:$E468),16))</f>
        <v>1.1598850821297899</v>
      </c>
      <c r="G469" s="14">
        <f t="shared" si="172"/>
        <v>1</v>
      </c>
      <c r="H469" s="14">
        <f t="shared" si="173"/>
        <v>1.15988508</v>
      </c>
      <c r="I469" s="13">
        <f t="shared" si="164"/>
        <v>0</v>
      </c>
      <c r="J469" s="29">
        <f t="shared" si="165"/>
        <v>44559</v>
      </c>
      <c r="K469" s="2">
        <f t="shared" si="166"/>
        <v>314</v>
      </c>
      <c r="L469" s="17">
        <f t="shared" si="167"/>
        <v>314</v>
      </c>
      <c r="M469" s="12">
        <f t="shared" si="160"/>
        <v>1</v>
      </c>
      <c r="N469" s="12">
        <f t="shared" si="161"/>
        <v>1.15988508</v>
      </c>
      <c r="O469" s="17">
        <f t="shared" si="158"/>
        <v>0</v>
      </c>
      <c r="P469" s="14">
        <f t="shared" si="157"/>
        <v>1598.8507999999999</v>
      </c>
      <c r="Q469" s="14">
        <v>0</v>
      </c>
      <c r="R469" s="14">
        <f t="shared" si="156"/>
        <v>0</v>
      </c>
      <c r="S469" s="20">
        <f t="shared" si="162"/>
        <v>0</v>
      </c>
      <c r="T469" s="14">
        <f t="shared" si="174"/>
        <v>0</v>
      </c>
      <c r="U469" s="4" t="str">
        <f t="shared" si="168"/>
        <v>A+J=</v>
      </c>
      <c r="V469" s="29">
        <f t="shared" si="169"/>
        <v>45747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63"/>
        <v>45015</v>
      </c>
      <c r="B470" s="125">
        <f t="shared" ca="1" si="159"/>
        <v>11604.741599999999</v>
      </c>
      <c r="C470" s="14">
        <f t="shared" si="170"/>
        <v>10000</v>
      </c>
      <c r="D470" s="13">
        <f>IF(A470&lt;$B$1,VLOOKUP(A470,[1]DI!$A$4:$B$15000,2,FALSE),0)</f>
        <v>0.13650000000000001</v>
      </c>
      <c r="E470" s="14">
        <f t="shared" si="171"/>
        <v>1.00050788</v>
      </c>
      <c r="F470" s="14">
        <f>(TRUNC(PRODUCT($E$14:$E469),16))</f>
        <v>1.1604741645653001</v>
      </c>
      <c r="G470" s="14">
        <f t="shared" si="172"/>
        <v>1</v>
      </c>
      <c r="H470" s="14">
        <f t="shared" si="173"/>
        <v>1.1604741599999999</v>
      </c>
      <c r="I470" s="13">
        <f t="shared" si="164"/>
        <v>0</v>
      </c>
      <c r="J470" s="29">
        <f t="shared" si="165"/>
        <v>44559</v>
      </c>
      <c r="K470" s="2">
        <f t="shared" si="166"/>
        <v>315</v>
      </c>
      <c r="L470" s="17">
        <f t="shared" si="167"/>
        <v>315</v>
      </c>
      <c r="M470" s="12">
        <f t="shared" si="160"/>
        <v>1</v>
      </c>
      <c r="N470" s="12">
        <f t="shared" si="161"/>
        <v>1.1604741599999999</v>
      </c>
      <c r="O470" s="17">
        <f t="shared" si="158"/>
        <v>0</v>
      </c>
      <c r="P470" s="14">
        <f t="shared" si="157"/>
        <v>1604.7416000000001</v>
      </c>
      <c r="Q470" s="14">
        <v>0</v>
      </c>
      <c r="R470" s="14">
        <f t="shared" si="156"/>
        <v>0</v>
      </c>
      <c r="S470" s="20">
        <f t="shared" si="162"/>
        <v>0</v>
      </c>
      <c r="T470" s="14">
        <f t="shared" si="174"/>
        <v>0</v>
      </c>
      <c r="U470" s="4" t="str">
        <f t="shared" si="168"/>
        <v>A+J=</v>
      </c>
      <c r="V470" s="29">
        <f t="shared" si="169"/>
        <v>45747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63"/>
        <v>45016</v>
      </c>
      <c r="B471" s="125">
        <f t="shared" ca="1" si="159"/>
        <v>11610.6355</v>
      </c>
      <c r="C471" s="14">
        <f t="shared" si="170"/>
        <v>10000</v>
      </c>
      <c r="D471" s="13">
        <f>IF(A471&lt;$B$1,VLOOKUP(A471,[1]DI!$A$4:$B$15000,2,FALSE),0)</f>
        <v>0.13650000000000001</v>
      </c>
      <c r="E471" s="14">
        <f t="shared" si="171"/>
        <v>1.00050788</v>
      </c>
      <c r="F471" s="14">
        <f>(TRUNC(PRODUCT($E$14:$E470),16))</f>
        <v>1.161063546184</v>
      </c>
      <c r="G471" s="14">
        <f t="shared" si="172"/>
        <v>1</v>
      </c>
      <c r="H471" s="14">
        <f t="shared" si="173"/>
        <v>1.1610635499999999</v>
      </c>
      <c r="I471" s="13">
        <f t="shared" si="164"/>
        <v>0</v>
      </c>
      <c r="J471" s="29">
        <f t="shared" si="165"/>
        <v>44559</v>
      </c>
      <c r="K471" s="2">
        <f t="shared" si="166"/>
        <v>316</v>
      </c>
      <c r="L471" s="17">
        <f t="shared" si="167"/>
        <v>316</v>
      </c>
      <c r="M471" s="12">
        <f t="shared" si="160"/>
        <v>1</v>
      </c>
      <c r="N471" s="12">
        <f t="shared" si="161"/>
        <v>1.1610635499999999</v>
      </c>
      <c r="O471" s="17">
        <f t="shared" si="158"/>
        <v>0</v>
      </c>
      <c r="P471" s="14">
        <f t="shared" si="157"/>
        <v>1610.6355000000001</v>
      </c>
      <c r="Q471" s="14">
        <v>0</v>
      </c>
      <c r="R471" s="14">
        <f t="shared" si="156"/>
        <v>0</v>
      </c>
      <c r="S471" s="20">
        <f t="shared" si="162"/>
        <v>0</v>
      </c>
      <c r="T471" s="14">
        <f t="shared" si="174"/>
        <v>0</v>
      </c>
      <c r="U471" s="4" t="str">
        <f t="shared" si="168"/>
        <v>A+J=</v>
      </c>
      <c r="V471" s="29">
        <f t="shared" si="169"/>
        <v>45747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63"/>
        <v>45017</v>
      </c>
      <c r="B472" s="125">
        <f t="shared" ca="1" si="159"/>
        <v>11616.532300000001</v>
      </c>
      <c r="C472" s="14">
        <f t="shared" si="170"/>
        <v>10000</v>
      </c>
      <c r="D472" s="13">
        <f>IF(A472&lt;$B$1,VLOOKUP(A472,[1]DI!$A$4:$B$15000,2,FALSE),0)</f>
        <v>0</v>
      </c>
      <c r="E472" s="14">
        <f t="shared" si="171"/>
        <v>1</v>
      </c>
      <c r="F472" s="14">
        <f>(TRUNC(PRODUCT($E$14:$E471),16))</f>
        <v>1.1616532271378399</v>
      </c>
      <c r="G472" s="14">
        <f t="shared" si="172"/>
        <v>1</v>
      </c>
      <c r="H472" s="14">
        <f t="shared" si="173"/>
        <v>1.16165323</v>
      </c>
      <c r="I472" s="13">
        <f t="shared" si="164"/>
        <v>0</v>
      </c>
      <c r="J472" s="29">
        <f t="shared" si="165"/>
        <v>44559</v>
      </c>
      <c r="K472" s="2">
        <f t="shared" si="166"/>
        <v>316</v>
      </c>
      <c r="L472" s="17">
        <f t="shared" si="167"/>
        <v>317</v>
      </c>
      <c r="M472" s="12">
        <f t="shared" si="160"/>
        <v>1</v>
      </c>
      <c r="N472" s="12">
        <f t="shared" si="161"/>
        <v>1.16165323</v>
      </c>
      <c r="O472" s="17">
        <f t="shared" si="158"/>
        <v>0</v>
      </c>
      <c r="P472" s="14">
        <f t="shared" si="157"/>
        <v>1616.5323000000001</v>
      </c>
      <c r="Q472" s="14">
        <v>0</v>
      </c>
      <c r="R472" s="14">
        <f t="shared" si="156"/>
        <v>0</v>
      </c>
      <c r="S472" s="20">
        <f t="shared" si="162"/>
        <v>0</v>
      </c>
      <c r="T472" s="14">
        <f t="shared" si="174"/>
        <v>0</v>
      </c>
      <c r="U472" s="4" t="str">
        <f t="shared" si="168"/>
        <v>A+J=</v>
      </c>
      <c r="V472" s="29">
        <f t="shared" si="169"/>
        <v>45747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63"/>
        <v>45018</v>
      </c>
      <c r="B473" s="125">
        <f t="shared" ca="1" si="159"/>
        <v>11616.532300000001</v>
      </c>
      <c r="C473" s="14">
        <f t="shared" si="170"/>
        <v>10000</v>
      </c>
      <c r="D473" s="13">
        <f>IF(A473&lt;$B$1,VLOOKUP(A473,[1]DI!$A$4:$B$15000,2,FALSE),0)</f>
        <v>0</v>
      </c>
      <c r="E473" s="14">
        <f t="shared" si="171"/>
        <v>1</v>
      </c>
      <c r="F473" s="14">
        <f>(TRUNC(PRODUCT($E$14:$E472),16))</f>
        <v>1.1616532271378399</v>
      </c>
      <c r="G473" s="14">
        <f t="shared" si="172"/>
        <v>1</v>
      </c>
      <c r="H473" s="14">
        <f t="shared" si="173"/>
        <v>1.16165323</v>
      </c>
      <c r="I473" s="13">
        <f t="shared" si="164"/>
        <v>0</v>
      </c>
      <c r="J473" s="29">
        <f t="shared" si="165"/>
        <v>44559</v>
      </c>
      <c r="K473" s="2">
        <f t="shared" si="166"/>
        <v>316</v>
      </c>
      <c r="L473" s="17">
        <f t="shared" si="167"/>
        <v>317</v>
      </c>
      <c r="M473" s="12">
        <f t="shared" si="160"/>
        <v>1</v>
      </c>
      <c r="N473" s="12">
        <f t="shared" si="161"/>
        <v>1.16165323</v>
      </c>
      <c r="O473" s="17">
        <f t="shared" si="158"/>
        <v>0</v>
      </c>
      <c r="P473" s="14">
        <f t="shared" si="157"/>
        <v>1616.5323000000001</v>
      </c>
      <c r="Q473" s="14">
        <v>0</v>
      </c>
      <c r="R473" s="14">
        <f t="shared" si="156"/>
        <v>0</v>
      </c>
      <c r="S473" s="20">
        <f t="shared" si="162"/>
        <v>0</v>
      </c>
      <c r="T473" s="14">
        <f t="shared" si="174"/>
        <v>0</v>
      </c>
      <c r="U473" s="4" t="str">
        <f t="shared" si="168"/>
        <v>A+J=</v>
      </c>
      <c r="V473" s="29">
        <f t="shared" si="169"/>
        <v>45747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63"/>
        <v>45019</v>
      </c>
      <c r="B474" s="125">
        <f t="shared" ca="1" si="159"/>
        <v>11616.532300000001</v>
      </c>
      <c r="C474" s="14">
        <f t="shared" si="170"/>
        <v>10000</v>
      </c>
      <c r="D474" s="13">
        <f>IF(A474&lt;$B$1,VLOOKUP(A474,[1]DI!$A$4:$B$15000,2,FALSE),0)</f>
        <v>0.13650000000000001</v>
      </c>
      <c r="E474" s="14">
        <f t="shared" si="171"/>
        <v>1.00050788</v>
      </c>
      <c r="F474" s="14">
        <f>(TRUNC(PRODUCT($E$14:$E473),16))</f>
        <v>1.1616532271378399</v>
      </c>
      <c r="G474" s="14">
        <f t="shared" si="172"/>
        <v>1</v>
      </c>
      <c r="H474" s="14">
        <f t="shared" si="173"/>
        <v>1.16165323</v>
      </c>
      <c r="I474" s="13">
        <f t="shared" si="164"/>
        <v>0</v>
      </c>
      <c r="J474" s="29">
        <f t="shared" si="165"/>
        <v>44559</v>
      </c>
      <c r="K474" s="2">
        <f t="shared" si="166"/>
        <v>317</v>
      </c>
      <c r="L474" s="17">
        <f t="shared" si="167"/>
        <v>317</v>
      </c>
      <c r="M474" s="12">
        <f t="shared" si="160"/>
        <v>1</v>
      </c>
      <c r="N474" s="12">
        <f t="shared" si="161"/>
        <v>1.16165323</v>
      </c>
      <c r="O474" s="17">
        <f t="shared" si="158"/>
        <v>0</v>
      </c>
      <c r="P474" s="14">
        <f t="shared" si="157"/>
        <v>1616.5323000000001</v>
      </c>
      <c r="Q474" s="14">
        <v>0</v>
      </c>
      <c r="R474" s="14">
        <f t="shared" si="156"/>
        <v>0</v>
      </c>
      <c r="S474" s="20">
        <f t="shared" si="162"/>
        <v>0</v>
      </c>
      <c r="T474" s="14">
        <f t="shared" si="174"/>
        <v>0</v>
      </c>
      <c r="U474" s="4" t="str">
        <f t="shared" si="168"/>
        <v>A+J=</v>
      </c>
      <c r="V474" s="29">
        <f t="shared" si="169"/>
        <v>45747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63"/>
        <v>45020</v>
      </c>
      <c r="B475" s="125">
        <f t="shared" ca="1" si="159"/>
        <v>11622.4321</v>
      </c>
      <c r="C475" s="14">
        <f t="shared" si="170"/>
        <v>10000</v>
      </c>
      <c r="D475" s="13">
        <f>IF(A475&lt;$B$1,VLOOKUP(A475,[1]DI!$A$4:$B$15000,2,FALSE),0)</f>
        <v>0.13650000000000001</v>
      </c>
      <c r="E475" s="14">
        <f t="shared" si="171"/>
        <v>1.00050788</v>
      </c>
      <c r="F475" s="14">
        <f>(TRUNC(PRODUCT($E$14:$E474),16))</f>
        <v>1.16224320757883</v>
      </c>
      <c r="G475" s="14">
        <f t="shared" si="172"/>
        <v>1</v>
      </c>
      <c r="H475" s="14">
        <f t="shared" si="173"/>
        <v>1.16224321</v>
      </c>
      <c r="I475" s="13">
        <f t="shared" si="164"/>
        <v>0</v>
      </c>
      <c r="J475" s="29">
        <f t="shared" si="165"/>
        <v>44559</v>
      </c>
      <c r="K475" s="2">
        <f t="shared" si="166"/>
        <v>318</v>
      </c>
      <c r="L475" s="17">
        <f t="shared" si="167"/>
        <v>318</v>
      </c>
      <c r="M475" s="12">
        <f t="shared" si="160"/>
        <v>1</v>
      </c>
      <c r="N475" s="12">
        <f t="shared" si="161"/>
        <v>1.16224321</v>
      </c>
      <c r="O475" s="17">
        <f t="shared" si="158"/>
        <v>0</v>
      </c>
      <c r="P475" s="14">
        <f t="shared" si="157"/>
        <v>1622.4321</v>
      </c>
      <c r="Q475" s="14">
        <v>0</v>
      </c>
      <c r="R475" s="14">
        <f t="shared" si="156"/>
        <v>0</v>
      </c>
      <c r="S475" s="20">
        <f t="shared" si="162"/>
        <v>0</v>
      </c>
      <c r="T475" s="14">
        <f t="shared" si="174"/>
        <v>0</v>
      </c>
      <c r="U475" s="4" t="str">
        <f t="shared" si="168"/>
        <v>A+J=</v>
      </c>
      <c r="V475" s="29">
        <f t="shared" si="169"/>
        <v>45747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63"/>
        <v>45021</v>
      </c>
      <c r="B476" s="125">
        <f t="shared" ca="1" si="159"/>
        <v>11628.3349</v>
      </c>
      <c r="C476" s="14">
        <f t="shared" si="170"/>
        <v>10000</v>
      </c>
      <c r="D476" s="13">
        <f>IF(A476&lt;$B$1,VLOOKUP(A476,[1]DI!$A$4:$B$15000,2,FALSE),0)</f>
        <v>0.13650000000000001</v>
      </c>
      <c r="E476" s="14">
        <f t="shared" si="171"/>
        <v>1.00050788</v>
      </c>
      <c r="F476" s="14">
        <f>(TRUNC(PRODUCT($E$14:$E475),16))</f>
        <v>1.1628334876591</v>
      </c>
      <c r="G476" s="14">
        <f t="shared" si="172"/>
        <v>1</v>
      </c>
      <c r="H476" s="14">
        <f t="shared" si="173"/>
        <v>1.1628334899999999</v>
      </c>
      <c r="I476" s="13">
        <f t="shared" si="164"/>
        <v>0</v>
      </c>
      <c r="J476" s="29">
        <f t="shared" si="165"/>
        <v>44559</v>
      </c>
      <c r="K476" s="2">
        <f t="shared" si="166"/>
        <v>319</v>
      </c>
      <c r="L476" s="17">
        <f t="shared" si="167"/>
        <v>319</v>
      </c>
      <c r="M476" s="12">
        <f t="shared" si="160"/>
        <v>1</v>
      </c>
      <c r="N476" s="12">
        <f t="shared" si="161"/>
        <v>1.1628334899999999</v>
      </c>
      <c r="O476" s="17">
        <f t="shared" si="158"/>
        <v>0</v>
      </c>
      <c r="P476" s="14">
        <f t="shared" si="157"/>
        <v>1628.3349000000001</v>
      </c>
      <c r="Q476" s="14">
        <v>0</v>
      </c>
      <c r="R476" s="14">
        <f t="shared" ref="R476:R539" si="175">IF(O476&gt;0,P476-Q476,0)</f>
        <v>0</v>
      </c>
      <c r="S476" s="20">
        <f t="shared" si="162"/>
        <v>0</v>
      </c>
      <c r="T476" s="14">
        <f t="shared" si="174"/>
        <v>0</v>
      </c>
      <c r="U476" s="4" t="str">
        <f t="shared" si="168"/>
        <v>A+J=</v>
      </c>
      <c r="V476" s="29">
        <f t="shared" si="169"/>
        <v>45747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63"/>
        <v>45022</v>
      </c>
      <c r="B477" s="125">
        <f t="shared" ca="1" si="159"/>
        <v>11634.2407</v>
      </c>
      <c r="C477" s="14">
        <f t="shared" si="170"/>
        <v>10000</v>
      </c>
      <c r="D477" s="13">
        <f>IF(A477&lt;$B$1,VLOOKUP(A477,[1]DI!$A$4:$B$15000,2,FALSE),0)</f>
        <v>0.13650000000000001</v>
      </c>
      <c r="E477" s="14">
        <f t="shared" si="171"/>
        <v>1.00050788</v>
      </c>
      <c r="F477" s="14">
        <f>(TRUNC(PRODUCT($E$14:$E476),16))</f>
        <v>1.1634240675308101</v>
      </c>
      <c r="G477" s="14">
        <f t="shared" si="172"/>
        <v>1</v>
      </c>
      <c r="H477" s="14">
        <f t="shared" si="173"/>
        <v>1.16342407</v>
      </c>
      <c r="I477" s="13">
        <f t="shared" si="164"/>
        <v>0</v>
      </c>
      <c r="J477" s="29">
        <f t="shared" si="165"/>
        <v>44559</v>
      </c>
      <c r="K477" s="2">
        <f t="shared" si="166"/>
        <v>320</v>
      </c>
      <c r="L477" s="17">
        <f t="shared" si="167"/>
        <v>320</v>
      </c>
      <c r="M477" s="12">
        <f t="shared" si="160"/>
        <v>1</v>
      </c>
      <c r="N477" s="12">
        <f t="shared" si="161"/>
        <v>1.16342407</v>
      </c>
      <c r="O477" s="17">
        <f t="shared" si="158"/>
        <v>0</v>
      </c>
      <c r="P477" s="14">
        <f t="shared" si="157"/>
        <v>1634.2407000000001</v>
      </c>
      <c r="Q477" s="14">
        <v>0</v>
      </c>
      <c r="R477" s="14">
        <f t="shared" si="175"/>
        <v>0</v>
      </c>
      <c r="S477" s="20">
        <f t="shared" si="162"/>
        <v>0</v>
      </c>
      <c r="T477" s="14">
        <f t="shared" si="174"/>
        <v>0</v>
      </c>
      <c r="U477" s="4" t="str">
        <f t="shared" si="168"/>
        <v>A+J=</v>
      </c>
      <c r="V477" s="29">
        <f t="shared" si="169"/>
        <v>45747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63"/>
        <v>45023</v>
      </c>
      <c r="B478" s="125">
        <f t="shared" ca="1" si="159"/>
        <v>11640.1495</v>
      </c>
      <c r="C478" s="14">
        <f t="shared" si="170"/>
        <v>10000</v>
      </c>
      <c r="D478" s="13">
        <f>IF(A478&lt;$B$1,VLOOKUP(A478,[1]DI!$A$4:$B$15000,2,FALSE),0)</f>
        <v>0</v>
      </c>
      <c r="E478" s="14">
        <f t="shared" si="171"/>
        <v>1</v>
      </c>
      <c r="F478" s="14">
        <f>(TRUNC(PRODUCT($E$14:$E477),16))</f>
        <v>1.16401494734623</v>
      </c>
      <c r="G478" s="14">
        <f t="shared" si="172"/>
        <v>1</v>
      </c>
      <c r="H478" s="14">
        <f t="shared" si="173"/>
        <v>1.1640149500000001</v>
      </c>
      <c r="I478" s="13">
        <f t="shared" si="164"/>
        <v>0</v>
      </c>
      <c r="J478" s="29">
        <f t="shared" si="165"/>
        <v>44559</v>
      </c>
      <c r="K478" s="2">
        <f t="shared" si="166"/>
        <v>320</v>
      </c>
      <c r="L478" s="17">
        <f t="shared" si="167"/>
        <v>321</v>
      </c>
      <c r="M478" s="12">
        <f t="shared" si="160"/>
        <v>1</v>
      </c>
      <c r="N478" s="12">
        <f t="shared" si="161"/>
        <v>1.1640149500000001</v>
      </c>
      <c r="O478" s="17">
        <f t="shared" si="158"/>
        <v>0</v>
      </c>
      <c r="P478" s="14">
        <f t="shared" si="157"/>
        <v>1640.1495</v>
      </c>
      <c r="Q478" s="14">
        <v>0</v>
      </c>
      <c r="R478" s="14">
        <f t="shared" si="175"/>
        <v>0</v>
      </c>
      <c r="S478" s="20">
        <f t="shared" si="162"/>
        <v>0</v>
      </c>
      <c r="T478" s="14">
        <f t="shared" si="174"/>
        <v>0</v>
      </c>
      <c r="U478" s="4" t="str">
        <f t="shared" si="168"/>
        <v>A+J=</v>
      </c>
      <c r="V478" s="29">
        <f t="shared" si="169"/>
        <v>45747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63"/>
        <v>45024</v>
      </c>
      <c r="B479" s="125">
        <f t="shared" ca="1" si="159"/>
        <v>11640.1495</v>
      </c>
      <c r="C479" s="14">
        <f t="shared" si="170"/>
        <v>10000</v>
      </c>
      <c r="D479" s="13">
        <f>IF(A479&lt;$B$1,VLOOKUP(A479,[1]DI!$A$4:$B$15000,2,FALSE),0)</f>
        <v>0</v>
      </c>
      <c r="E479" s="14">
        <f t="shared" si="171"/>
        <v>1</v>
      </c>
      <c r="F479" s="14">
        <f>(TRUNC(PRODUCT($E$14:$E478),16))</f>
        <v>1.16401494734623</v>
      </c>
      <c r="G479" s="14">
        <f t="shared" si="172"/>
        <v>1</v>
      </c>
      <c r="H479" s="14">
        <f t="shared" si="173"/>
        <v>1.1640149500000001</v>
      </c>
      <c r="I479" s="13">
        <f t="shared" si="164"/>
        <v>0</v>
      </c>
      <c r="J479" s="29">
        <f t="shared" si="165"/>
        <v>44559</v>
      </c>
      <c r="K479" s="2">
        <f t="shared" si="166"/>
        <v>320</v>
      </c>
      <c r="L479" s="17">
        <f t="shared" si="167"/>
        <v>321</v>
      </c>
      <c r="M479" s="12">
        <f t="shared" si="160"/>
        <v>1</v>
      </c>
      <c r="N479" s="12">
        <f t="shared" si="161"/>
        <v>1.1640149500000001</v>
      </c>
      <c r="O479" s="17">
        <f t="shared" si="158"/>
        <v>0</v>
      </c>
      <c r="P479" s="14">
        <f t="shared" si="157"/>
        <v>1640.1495</v>
      </c>
      <c r="Q479" s="14">
        <v>0</v>
      </c>
      <c r="R479" s="14">
        <f t="shared" si="175"/>
        <v>0</v>
      </c>
      <c r="S479" s="20">
        <f t="shared" si="162"/>
        <v>0</v>
      </c>
      <c r="T479" s="14">
        <f t="shared" si="174"/>
        <v>0</v>
      </c>
      <c r="U479" s="4" t="str">
        <f t="shared" si="168"/>
        <v>A+J=</v>
      </c>
      <c r="V479" s="29">
        <f t="shared" si="169"/>
        <v>45747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63"/>
        <v>45025</v>
      </c>
      <c r="B480" s="125">
        <f t="shared" ca="1" si="159"/>
        <v>11640.1495</v>
      </c>
      <c r="C480" s="14">
        <f t="shared" si="170"/>
        <v>10000</v>
      </c>
      <c r="D480" s="13">
        <f>IF(A480&lt;$B$1,VLOOKUP(A480,[1]DI!$A$4:$B$15000,2,FALSE),0)</f>
        <v>0</v>
      </c>
      <c r="E480" s="14">
        <f t="shared" si="171"/>
        <v>1</v>
      </c>
      <c r="F480" s="14">
        <f>(TRUNC(PRODUCT($E$14:$E479),16))</f>
        <v>1.16401494734623</v>
      </c>
      <c r="G480" s="14">
        <f t="shared" si="172"/>
        <v>1</v>
      </c>
      <c r="H480" s="14">
        <f t="shared" si="173"/>
        <v>1.1640149500000001</v>
      </c>
      <c r="I480" s="13">
        <f t="shared" si="164"/>
        <v>0</v>
      </c>
      <c r="J480" s="29">
        <f t="shared" si="165"/>
        <v>44559</v>
      </c>
      <c r="K480" s="2">
        <f t="shared" si="166"/>
        <v>320</v>
      </c>
      <c r="L480" s="17">
        <f t="shared" si="167"/>
        <v>321</v>
      </c>
      <c r="M480" s="12">
        <f t="shared" si="160"/>
        <v>1</v>
      </c>
      <c r="N480" s="12">
        <f t="shared" si="161"/>
        <v>1.1640149500000001</v>
      </c>
      <c r="O480" s="17">
        <f t="shared" si="158"/>
        <v>0</v>
      </c>
      <c r="P480" s="14">
        <f t="shared" si="157"/>
        <v>1640.1495</v>
      </c>
      <c r="Q480" s="14">
        <v>0</v>
      </c>
      <c r="R480" s="14">
        <f t="shared" si="175"/>
        <v>0</v>
      </c>
      <c r="S480" s="20">
        <f t="shared" si="162"/>
        <v>0</v>
      </c>
      <c r="T480" s="14">
        <f t="shared" si="174"/>
        <v>0</v>
      </c>
      <c r="U480" s="4" t="str">
        <f t="shared" si="168"/>
        <v>A+J=</v>
      </c>
      <c r="V480" s="29">
        <f t="shared" si="169"/>
        <v>45747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63"/>
        <v>45026</v>
      </c>
      <c r="B481" s="125">
        <f t="shared" ca="1" si="159"/>
        <v>11640.1495</v>
      </c>
      <c r="C481" s="14">
        <f t="shared" si="170"/>
        <v>10000</v>
      </c>
      <c r="D481" s="13">
        <f>IF(A481&lt;$B$1,VLOOKUP(A481,[1]DI!$A$4:$B$15000,2,FALSE),0)</f>
        <v>0.13650000000000001</v>
      </c>
      <c r="E481" s="14">
        <f t="shared" si="171"/>
        <v>1.00050788</v>
      </c>
      <c r="F481" s="14">
        <f>(TRUNC(PRODUCT($E$14:$E480),16))</f>
        <v>1.16401494734623</v>
      </c>
      <c r="G481" s="14">
        <f t="shared" si="172"/>
        <v>1</v>
      </c>
      <c r="H481" s="14">
        <f t="shared" si="173"/>
        <v>1.1640149500000001</v>
      </c>
      <c r="I481" s="13">
        <f t="shared" si="164"/>
        <v>0</v>
      </c>
      <c r="J481" s="29">
        <f t="shared" si="165"/>
        <v>44559</v>
      </c>
      <c r="K481" s="2">
        <f t="shared" si="166"/>
        <v>321</v>
      </c>
      <c r="L481" s="17">
        <f t="shared" si="167"/>
        <v>321</v>
      </c>
      <c r="M481" s="12">
        <f t="shared" si="160"/>
        <v>1</v>
      </c>
      <c r="N481" s="12">
        <f t="shared" si="161"/>
        <v>1.1640149500000001</v>
      </c>
      <c r="O481" s="17">
        <f t="shared" si="158"/>
        <v>0</v>
      </c>
      <c r="P481" s="14">
        <f t="shared" si="157"/>
        <v>1640.1495</v>
      </c>
      <c r="Q481" s="14">
        <v>0</v>
      </c>
      <c r="R481" s="14">
        <f t="shared" si="175"/>
        <v>0</v>
      </c>
      <c r="S481" s="20">
        <f t="shared" si="162"/>
        <v>0</v>
      </c>
      <c r="T481" s="14">
        <f t="shared" si="174"/>
        <v>0</v>
      </c>
      <c r="U481" s="4" t="str">
        <f t="shared" si="168"/>
        <v>A+J=</v>
      </c>
      <c r="V481" s="29">
        <f t="shared" si="169"/>
        <v>45747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63"/>
        <v>45027</v>
      </c>
      <c r="B482" s="125">
        <f t="shared" ca="1" si="159"/>
        <v>11646.061299999999</v>
      </c>
      <c r="C482" s="14">
        <f t="shared" si="170"/>
        <v>10000</v>
      </c>
      <c r="D482" s="13">
        <f>IF(A482&lt;$B$1,VLOOKUP(A482,[1]DI!$A$4:$B$15000,2,FALSE),0)</f>
        <v>0.13650000000000001</v>
      </c>
      <c r="E482" s="14">
        <f t="shared" si="171"/>
        <v>1.00050788</v>
      </c>
      <c r="F482" s="14">
        <f>(TRUNC(PRODUCT($E$14:$E481),16))</f>
        <v>1.16460612725769</v>
      </c>
      <c r="G482" s="14">
        <f t="shared" si="172"/>
        <v>1</v>
      </c>
      <c r="H482" s="14">
        <f t="shared" si="173"/>
        <v>1.1646061299999999</v>
      </c>
      <c r="I482" s="13">
        <f t="shared" si="164"/>
        <v>0</v>
      </c>
      <c r="J482" s="29">
        <f t="shared" si="165"/>
        <v>44559</v>
      </c>
      <c r="K482" s="2">
        <f t="shared" si="166"/>
        <v>322</v>
      </c>
      <c r="L482" s="17">
        <f t="shared" si="167"/>
        <v>322</v>
      </c>
      <c r="M482" s="12">
        <f t="shared" si="160"/>
        <v>1</v>
      </c>
      <c r="N482" s="12">
        <f t="shared" si="161"/>
        <v>1.1646061299999999</v>
      </c>
      <c r="O482" s="17">
        <f t="shared" si="158"/>
        <v>0</v>
      </c>
      <c r="P482" s="14">
        <f t="shared" si="157"/>
        <v>1646.0613000000001</v>
      </c>
      <c r="Q482" s="14">
        <v>0</v>
      </c>
      <c r="R482" s="14">
        <f t="shared" si="175"/>
        <v>0</v>
      </c>
      <c r="S482" s="20">
        <f t="shared" si="162"/>
        <v>0</v>
      </c>
      <c r="T482" s="14">
        <f t="shared" si="174"/>
        <v>0</v>
      </c>
      <c r="U482" s="4" t="str">
        <f t="shared" si="168"/>
        <v>A+J=</v>
      </c>
      <c r="V482" s="29">
        <f t="shared" si="169"/>
        <v>45747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63"/>
        <v>45028</v>
      </c>
      <c r="B483" s="125">
        <f t="shared" ca="1" si="159"/>
        <v>11651.9761</v>
      </c>
      <c r="C483" s="14">
        <f t="shared" si="170"/>
        <v>10000</v>
      </c>
      <c r="D483" s="13">
        <f>IF(A483&lt;$B$1,VLOOKUP(A483,[1]DI!$A$4:$B$15000,2,FALSE),0)</f>
        <v>0.13650000000000001</v>
      </c>
      <c r="E483" s="14">
        <f t="shared" si="171"/>
        <v>1.00050788</v>
      </c>
      <c r="F483" s="14">
        <f>(TRUNC(PRODUCT($E$14:$E482),16))</f>
        <v>1.1651976074176</v>
      </c>
      <c r="G483" s="14">
        <f t="shared" si="172"/>
        <v>1</v>
      </c>
      <c r="H483" s="14">
        <f t="shared" si="173"/>
        <v>1.1651976100000001</v>
      </c>
      <c r="I483" s="13">
        <f t="shared" si="164"/>
        <v>0</v>
      </c>
      <c r="J483" s="29">
        <f t="shared" si="165"/>
        <v>44559</v>
      </c>
      <c r="K483" s="2">
        <f t="shared" si="166"/>
        <v>323</v>
      </c>
      <c r="L483" s="17">
        <f t="shared" si="167"/>
        <v>323</v>
      </c>
      <c r="M483" s="12">
        <f t="shared" si="160"/>
        <v>1</v>
      </c>
      <c r="N483" s="12">
        <f t="shared" si="161"/>
        <v>1.1651976100000001</v>
      </c>
      <c r="O483" s="17">
        <f t="shared" si="158"/>
        <v>0</v>
      </c>
      <c r="P483" s="14">
        <f t="shared" si="157"/>
        <v>1651.9761000000001</v>
      </c>
      <c r="Q483" s="14">
        <v>0</v>
      </c>
      <c r="R483" s="14">
        <f t="shared" si="175"/>
        <v>0</v>
      </c>
      <c r="S483" s="20">
        <f t="shared" si="162"/>
        <v>0</v>
      </c>
      <c r="T483" s="14">
        <f t="shared" si="174"/>
        <v>0</v>
      </c>
      <c r="U483" s="4" t="str">
        <f t="shared" si="168"/>
        <v>A+J=</v>
      </c>
      <c r="V483" s="29">
        <f t="shared" si="169"/>
        <v>45747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63"/>
        <v>45029</v>
      </c>
      <c r="B484" s="125">
        <f t="shared" ca="1" si="159"/>
        <v>11657.893899999999</v>
      </c>
      <c r="C484" s="14">
        <f t="shared" si="170"/>
        <v>10000</v>
      </c>
      <c r="D484" s="13">
        <f>IF(A484&lt;$B$1,VLOOKUP(A484,[1]DI!$A$4:$B$15000,2,FALSE),0)</f>
        <v>0.13650000000000001</v>
      </c>
      <c r="E484" s="14">
        <f t="shared" si="171"/>
        <v>1.00050788</v>
      </c>
      <c r="F484" s="14">
        <f>(TRUNC(PRODUCT($E$14:$E483),16))</f>
        <v>1.16578938797845</v>
      </c>
      <c r="G484" s="14">
        <f t="shared" si="172"/>
        <v>1</v>
      </c>
      <c r="H484" s="14">
        <f t="shared" si="173"/>
        <v>1.16578939</v>
      </c>
      <c r="I484" s="13">
        <f t="shared" si="164"/>
        <v>0</v>
      </c>
      <c r="J484" s="29">
        <f t="shared" si="165"/>
        <v>44559</v>
      </c>
      <c r="K484" s="2">
        <f t="shared" si="166"/>
        <v>324</v>
      </c>
      <c r="L484" s="17">
        <f t="shared" si="167"/>
        <v>324</v>
      </c>
      <c r="M484" s="12">
        <f t="shared" si="160"/>
        <v>1</v>
      </c>
      <c r="N484" s="12">
        <f t="shared" si="161"/>
        <v>1.16578939</v>
      </c>
      <c r="O484" s="17">
        <f t="shared" si="158"/>
        <v>0</v>
      </c>
      <c r="P484" s="14">
        <f t="shared" si="157"/>
        <v>1657.8939</v>
      </c>
      <c r="Q484" s="14">
        <v>0</v>
      </c>
      <c r="R484" s="14">
        <f t="shared" si="175"/>
        <v>0</v>
      </c>
      <c r="S484" s="20">
        <f t="shared" si="162"/>
        <v>0</v>
      </c>
      <c r="T484" s="14">
        <f t="shared" si="174"/>
        <v>0</v>
      </c>
      <c r="U484" s="4" t="str">
        <f t="shared" si="168"/>
        <v>A+J=</v>
      </c>
      <c r="V484" s="29">
        <f t="shared" si="169"/>
        <v>45747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63"/>
        <v>45030</v>
      </c>
      <c r="B485" s="125">
        <f t="shared" ca="1" si="159"/>
        <v>11663.814699999999</v>
      </c>
      <c r="C485" s="14">
        <f t="shared" si="170"/>
        <v>10000</v>
      </c>
      <c r="D485" s="13">
        <f>IF(A485&lt;$B$1,VLOOKUP(A485,[1]DI!$A$4:$B$15000,2,FALSE),0)</f>
        <v>0.13650000000000001</v>
      </c>
      <c r="E485" s="14">
        <f t="shared" si="171"/>
        <v>1.00050788</v>
      </c>
      <c r="F485" s="14">
        <f>(TRUNC(PRODUCT($E$14:$E484),16))</f>
        <v>1.16638146909282</v>
      </c>
      <c r="G485" s="14">
        <f t="shared" si="172"/>
        <v>1</v>
      </c>
      <c r="H485" s="14">
        <f t="shared" si="173"/>
        <v>1.1663814699999999</v>
      </c>
      <c r="I485" s="13">
        <f t="shared" si="164"/>
        <v>0</v>
      </c>
      <c r="J485" s="29">
        <f t="shared" si="165"/>
        <v>44559</v>
      </c>
      <c r="K485" s="2">
        <f t="shared" si="166"/>
        <v>325</v>
      </c>
      <c r="L485" s="17">
        <f t="shared" si="167"/>
        <v>325</v>
      </c>
      <c r="M485" s="12">
        <f t="shared" si="160"/>
        <v>1</v>
      </c>
      <c r="N485" s="12">
        <f t="shared" si="161"/>
        <v>1.1663814699999999</v>
      </c>
      <c r="O485" s="17">
        <f t="shared" si="158"/>
        <v>0</v>
      </c>
      <c r="P485" s="14">
        <f t="shared" si="157"/>
        <v>1663.8146999999999</v>
      </c>
      <c r="Q485" s="14">
        <v>0</v>
      </c>
      <c r="R485" s="14">
        <f t="shared" si="175"/>
        <v>0</v>
      </c>
      <c r="S485" s="20">
        <f t="shared" si="162"/>
        <v>0</v>
      </c>
      <c r="T485" s="14">
        <f t="shared" si="174"/>
        <v>0</v>
      </c>
      <c r="U485" s="4" t="str">
        <f t="shared" si="168"/>
        <v>A+J=</v>
      </c>
      <c r="V485" s="29">
        <f t="shared" si="169"/>
        <v>45747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63"/>
        <v>45031</v>
      </c>
      <c r="B486" s="125">
        <f t="shared" ca="1" si="159"/>
        <v>11669.738499999999</v>
      </c>
      <c r="C486" s="14">
        <f t="shared" si="170"/>
        <v>10000</v>
      </c>
      <c r="D486" s="13">
        <f>IF(A486&lt;$B$1,VLOOKUP(A486,[1]DI!$A$4:$B$15000,2,FALSE),0)</f>
        <v>0</v>
      </c>
      <c r="E486" s="14">
        <f t="shared" si="171"/>
        <v>1</v>
      </c>
      <c r="F486" s="14">
        <f>(TRUNC(PRODUCT($E$14:$E485),16))</f>
        <v>1.16697385091334</v>
      </c>
      <c r="G486" s="14">
        <f t="shared" si="172"/>
        <v>1</v>
      </c>
      <c r="H486" s="14">
        <f t="shared" si="173"/>
        <v>1.16697385</v>
      </c>
      <c r="I486" s="13">
        <f t="shared" si="164"/>
        <v>0</v>
      </c>
      <c r="J486" s="29">
        <f t="shared" si="165"/>
        <v>44559</v>
      </c>
      <c r="K486" s="2">
        <f t="shared" si="166"/>
        <v>325</v>
      </c>
      <c r="L486" s="17">
        <f t="shared" si="167"/>
        <v>326</v>
      </c>
      <c r="M486" s="12">
        <f t="shared" si="160"/>
        <v>1</v>
      </c>
      <c r="N486" s="12">
        <f t="shared" si="161"/>
        <v>1.16697385</v>
      </c>
      <c r="O486" s="17">
        <f t="shared" si="158"/>
        <v>0</v>
      </c>
      <c r="P486" s="14">
        <f t="shared" si="157"/>
        <v>1669.7384999999999</v>
      </c>
      <c r="Q486" s="14">
        <v>0</v>
      </c>
      <c r="R486" s="14">
        <f t="shared" si="175"/>
        <v>0</v>
      </c>
      <c r="S486" s="20">
        <f t="shared" si="162"/>
        <v>0</v>
      </c>
      <c r="T486" s="14">
        <f t="shared" si="174"/>
        <v>0</v>
      </c>
      <c r="U486" s="4" t="str">
        <f t="shared" si="168"/>
        <v>A+J=</v>
      </c>
      <c r="V486" s="29">
        <f t="shared" si="169"/>
        <v>45747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63"/>
        <v>45032</v>
      </c>
      <c r="B487" s="125">
        <f t="shared" ca="1" si="159"/>
        <v>11669.738499999999</v>
      </c>
      <c r="C487" s="14">
        <f t="shared" si="170"/>
        <v>10000</v>
      </c>
      <c r="D487" s="13">
        <f>IF(A487&lt;$B$1,VLOOKUP(A487,[1]DI!$A$4:$B$15000,2,FALSE),0)</f>
        <v>0</v>
      </c>
      <c r="E487" s="14">
        <f t="shared" si="171"/>
        <v>1</v>
      </c>
      <c r="F487" s="14">
        <f>(TRUNC(PRODUCT($E$14:$E486),16))</f>
        <v>1.16697385091334</v>
      </c>
      <c r="G487" s="14">
        <f t="shared" si="172"/>
        <v>1</v>
      </c>
      <c r="H487" s="14">
        <f t="shared" si="173"/>
        <v>1.16697385</v>
      </c>
      <c r="I487" s="13">
        <f t="shared" si="164"/>
        <v>0</v>
      </c>
      <c r="J487" s="29">
        <f t="shared" si="165"/>
        <v>44559</v>
      </c>
      <c r="K487" s="2">
        <f t="shared" si="166"/>
        <v>325</v>
      </c>
      <c r="L487" s="17">
        <f t="shared" si="167"/>
        <v>326</v>
      </c>
      <c r="M487" s="12">
        <f t="shared" si="160"/>
        <v>1</v>
      </c>
      <c r="N487" s="12">
        <f t="shared" si="161"/>
        <v>1.16697385</v>
      </c>
      <c r="O487" s="17">
        <f t="shared" si="158"/>
        <v>0</v>
      </c>
      <c r="P487" s="14">
        <f t="shared" si="157"/>
        <v>1669.7384999999999</v>
      </c>
      <c r="Q487" s="14">
        <v>0</v>
      </c>
      <c r="R487" s="14">
        <f t="shared" si="175"/>
        <v>0</v>
      </c>
      <c r="S487" s="20">
        <f t="shared" si="162"/>
        <v>0</v>
      </c>
      <c r="T487" s="14">
        <f t="shared" si="174"/>
        <v>0</v>
      </c>
      <c r="U487" s="4" t="str">
        <f t="shared" si="168"/>
        <v>A+J=</v>
      </c>
      <c r="V487" s="29">
        <f t="shared" si="169"/>
        <v>45747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63"/>
        <v>45033</v>
      </c>
      <c r="B488" s="125">
        <f t="shared" ca="1" si="159"/>
        <v>11669.738499999999</v>
      </c>
      <c r="C488" s="14">
        <f t="shared" si="170"/>
        <v>10000</v>
      </c>
      <c r="D488" s="13">
        <f>IF(A488&lt;$B$1,VLOOKUP(A488,[1]DI!$A$4:$B$15000,2,FALSE),0)</f>
        <v>0.13650000000000001</v>
      </c>
      <c r="E488" s="14">
        <f t="shared" si="171"/>
        <v>1.00050788</v>
      </c>
      <c r="F488" s="14">
        <f>(TRUNC(PRODUCT($E$14:$E487),16))</f>
        <v>1.16697385091334</v>
      </c>
      <c r="G488" s="14">
        <f t="shared" si="172"/>
        <v>1</v>
      </c>
      <c r="H488" s="14">
        <f t="shared" si="173"/>
        <v>1.16697385</v>
      </c>
      <c r="I488" s="13">
        <f t="shared" si="164"/>
        <v>0</v>
      </c>
      <c r="J488" s="29">
        <f t="shared" si="165"/>
        <v>44559</v>
      </c>
      <c r="K488" s="2">
        <f t="shared" si="166"/>
        <v>326</v>
      </c>
      <c r="L488" s="17">
        <f t="shared" si="167"/>
        <v>326</v>
      </c>
      <c r="M488" s="12">
        <f t="shared" si="160"/>
        <v>1</v>
      </c>
      <c r="N488" s="12">
        <f t="shared" si="161"/>
        <v>1.16697385</v>
      </c>
      <c r="O488" s="17">
        <f t="shared" si="158"/>
        <v>0</v>
      </c>
      <c r="P488" s="14">
        <f t="shared" si="157"/>
        <v>1669.7384999999999</v>
      </c>
      <c r="Q488" s="14">
        <v>0</v>
      </c>
      <c r="R488" s="14">
        <f t="shared" si="175"/>
        <v>0</v>
      </c>
      <c r="S488" s="20">
        <f t="shared" si="162"/>
        <v>0</v>
      </c>
      <c r="T488" s="14">
        <f t="shared" si="174"/>
        <v>0</v>
      </c>
      <c r="U488" s="4" t="str">
        <f t="shared" si="168"/>
        <v>A+J=</v>
      </c>
      <c r="V488" s="29">
        <f t="shared" si="169"/>
        <v>45747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63"/>
        <v>45034</v>
      </c>
      <c r="B489" s="125">
        <f t="shared" ca="1" si="159"/>
        <v>11675.665300000001</v>
      </c>
      <c r="C489" s="14">
        <f t="shared" si="170"/>
        <v>10000</v>
      </c>
      <c r="D489" s="13">
        <f>IF(A489&lt;$B$1,VLOOKUP(A489,[1]DI!$A$4:$B$15000,2,FALSE),0)</f>
        <v>0.13650000000000001</v>
      </c>
      <c r="E489" s="14">
        <f t="shared" si="171"/>
        <v>1.00050788</v>
      </c>
      <c r="F489" s="14">
        <f>(TRUNC(PRODUCT($E$14:$E488),16))</f>
        <v>1.1675665335927501</v>
      </c>
      <c r="G489" s="14">
        <f t="shared" si="172"/>
        <v>1</v>
      </c>
      <c r="H489" s="14">
        <f t="shared" si="173"/>
        <v>1.16756653</v>
      </c>
      <c r="I489" s="13">
        <f t="shared" si="164"/>
        <v>0</v>
      </c>
      <c r="J489" s="29">
        <f t="shared" si="165"/>
        <v>44559</v>
      </c>
      <c r="K489" s="2">
        <f t="shared" si="166"/>
        <v>327</v>
      </c>
      <c r="L489" s="17">
        <f t="shared" si="167"/>
        <v>327</v>
      </c>
      <c r="M489" s="12">
        <f t="shared" si="160"/>
        <v>1</v>
      </c>
      <c r="N489" s="12">
        <f t="shared" si="161"/>
        <v>1.16756653</v>
      </c>
      <c r="O489" s="17">
        <f t="shared" si="158"/>
        <v>0</v>
      </c>
      <c r="P489" s="14">
        <f t="shared" si="157"/>
        <v>1675.6652999999999</v>
      </c>
      <c r="Q489" s="14">
        <v>0</v>
      </c>
      <c r="R489" s="14">
        <f t="shared" si="175"/>
        <v>0</v>
      </c>
      <c r="S489" s="20">
        <f t="shared" si="162"/>
        <v>0</v>
      </c>
      <c r="T489" s="14">
        <f t="shared" si="174"/>
        <v>0</v>
      </c>
      <c r="U489" s="4" t="str">
        <f t="shared" si="168"/>
        <v>A+J=</v>
      </c>
      <c r="V489" s="29">
        <f t="shared" si="169"/>
        <v>45747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63"/>
        <v>45035</v>
      </c>
      <c r="B490" s="125">
        <f t="shared" ca="1" si="159"/>
        <v>11681.5952</v>
      </c>
      <c r="C490" s="14">
        <f t="shared" si="170"/>
        <v>10000</v>
      </c>
      <c r="D490" s="13">
        <f>IF(A490&lt;$B$1,VLOOKUP(A490,[1]DI!$A$4:$B$15000,2,FALSE),0)</f>
        <v>0.13650000000000001</v>
      </c>
      <c r="E490" s="14">
        <f t="shared" si="171"/>
        <v>1.00050788</v>
      </c>
      <c r="F490" s="14">
        <f>(TRUNC(PRODUCT($E$14:$E489),16))</f>
        <v>1.1681595172838299</v>
      </c>
      <c r="G490" s="14">
        <f t="shared" si="172"/>
        <v>1</v>
      </c>
      <c r="H490" s="14">
        <f t="shared" si="173"/>
        <v>1.1681595199999999</v>
      </c>
      <c r="I490" s="13">
        <f t="shared" si="164"/>
        <v>0</v>
      </c>
      <c r="J490" s="29">
        <f t="shared" si="165"/>
        <v>44559</v>
      </c>
      <c r="K490" s="2">
        <f t="shared" si="166"/>
        <v>328</v>
      </c>
      <c r="L490" s="17">
        <f t="shared" si="167"/>
        <v>328</v>
      </c>
      <c r="M490" s="12">
        <f t="shared" si="160"/>
        <v>1</v>
      </c>
      <c r="N490" s="12">
        <f t="shared" si="161"/>
        <v>1.1681595199999999</v>
      </c>
      <c r="O490" s="17">
        <f t="shared" si="158"/>
        <v>0</v>
      </c>
      <c r="P490" s="14">
        <f t="shared" si="157"/>
        <v>1681.5952</v>
      </c>
      <c r="Q490" s="14">
        <v>0</v>
      </c>
      <c r="R490" s="14">
        <f t="shared" si="175"/>
        <v>0</v>
      </c>
      <c r="S490" s="20">
        <f t="shared" si="162"/>
        <v>0</v>
      </c>
      <c r="T490" s="14">
        <f t="shared" si="174"/>
        <v>0</v>
      </c>
      <c r="U490" s="4" t="str">
        <f t="shared" si="168"/>
        <v>A+J=</v>
      </c>
      <c r="V490" s="29">
        <f t="shared" si="169"/>
        <v>45747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63"/>
        <v>45036</v>
      </c>
      <c r="B491" s="125">
        <f t="shared" ca="1" si="159"/>
        <v>11687.528</v>
      </c>
      <c r="C491" s="14">
        <f t="shared" si="170"/>
        <v>10000</v>
      </c>
      <c r="D491" s="13">
        <f>IF(A491&lt;$B$1,VLOOKUP(A491,[1]DI!$A$4:$B$15000,2,FALSE),0)</f>
        <v>0.13650000000000001</v>
      </c>
      <c r="E491" s="14">
        <f t="shared" si="171"/>
        <v>1.00050788</v>
      </c>
      <c r="F491" s="14">
        <f>(TRUNC(PRODUCT($E$14:$E490),16))</f>
        <v>1.16875280213947</v>
      </c>
      <c r="G491" s="14">
        <f t="shared" si="172"/>
        <v>1</v>
      </c>
      <c r="H491" s="14">
        <f t="shared" si="173"/>
        <v>1.1687528</v>
      </c>
      <c r="I491" s="13">
        <f t="shared" si="164"/>
        <v>0</v>
      </c>
      <c r="J491" s="29">
        <f t="shared" si="165"/>
        <v>44559</v>
      </c>
      <c r="K491" s="2">
        <f t="shared" si="166"/>
        <v>329</v>
      </c>
      <c r="L491" s="17">
        <f t="shared" si="167"/>
        <v>329</v>
      </c>
      <c r="M491" s="12">
        <f t="shared" si="160"/>
        <v>1</v>
      </c>
      <c r="N491" s="12">
        <f t="shared" si="161"/>
        <v>1.1687528</v>
      </c>
      <c r="O491" s="17">
        <f t="shared" si="158"/>
        <v>0</v>
      </c>
      <c r="P491" s="14">
        <f t="shared" si="157"/>
        <v>1687.528</v>
      </c>
      <c r="Q491" s="14">
        <v>0</v>
      </c>
      <c r="R491" s="14">
        <f t="shared" si="175"/>
        <v>0</v>
      </c>
      <c r="S491" s="20">
        <f t="shared" si="162"/>
        <v>0</v>
      </c>
      <c r="T491" s="14">
        <f t="shared" si="174"/>
        <v>0</v>
      </c>
      <c r="U491" s="4" t="str">
        <f t="shared" si="168"/>
        <v>A+J=</v>
      </c>
      <c r="V491" s="29">
        <f t="shared" si="169"/>
        <v>45747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63"/>
        <v>45037</v>
      </c>
      <c r="B492" s="125">
        <f t="shared" ca="1" si="159"/>
        <v>11693.463900000001</v>
      </c>
      <c r="C492" s="14">
        <f t="shared" si="170"/>
        <v>10000</v>
      </c>
      <c r="D492" s="13">
        <f>IF(A492&lt;$B$1,VLOOKUP(A492,[1]DI!$A$4:$B$15000,2,FALSE),0)</f>
        <v>0</v>
      </c>
      <c r="E492" s="14">
        <f t="shared" si="171"/>
        <v>1</v>
      </c>
      <c r="F492" s="14">
        <f>(TRUNC(PRODUCT($E$14:$E491),16))</f>
        <v>1.1693463883126201</v>
      </c>
      <c r="G492" s="14">
        <f t="shared" si="172"/>
        <v>1</v>
      </c>
      <c r="H492" s="14">
        <f t="shared" si="173"/>
        <v>1.1693463900000001</v>
      </c>
      <c r="I492" s="13">
        <f t="shared" si="164"/>
        <v>0</v>
      </c>
      <c r="J492" s="29">
        <f t="shared" si="165"/>
        <v>44559</v>
      </c>
      <c r="K492" s="2">
        <f t="shared" si="166"/>
        <v>329</v>
      </c>
      <c r="L492" s="17">
        <f t="shared" si="167"/>
        <v>330</v>
      </c>
      <c r="M492" s="12">
        <f t="shared" si="160"/>
        <v>1</v>
      </c>
      <c r="N492" s="12">
        <f t="shared" si="161"/>
        <v>1.1693463900000001</v>
      </c>
      <c r="O492" s="17">
        <f t="shared" si="158"/>
        <v>0</v>
      </c>
      <c r="P492" s="14">
        <f t="shared" si="157"/>
        <v>1693.4639</v>
      </c>
      <c r="Q492" s="14">
        <v>0</v>
      </c>
      <c r="R492" s="14">
        <f t="shared" si="175"/>
        <v>0</v>
      </c>
      <c r="S492" s="20">
        <f t="shared" si="162"/>
        <v>0</v>
      </c>
      <c r="T492" s="14">
        <f t="shared" si="174"/>
        <v>0</v>
      </c>
      <c r="U492" s="4" t="str">
        <f t="shared" si="168"/>
        <v>A+J=</v>
      </c>
      <c r="V492" s="29">
        <f t="shared" si="169"/>
        <v>45747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63"/>
        <v>45038</v>
      </c>
      <c r="B493" s="125">
        <f t="shared" ca="1" si="159"/>
        <v>11693.463900000001</v>
      </c>
      <c r="C493" s="14">
        <f t="shared" si="170"/>
        <v>10000</v>
      </c>
      <c r="D493" s="13">
        <f>IF(A493&lt;$B$1,VLOOKUP(A493,[1]DI!$A$4:$B$15000,2,FALSE),0)</f>
        <v>0</v>
      </c>
      <c r="E493" s="14">
        <f t="shared" si="171"/>
        <v>1</v>
      </c>
      <c r="F493" s="14">
        <f>(TRUNC(PRODUCT($E$14:$E492),16))</f>
        <v>1.1693463883126201</v>
      </c>
      <c r="G493" s="14">
        <f t="shared" si="172"/>
        <v>1</v>
      </c>
      <c r="H493" s="14">
        <f t="shared" si="173"/>
        <v>1.1693463900000001</v>
      </c>
      <c r="I493" s="13">
        <f t="shared" si="164"/>
        <v>0</v>
      </c>
      <c r="J493" s="29">
        <f t="shared" si="165"/>
        <v>44559</v>
      </c>
      <c r="K493" s="2">
        <f t="shared" si="166"/>
        <v>329</v>
      </c>
      <c r="L493" s="17">
        <f t="shared" si="167"/>
        <v>330</v>
      </c>
      <c r="M493" s="12">
        <f t="shared" si="160"/>
        <v>1</v>
      </c>
      <c r="N493" s="12">
        <f t="shared" si="161"/>
        <v>1.1693463900000001</v>
      </c>
      <c r="O493" s="17">
        <f t="shared" si="158"/>
        <v>0</v>
      </c>
      <c r="P493" s="14">
        <f t="shared" si="157"/>
        <v>1693.4639</v>
      </c>
      <c r="Q493" s="14">
        <v>0</v>
      </c>
      <c r="R493" s="14">
        <f t="shared" si="175"/>
        <v>0</v>
      </c>
      <c r="S493" s="20">
        <f t="shared" si="162"/>
        <v>0</v>
      </c>
      <c r="T493" s="14">
        <f t="shared" si="174"/>
        <v>0</v>
      </c>
      <c r="U493" s="4" t="str">
        <f t="shared" si="168"/>
        <v>A+J=</v>
      </c>
      <c r="V493" s="29">
        <f t="shared" si="169"/>
        <v>45747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63"/>
        <v>45039</v>
      </c>
      <c r="B494" s="125">
        <f t="shared" ca="1" si="159"/>
        <v>11693.463900000001</v>
      </c>
      <c r="C494" s="14">
        <f t="shared" si="170"/>
        <v>10000</v>
      </c>
      <c r="D494" s="13">
        <f>IF(A494&lt;$B$1,VLOOKUP(A494,[1]DI!$A$4:$B$15000,2,FALSE),0)</f>
        <v>0</v>
      </c>
      <c r="E494" s="14">
        <f t="shared" si="171"/>
        <v>1</v>
      </c>
      <c r="F494" s="14">
        <f>(TRUNC(PRODUCT($E$14:$E493),16))</f>
        <v>1.1693463883126201</v>
      </c>
      <c r="G494" s="14">
        <f t="shared" si="172"/>
        <v>1</v>
      </c>
      <c r="H494" s="14">
        <f t="shared" si="173"/>
        <v>1.1693463900000001</v>
      </c>
      <c r="I494" s="13">
        <f t="shared" si="164"/>
        <v>0</v>
      </c>
      <c r="J494" s="29">
        <f t="shared" si="165"/>
        <v>44559</v>
      </c>
      <c r="K494" s="2">
        <f t="shared" si="166"/>
        <v>329</v>
      </c>
      <c r="L494" s="17">
        <f t="shared" si="167"/>
        <v>330</v>
      </c>
      <c r="M494" s="12">
        <f t="shared" si="160"/>
        <v>1</v>
      </c>
      <c r="N494" s="12">
        <f t="shared" si="161"/>
        <v>1.1693463900000001</v>
      </c>
      <c r="O494" s="17">
        <f t="shared" si="158"/>
        <v>0</v>
      </c>
      <c r="P494" s="14">
        <f t="shared" si="157"/>
        <v>1693.4639</v>
      </c>
      <c r="Q494" s="14">
        <v>0</v>
      </c>
      <c r="R494" s="14">
        <f t="shared" si="175"/>
        <v>0</v>
      </c>
      <c r="S494" s="20">
        <f t="shared" si="162"/>
        <v>0</v>
      </c>
      <c r="T494" s="14">
        <f t="shared" si="174"/>
        <v>0</v>
      </c>
      <c r="U494" s="4" t="str">
        <f t="shared" si="168"/>
        <v>A+J=</v>
      </c>
      <c r="V494" s="29">
        <f t="shared" si="169"/>
        <v>45747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63"/>
        <v>45040</v>
      </c>
      <c r="B495" s="125">
        <f t="shared" ca="1" si="159"/>
        <v>11693.463900000001</v>
      </c>
      <c r="C495" s="14">
        <f t="shared" si="170"/>
        <v>10000</v>
      </c>
      <c r="D495" s="13">
        <f>IF(A495&lt;$B$1,VLOOKUP(A495,[1]DI!$A$4:$B$15000,2,FALSE),0)</f>
        <v>0.13650000000000001</v>
      </c>
      <c r="E495" s="14">
        <f t="shared" si="171"/>
        <v>1.00050788</v>
      </c>
      <c r="F495" s="14">
        <f>(TRUNC(PRODUCT($E$14:$E494),16))</f>
        <v>1.1693463883126201</v>
      </c>
      <c r="G495" s="14">
        <f t="shared" si="172"/>
        <v>1</v>
      </c>
      <c r="H495" s="14">
        <f t="shared" si="173"/>
        <v>1.1693463900000001</v>
      </c>
      <c r="I495" s="13">
        <f t="shared" si="164"/>
        <v>0</v>
      </c>
      <c r="J495" s="29">
        <f t="shared" si="165"/>
        <v>44559</v>
      </c>
      <c r="K495" s="2">
        <f t="shared" si="166"/>
        <v>330</v>
      </c>
      <c r="L495" s="17">
        <f t="shared" si="167"/>
        <v>330</v>
      </c>
      <c r="M495" s="12">
        <f t="shared" si="160"/>
        <v>1</v>
      </c>
      <c r="N495" s="12">
        <f t="shared" si="161"/>
        <v>1.1693463900000001</v>
      </c>
      <c r="O495" s="17">
        <f t="shared" si="158"/>
        <v>0</v>
      </c>
      <c r="P495" s="14">
        <f t="shared" si="157"/>
        <v>1693.4639</v>
      </c>
      <c r="Q495" s="14">
        <v>0</v>
      </c>
      <c r="R495" s="14">
        <f t="shared" si="175"/>
        <v>0</v>
      </c>
      <c r="S495" s="20">
        <f t="shared" si="162"/>
        <v>0</v>
      </c>
      <c r="T495" s="14">
        <f t="shared" si="174"/>
        <v>0</v>
      </c>
      <c r="U495" s="4" t="str">
        <f t="shared" si="168"/>
        <v>A+J=</v>
      </c>
      <c r="V495" s="29">
        <f t="shared" si="169"/>
        <v>45747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63"/>
        <v>45041</v>
      </c>
      <c r="B496" s="125">
        <f t="shared" ca="1" si="159"/>
        <v>11699.4028</v>
      </c>
      <c r="C496" s="14">
        <f t="shared" si="170"/>
        <v>10000</v>
      </c>
      <c r="D496" s="13">
        <f>IF(A496&lt;$B$1,VLOOKUP(A496,[1]DI!$A$4:$B$15000,2,FALSE),0)</f>
        <v>0.13650000000000001</v>
      </c>
      <c r="E496" s="14">
        <f t="shared" si="171"/>
        <v>1.00050788</v>
      </c>
      <c r="F496" s="14">
        <f>(TRUNC(PRODUCT($E$14:$E495),16))</f>
        <v>1.16994027595631</v>
      </c>
      <c r="G496" s="14">
        <f t="shared" si="172"/>
        <v>1</v>
      </c>
      <c r="H496" s="14">
        <f t="shared" si="173"/>
        <v>1.1699402800000001</v>
      </c>
      <c r="I496" s="13">
        <f t="shared" si="164"/>
        <v>0</v>
      </c>
      <c r="J496" s="29">
        <f t="shared" si="165"/>
        <v>44559</v>
      </c>
      <c r="K496" s="2">
        <f t="shared" si="166"/>
        <v>331</v>
      </c>
      <c r="L496" s="17">
        <f t="shared" si="167"/>
        <v>331</v>
      </c>
      <c r="M496" s="12">
        <f t="shared" si="160"/>
        <v>1</v>
      </c>
      <c r="N496" s="12">
        <f t="shared" si="161"/>
        <v>1.1699402800000001</v>
      </c>
      <c r="O496" s="17">
        <f t="shared" si="158"/>
        <v>0</v>
      </c>
      <c r="P496" s="14">
        <f t="shared" si="157"/>
        <v>1699.4028000000001</v>
      </c>
      <c r="Q496" s="14">
        <v>0</v>
      </c>
      <c r="R496" s="14">
        <f t="shared" si="175"/>
        <v>0</v>
      </c>
      <c r="S496" s="20">
        <f t="shared" si="162"/>
        <v>0</v>
      </c>
      <c r="T496" s="14">
        <f t="shared" si="174"/>
        <v>0</v>
      </c>
      <c r="U496" s="4" t="str">
        <f t="shared" si="168"/>
        <v>A+J=</v>
      </c>
      <c r="V496" s="29">
        <f t="shared" si="169"/>
        <v>45747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63"/>
        <v>45042</v>
      </c>
      <c r="B497" s="125">
        <f t="shared" ca="1" si="159"/>
        <v>11705.3447</v>
      </c>
      <c r="C497" s="14">
        <f t="shared" si="170"/>
        <v>10000</v>
      </c>
      <c r="D497" s="13">
        <f>IF(A497&lt;$B$1,VLOOKUP(A497,[1]DI!$A$4:$B$15000,2,FALSE),0)</f>
        <v>0.13650000000000001</v>
      </c>
      <c r="E497" s="14">
        <f t="shared" si="171"/>
        <v>1.00050788</v>
      </c>
      <c r="F497" s="14">
        <f>(TRUNC(PRODUCT($E$14:$E496),16))</f>
        <v>1.17053446522366</v>
      </c>
      <c r="G497" s="14">
        <f t="shared" si="172"/>
        <v>1</v>
      </c>
      <c r="H497" s="14">
        <f t="shared" si="173"/>
        <v>1.17053447</v>
      </c>
      <c r="I497" s="13">
        <f t="shared" si="164"/>
        <v>0</v>
      </c>
      <c r="J497" s="29">
        <f t="shared" si="165"/>
        <v>44559</v>
      </c>
      <c r="K497" s="2">
        <f t="shared" si="166"/>
        <v>332</v>
      </c>
      <c r="L497" s="17">
        <f t="shared" si="167"/>
        <v>332</v>
      </c>
      <c r="M497" s="12">
        <f t="shared" si="160"/>
        <v>1</v>
      </c>
      <c r="N497" s="12">
        <f t="shared" si="161"/>
        <v>1.17053447</v>
      </c>
      <c r="O497" s="17">
        <f t="shared" si="158"/>
        <v>0</v>
      </c>
      <c r="P497" s="14">
        <f t="shared" si="157"/>
        <v>1705.3447000000001</v>
      </c>
      <c r="Q497" s="14">
        <v>0</v>
      </c>
      <c r="R497" s="14">
        <f t="shared" si="175"/>
        <v>0</v>
      </c>
      <c r="S497" s="20">
        <f t="shared" si="162"/>
        <v>0</v>
      </c>
      <c r="T497" s="14">
        <f t="shared" si="174"/>
        <v>0</v>
      </c>
      <c r="U497" s="4" t="str">
        <f t="shared" si="168"/>
        <v>A+J=</v>
      </c>
      <c r="V497" s="29">
        <f t="shared" si="169"/>
        <v>45747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63"/>
        <v>45043</v>
      </c>
      <c r="B498" s="125">
        <f t="shared" ca="1" si="159"/>
        <v>11711.2896</v>
      </c>
      <c r="C498" s="14">
        <f t="shared" si="170"/>
        <v>10000</v>
      </c>
      <c r="D498" s="13">
        <f>IF(A498&lt;$B$1,VLOOKUP(A498,[1]DI!$A$4:$B$15000,2,FALSE),0)</f>
        <v>0.13650000000000001</v>
      </c>
      <c r="E498" s="14">
        <f t="shared" si="171"/>
        <v>1.00050788</v>
      </c>
      <c r="F498" s="14">
        <f>(TRUNC(PRODUCT($E$14:$E497),16))</f>
        <v>1.17112895626786</v>
      </c>
      <c r="G498" s="14">
        <f t="shared" si="172"/>
        <v>1</v>
      </c>
      <c r="H498" s="14">
        <f t="shared" si="173"/>
        <v>1.1711289600000001</v>
      </c>
      <c r="I498" s="13">
        <f t="shared" si="164"/>
        <v>0</v>
      </c>
      <c r="J498" s="29">
        <f t="shared" si="165"/>
        <v>44559</v>
      </c>
      <c r="K498" s="2">
        <f t="shared" si="166"/>
        <v>333</v>
      </c>
      <c r="L498" s="17">
        <f t="shared" si="167"/>
        <v>333</v>
      </c>
      <c r="M498" s="12">
        <f t="shared" si="160"/>
        <v>1</v>
      </c>
      <c r="N498" s="12">
        <f t="shared" si="161"/>
        <v>1.1711289600000001</v>
      </c>
      <c r="O498" s="17">
        <f t="shared" si="158"/>
        <v>0</v>
      </c>
      <c r="P498" s="14">
        <f t="shared" si="157"/>
        <v>1711.2896000000001</v>
      </c>
      <c r="Q498" s="14">
        <v>0</v>
      </c>
      <c r="R498" s="14">
        <f t="shared" si="175"/>
        <v>0</v>
      </c>
      <c r="S498" s="20">
        <f t="shared" si="162"/>
        <v>0</v>
      </c>
      <c r="T498" s="14">
        <f t="shared" si="174"/>
        <v>0</v>
      </c>
      <c r="U498" s="4" t="str">
        <f t="shared" si="168"/>
        <v>A+J=</v>
      </c>
      <c r="V498" s="29">
        <f t="shared" si="169"/>
        <v>45747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63"/>
        <v>45044</v>
      </c>
      <c r="B499" s="125">
        <f t="shared" ca="1" si="159"/>
        <v>11717.237499999999</v>
      </c>
      <c r="C499" s="14">
        <f t="shared" si="170"/>
        <v>10000</v>
      </c>
      <c r="D499" s="13">
        <f>IF(A499&lt;$B$1,VLOOKUP(A499,[1]DI!$A$4:$B$15000,2,FALSE),0)</f>
        <v>0.13650000000000001</v>
      </c>
      <c r="E499" s="14">
        <f t="shared" si="171"/>
        <v>1.00050788</v>
      </c>
      <c r="F499" s="14">
        <f>(TRUNC(PRODUCT($E$14:$E498),16))</f>
        <v>1.1717237492421699</v>
      </c>
      <c r="G499" s="14">
        <f t="shared" si="172"/>
        <v>1</v>
      </c>
      <c r="H499" s="14">
        <f t="shared" si="173"/>
        <v>1.17172375</v>
      </c>
      <c r="I499" s="13">
        <f t="shared" si="164"/>
        <v>0</v>
      </c>
      <c r="J499" s="29">
        <f t="shared" si="165"/>
        <v>44559</v>
      </c>
      <c r="K499" s="2">
        <f t="shared" si="166"/>
        <v>334</v>
      </c>
      <c r="L499" s="17">
        <f t="shared" si="167"/>
        <v>334</v>
      </c>
      <c r="M499" s="12">
        <f t="shared" si="160"/>
        <v>1</v>
      </c>
      <c r="N499" s="12">
        <f t="shared" si="161"/>
        <v>1.17172375</v>
      </c>
      <c r="O499" s="17">
        <f t="shared" si="158"/>
        <v>0</v>
      </c>
      <c r="P499" s="14">
        <f t="shared" si="157"/>
        <v>1717.2375</v>
      </c>
      <c r="Q499" s="14">
        <v>0</v>
      </c>
      <c r="R499" s="14">
        <f t="shared" si="175"/>
        <v>0</v>
      </c>
      <c r="S499" s="20">
        <f t="shared" si="162"/>
        <v>0</v>
      </c>
      <c r="T499" s="14">
        <f t="shared" si="174"/>
        <v>0</v>
      </c>
      <c r="U499" s="4" t="str">
        <f t="shared" si="168"/>
        <v>A+J=</v>
      </c>
      <c r="V499" s="29">
        <f t="shared" si="169"/>
        <v>45747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63"/>
        <v>45045</v>
      </c>
      <c r="B500" s="125">
        <f t="shared" ca="1" si="159"/>
        <v>11723.188399999999</v>
      </c>
      <c r="C500" s="14">
        <f t="shared" si="170"/>
        <v>10000</v>
      </c>
      <c r="D500" s="13">
        <f>IF(A500&lt;$B$1,VLOOKUP(A500,[1]DI!$A$4:$B$15000,2,FALSE),0)</f>
        <v>0</v>
      </c>
      <c r="E500" s="14">
        <f t="shared" si="171"/>
        <v>1</v>
      </c>
      <c r="F500" s="14">
        <f>(TRUNC(PRODUCT($E$14:$E499),16))</f>
        <v>1.1723188442999399</v>
      </c>
      <c r="G500" s="14">
        <f t="shared" si="172"/>
        <v>1</v>
      </c>
      <c r="H500" s="14">
        <f t="shared" si="173"/>
        <v>1.17231884</v>
      </c>
      <c r="I500" s="13">
        <f t="shared" si="164"/>
        <v>0</v>
      </c>
      <c r="J500" s="29">
        <f t="shared" si="165"/>
        <v>44559</v>
      </c>
      <c r="K500" s="2">
        <f t="shared" si="166"/>
        <v>334</v>
      </c>
      <c r="L500" s="17">
        <f t="shared" si="167"/>
        <v>335</v>
      </c>
      <c r="M500" s="12">
        <f t="shared" si="160"/>
        <v>1</v>
      </c>
      <c r="N500" s="12">
        <f t="shared" si="161"/>
        <v>1.17231884</v>
      </c>
      <c r="O500" s="17">
        <f t="shared" si="158"/>
        <v>0</v>
      </c>
      <c r="P500" s="14">
        <f t="shared" ref="P500:P563" si="176">TRUNC(((N500-1)*C500),8)+TRUNC(R499*N500,8)</f>
        <v>1723.1884</v>
      </c>
      <c r="Q500" s="14">
        <v>0</v>
      </c>
      <c r="R500" s="14">
        <f t="shared" si="175"/>
        <v>0</v>
      </c>
      <c r="S500" s="20">
        <f t="shared" si="162"/>
        <v>0</v>
      </c>
      <c r="T500" s="14">
        <f t="shared" si="174"/>
        <v>0</v>
      </c>
      <c r="U500" s="4" t="str">
        <f t="shared" si="168"/>
        <v>A+J=</v>
      </c>
      <c r="V500" s="29">
        <f t="shared" si="169"/>
        <v>45747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63"/>
        <v>45046</v>
      </c>
      <c r="B501" s="125">
        <f t="shared" ca="1" si="159"/>
        <v>11723.188399999999</v>
      </c>
      <c r="C501" s="14">
        <f t="shared" si="170"/>
        <v>10000</v>
      </c>
      <c r="D501" s="13">
        <f>IF(A501&lt;$B$1,VLOOKUP(A501,[1]DI!$A$4:$B$15000,2,FALSE),0)</f>
        <v>0</v>
      </c>
      <c r="E501" s="14">
        <f t="shared" si="171"/>
        <v>1</v>
      </c>
      <c r="F501" s="14">
        <f>(TRUNC(PRODUCT($E$14:$E500),16))</f>
        <v>1.1723188442999399</v>
      </c>
      <c r="G501" s="14">
        <f t="shared" si="172"/>
        <v>1</v>
      </c>
      <c r="H501" s="14">
        <f t="shared" si="173"/>
        <v>1.17231884</v>
      </c>
      <c r="I501" s="13">
        <f t="shared" si="164"/>
        <v>0</v>
      </c>
      <c r="J501" s="29">
        <f t="shared" si="165"/>
        <v>44559</v>
      </c>
      <c r="K501" s="2">
        <f t="shared" si="166"/>
        <v>334</v>
      </c>
      <c r="L501" s="17">
        <f t="shared" si="167"/>
        <v>335</v>
      </c>
      <c r="M501" s="12">
        <f t="shared" si="160"/>
        <v>1</v>
      </c>
      <c r="N501" s="12">
        <f t="shared" si="161"/>
        <v>1.17231884</v>
      </c>
      <c r="O501" s="17">
        <f t="shared" si="158"/>
        <v>0</v>
      </c>
      <c r="P501" s="14">
        <f t="shared" si="176"/>
        <v>1723.1884</v>
      </c>
      <c r="Q501" s="14">
        <v>0</v>
      </c>
      <c r="R501" s="14">
        <f t="shared" si="175"/>
        <v>0</v>
      </c>
      <c r="S501" s="20">
        <f t="shared" si="162"/>
        <v>0</v>
      </c>
      <c r="T501" s="14">
        <f t="shared" si="174"/>
        <v>0</v>
      </c>
      <c r="U501" s="4" t="str">
        <f t="shared" si="168"/>
        <v>A+J=</v>
      </c>
      <c r="V501" s="29">
        <f t="shared" si="169"/>
        <v>45747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63"/>
        <v>45047</v>
      </c>
      <c r="B502" s="125">
        <f t="shared" ca="1" si="159"/>
        <v>11723.188399999999</v>
      </c>
      <c r="C502" s="14">
        <f t="shared" si="170"/>
        <v>10000</v>
      </c>
      <c r="D502" s="13">
        <f>IF(A502&lt;$B$1,VLOOKUP(A502,[1]DI!$A$4:$B$15000,2,FALSE),0)</f>
        <v>0</v>
      </c>
      <c r="E502" s="14">
        <f t="shared" si="171"/>
        <v>1</v>
      </c>
      <c r="F502" s="14">
        <f>(TRUNC(PRODUCT($E$14:$E501),16))</f>
        <v>1.1723188442999399</v>
      </c>
      <c r="G502" s="14">
        <f t="shared" si="172"/>
        <v>1</v>
      </c>
      <c r="H502" s="14">
        <f t="shared" si="173"/>
        <v>1.17231884</v>
      </c>
      <c r="I502" s="13">
        <f t="shared" si="164"/>
        <v>0</v>
      </c>
      <c r="J502" s="29">
        <f t="shared" si="165"/>
        <v>44559</v>
      </c>
      <c r="K502" s="2">
        <f t="shared" si="166"/>
        <v>334</v>
      </c>
      <c r="L502" s="17">
        <f t="shared" si="167"/>
        <v>335</v>
      </c>
      <c r="M502" s="12">
        <f t="shared" si="160"/>
        <v>1</v>
      </c>
      <c r="N502" s="12">
        <f t="shared" si="161"/>
        <v>1.17231884</v>
      </c>
      <c r="O502" s="17">
        <f t="shared" si="158"/>
        <v>0</v>
      </c>
      <c r="P502" s="14">
        <f t="shared" si="176"/>
        <v>1723.1884</v>
      </c>
      <c r="Q502" s="14">
        <v>0</v>
      </c>
      <c r="R502" s="14">
        <f t="shared" si="175"/>
        <v>0</v>
      </c>
      <c r="S502" s="20">
        <f t="shared" si="162"/>
        <v>0</v>
      </c>
      <c r="T502" s="14">
        <f t="shared" si="174"/>
        <v>0</v>
      </c>
      <c r="U502" s="4" t="str">
        <f t="shared" si="168"/>
        <v>A+J=</v>
      </c>
      <c r="V502" s="29">
        <f t="shared" si="169"/>
        <v>45747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63"/>
        <v>45048</v>
      </c>
      <c r="B503" s="125">
        <f t="shared" ca="1" si="159"/>
        <v>11723.188399999999</v>
      </c>
      <c r="C503" s="14">
        <f t="shared" si="170"/>
        <v>10000</v>
      </c>
      <c r="D503" s="13">
        <f>IF(A503&lt;$B$1,VLOOKUP(A503,[1]DI!$A$4:$B$15000,2,FALSE),0)</f>
        <v>0.13650000000000001</v>
      </c>
      <c r="E503" s="14">
        <f t="shared" si="171"/>
        <v>1.00050788</v>
      </c>
      <c r="F503" s="14">
        <f>(TRUNC(PRODUCT($E$14:$E502),16))</f>
        <v>1.1723188442999399</v>
      </c>
      <c r="G503" s="14">
        <f t="shared" si="172"/>
        <v>1</v>
      </c>
      <c r="H503" s="14">
        <f t="shared" si="173"/>
        <v>1.17231884</v>
      </c>
      <c r="I503" s="13">
        <f t="shared" si="164"/>
        <v>0</v>
      </c>
      <c r="J503" s="29">
        <f t="shared" si="165"/>
        <v>44559</v>
      </c>
      <c r="K503" s="2">
        <f t="shared" si="166"/>
        <v>335</v>
      </c>
      <c r="L503" s="17">
        <f t="shared" si="167"/>
        <v>335</v>
      </c>
      <c r="M503" s="12">
        <f t="shared" si="160"/>
        <v>1</v>
      </c>
      <c r="N503" s="12">
        <f t="shared" si="161"/>
        <v>1.17231884</v>
      </c>
      <c r="O503" s="17">
        <f t="shared" si="158"/>
        <v>0</v>
      </c>
      <c r="P503" s="14">
        <f t="shared" si="176"/>
        <v>1723.1884</v>
      </c>
      <c r="Q503" s="14">
        <v>0</v>
      </c>
      <c r="R503" s="14">
        <f t="shared" si="175"/>
        <v>0</v>
      </c>
      <c r="S503" s="20">
        <f t="shared" si="162"/>
        <v>0</v>
      </c>
      <c r="T503" s="14">
        <f t="shared" si="174"/>
        <v>0</v>
      </c>
      <c r="U503" s="4" t="str">
        <f t="shared" si="168"/>
        <v>A+J=</v>
      </c>
      <c r="V503" s="29">
        <f t="shared" si="169"/>
        <v>45747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63"/>
        <v>45049</v>
      </c>
      <c r="B504" s="125">
        <f t="shared" ca="1" si="159"/>
        <v>11729.142400000001</v>
      </c>
      <c r="C504" s="14">
        <f t="shared" si="170"/>
        <v>10000</v>
      </c>
      <c r="D504" s="13">
        <f>IF(A504&lt;$B$1,VLOOKUP(A504,[1]DI!$A$4:$B$15000,2,FALSE),0)</f>
        <v>0.13650000000000001</v>
      </c>
      <c r="E504" s="14">
        <f t="shared" si="171"/>
        <v>1.00050788</v>
      </c>
      <c r="F504" s="14">
        <f>(TRUNC(PRODUCT($E$14:$E503),16))</f>
        <v>1.1729142415945799</v>
      </c>
      <c r="G504" s="14">
        <f t="shared" si="172"/>
        <v>1</v>
      </c>
      <c r="H504" s="14">
        <f t="shared" si="173"/>
        <v>1.1729142400000001</v>
      </c>
      <c r="I504" s="13">
        <f t="shared" si="164"/>
        <v>0</v>
      </c>
      <c r="J504" s="29">
        <f t="shared" si="165"/>
        <v>44559</v>
      </c>
      <c r="K504" s="2">
        <f t="shared" si="166"/>
        <v>336</v>
      </c>
      <c r="L504" s="17">
        <f t="shared" si="167"/>
        <v>336</v>
      </c>
      <c r="M504" s="12">
        <f t="shared" si="160"/>
        <v>1</v>
      </c>
      <c r="N504" s="12">
        <f t="shared" si="161"/>
        <v>1.1729142400000001</v>
      </c>
      <c r="O504" s="17">
        <f t="shared" si="158"/>
        <v>0</v>
      </c>
      <c r="P504" s="14">
        <f t="shared" si="176"/>
        <v>1729.1424</v>
      </c>
      <c r="Q504" s="14">
        <v>0</v>
      </c>
      <c r="R504" s="14">
        <f t="shared" si="175"/>
        <v>0</v>
      </c>
      <c r="S504" s="20">
        <f t="shared" si="162"/>
        <v>0</v>
      </c>
      <c r="T504" s="14">
        <f t="shared" si="174"/>
        <v>0</v>
      </c>
      <c r="U504" s="4" t="str">
        <f t="shared" si="168"/>
        <v>A+J=</v>
      </c>
      <c r="V504" s="29">
        <f t="shared" si="169"/>
        <v>45747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63"/>
        <v>45050</v>
      </c>
      <c r="B505" s="125">
        <f t="shared" ca="1" si="159"/>
        <v>11735.099399999999</v>
      </c>
      <c r="C505" s="14">
        <f t="shared" si="170"/>
        <v>10000</v>
      </c>
      <c r="D505" s="13">
        <f>IF(A505&lt;$B$1,VLOOKUP(A505,[1]DI!$A$4:$B$15000,2,FALSE),0)</f>
        <v>0.13650000000000001</v>
      </c>
      <c r="E505" s="14">
        <f t="shared" si="171"/>
        <v>1.00050788</v>
      </c>
      <c r="F505" s="14">
        <f>(TRUNC(PRODUCT($E$14:$E504),16))</f>
        <v>1.1735099412796</v>
      </c>
      <c r="G505" s="14">
        <f t="shared" si="172"/>
        <v>1</v>
      </c>
      <c r="H505" s="14">
        <f t="shared" si="173"/>
        <v>1.17350994</v>
      </c>
      <c r="I505" s="13">
        <f t="shared" si="164"/>
        <v>0</v>
      </c>
      <c r="J505" s="29">
        <f t="shared" si="165"/>
        <v>44559</v>
      </c>
      <c r="K505" s="2">
        <f t="shared" si="166"/>
        <v>337</v>
      </c>
      <c r="L505" s="17">
        <f t="shared" si="167"/>
        <v>337</v>
      </c>
      <c r="M505" s="12">
        <f t="shared" si="160"/>
        <v>1</v>
      </c>
      <c r="N505" s="12">
        <f t="shared" si="161"/>
        <v>1.17350994</v>
      </c>
      <c r="O505" s="17">
        <f t="shared" si="158"/>
        <v>0</v>
      </c>
      <c r="P505" s="14">
        <f t="shared" si="176"/>
        <v>1735.0994000000001</v>
      </c>
      <c r="Q505" s="14">
        <v>0</v>
      </c>
      <c r="R505" s="14">
        <f t="shared" si="175"/>
        <v>0</v>
      </c>
      <c r="S505" s="20">
        <f t="shared" si="162"/>
        <v>0</v>
      </c>
      <c r="T505" s="14">
        <f t="shared" si="174"/>
        <v>0</v>
      </c>
      <c r="U505" s="4" t="str">
        <f t="shared" si="168"/>
        <v>A+J=</v>
      </c>
      <c r="V505" s="29">
        <f t="shared" si="169"/>
        <v>45747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63"/>
        <v>45051</v>
      </c>
      <c r="B506" s="125">
        <f t="shared" ca="1" si="159"/>
        <v>11741.0594</v>
      </c>
      <c r="C506" s="14">
        <f t="shared" si="170"/>
        <v>10000</v>
      </c>
      <c r="D506" s="13">
        <f>IF(A506&lt;$B$1,VLOOKUP(A506,[1]DI!$A$4:$B$15000,2,FALSE),0)</f>
        <v>0.13650000000000001</v>
      </c>
      <c r="E506" s="14">
        <f t="shared" si="171"/>
        <v>1.00050788</v>
      </c>
      <c r="F506" s="14">
        <f>(TRUNC(PRODUCT($E$14:$E505),16))</f>
        <v>1.1741059435085801</v>
      </c>
      <c r="G506" s="14">
        <f t="shared" si="172"/>
        <v>1</v>
      </c>
      <c r="H506" s="14">
        <f t="shared" si="173"/>
        <v>1.17410594</v>
      </c>
      <c r="I506" s="13">
        <f t="shared" si="164"/>
        <v>0</v>
      </c>
      <c r="J506" s="29">
        <f t="shared" si="165"/>
        <v>44559</v>
      </c>
      <c r="K506" s="2">
        <f t="shared" si="166"/>
        <v>338</v>
      </c>
      <c r="L506" s="17">
        <f t="shared" si="167"/>
        <v>338</v>
      </c>
      <c r="M506" s="12">
        <f t="shared" si="160"/>
        <v>1</v>
      </c>
      <c r="N506" s="12">
        <f t="shared" si="161"/>
        <v>1.17410594</v>
      </c>
      <c r="O506" s="17">
        <f t="shared" si="158"/>
        <v>0</v>
      </c>
      <c r="P506" s="14">
        <f t="shared" si="176"/>
        <v>1741.0594000000001</v>
      </c>
      <c r="Q506" s="14">
        <v>0</v>
      </c>
      <c r="R506" s="14">
        <f t="shared" si="175"/>
        <v>0</v>
      </c>
      <c r="S506" s="20">
        <f t="shared" si="162"/>
        <v>0</v>
      </c>
      <c r="T506" s="14">
        <f t="shared" si="174"/>
        <v>0</v>
      </c>
      <c r="U506" s="4" t="str">
        <f t="shared" si="168"/>
        <v>A+J=</v>
      </c>
      <c r="V506" s="29">
        <f t="shared" si="169"/>
        <v>45747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63"/>
        <v>45052</v>
      </c>
      <c r="B507" s="125">
        <f t="shared" ca="1" si="159"/>
        <v>11747.022499999999</v>
      </c>
      <c r="C507" s="14">
        <f t="shared" si="170"/>
        <v>10000</v>
      </c>
      <c r="D507" s="13">
        <f>IF(A507&lt;$B$1,VLOOKUP(A507,[1]DI!$A$4:$B$15000,2,FALSE),0)</f>
        <v>0</v>
      </c>
      <c r="E507" s="14">
        <f t="shared" si="171"/>
        <v>1</v>
      </c>
      <c r="F507" s="14">
        <f>(TRUNC(PRODUCT($E$14:$E506),16))</f>
        <v>1.1747022484351699</v>
      </c>
      <c r="G507" s="14">
        <f t="shared" si="172"/>
        <v>1</v>
      </c>
      <c r="H507" s="14">
        <f t="shared" si="173"/>
        <v>1.1747022499999999</v>
      </c>
      <c r="I507" s="13">
        <f t="shared" si="164"/>
        <v>0</v>
      </c>
      <c r="J507" s="29">
        <f t="shared" si="165"/>
        <v>44559</v>
      </c>
      <c r="K507" s="2">
        <f t="shared" si="166"/>
        <v>338</v>
      </c>
      <c r="L507" s="17">
        <f t="shared" si="167"/>
        <v>339</v>
      </c>
      <c r="M507" s="12">
        <f t="shared" si="160"/>
        <v>1</v>
      </c>
      <c r="N507" s="12">
        <f t="shared" si="161"/>
        <v>1.1747022499999999</v>
      </c>
      <c r="O507" s="17">
        <f t="shared" si="158"/>
        <v>0</v>
      </c>
      <c r="P507" s="14">
        <f t="shared" si="176"/>
        <v>1747.0225</v>
      </c>
      <c r="Q507" s="14">
        <v>0</v>
      </c>
      <c r="R507" s="14">
        <f t="shared" si="175"/>
        <v>0</v>
      </c>
      <c r="S507" s="20">
        <f t="shared" si="162"/>
        <v>0</v>
      </c>
      <c r="T507" s="14">
        <f t="shared" si="174"/>
        <v>0</v>
      </c>
      <c r="U507" s="4" t="str">
        <f t="shared" si="168"/>
        <v>A+J=</v>
      </c>
      <c r="V507" s="29">
        <f t="shared" si="169"/>
        <v>45747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63"/>
        <v>45053</v>
      </c>
      <c r="B508" s="125">
        <f t="shared" ca="1" si="159"/>
        <v>11747.022499999999</v>
      </c>
      <c r="C508" s="14">
        <f t="shared" si="170"/>
        <v>10000</v>
      </c>
      <c r="D508" s="13">
        <f>IF(A508&lt;$B$1,VLOOKUP(A508,[1]DI!$A$4:$B$15000,2,FALSE),0)</f>
        <v>0</v>
      </c>
      <c r="E508" s="14">
        <f t="shared" si="171"/>
        <v>1</v>
      </c>
      <c r="F508" s="14">
        <f>(TRUNC(PRODUCT($E$14:$E507),16))</f>
        <v>1.1747022484351699</v>
      </c>
      <c r="G508" s="14">
        <f t="shared" si="172"/>
        <v>1</v>
      </c>
      <c r="H508" s="14">
        <f t="shared" si="173"/>
        <v>1.1747022499999999</v>
      </c>
      <c r="I508" s="13">
        <f t="shared" si="164"/>
        <v>0</v>
      </c>
      <c r="J508" s="29">
        <f t="shared" si="165"/>
        <v>44559</v>
      </c>
      <c r="K508" s="2">
        <f t="shared" si="166"/>
        <v>338</v>
      </c>
      <c r="L508" s="17">
        <f t="shared" si="167"/>
        <v>339</v>
      </c>
      <c r="M508" s="12">
        <f t="shared" si="160"/>
        <v>1</v>
      </c>
      <c r="N508" s="12">
        <f t="shared" si="161"/>
        <v>1.1747022499999999</v>
      </c>
      <c r="O508" s="17">
        <f t="shared" si="158"/>
        <v>0</v>
      </c>
      <c r="P508" s="14">
        <f t="shared" si="176"/>
        <v>1747.0225</v>
      </c>
      <c r="Q508" s="14">
        <v>0</v>
      </c>
      <c r="R508" s="14">
        <f t="shared" si="175"/>
        <v>0</v>
      </c>
      <c r="S508" s="20">
        <f t="shared" si="162"/>
        <v>0</v>
      </c>
      <c r="T508" s="14">
        <f t="shared" si="174"/>
        <v>0</v>
      </c>
      <c r="U508" s="4" t="str">
        <f t="shared" si="168"/>
        <v>A+J=</v>
      </c>
      <c r="V508" s="29">
        <f t="shared" si="169"/>
        <v>45747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63"/>
        <v>45054</v>
      </c>
      <c r="B509" s="125">
        <f t="shared" ca="1" si="159"/>
        <v>11747.022499999999</v>
      </c>
      <c r="C509" s="14">
        <f t="shared" si="170"/>
        <v>10000</v>
      </c>
      <c r="D509" s="13">
        <f>IF(A509&lt;$B$1,VLOOKUP(A509,[1]DI!$A$4:$B$15000,2,FALSE),0)</f>
        <v>0.13650000000000001</v>
      </c>
      <c r="E509" s="14">
        <f t="shared" si="171"/>
        <v>1.00050788</v>
      </c>
      <c r="F509" s="14">
        <f>(TRUNC(PRODUCT($E$14:$E508),16))</f>
        <v>1.1747022484351699</v>
      </c>
      <c r="G509" s="14">
        <f t="shared" si="172"/>
        <v>1</v>
      </c>
      <c r="H509" s="14">
        <f t="shared" si="173"/>
        <v>1.1747022499999999</v>
      </c>
      <c r="I509" s="13">
        <f t="shared" si="164"/>
        <v>0</v>
      </c>
      <c r="J509" s="29">
        <f t="shared" si="165"/>
        <v>44559</v>
      </c>
      <c r="K509" s="2">
        <f t="shared" si="166"/>
        <v>339</v>
      </c>
      <c r="L509" s="17">
        <f t="shared" si="167"/>
        <v>339</v>
      </c>
      <c r="M509" s="12">
        <f t="shared" si="160"/>
        <v>1</v>
      </c>
      <c r="N509" s="12">
        <f t="shared" si="161"/>
        <v>1.1747022499999999</v>
      </c>
      <c r="O509" s="17">
        <f t="shared" si="158"/>
        <v>0</v>
      </c>
      <c r="P509" s="14">
        <f t="shared" si="176"/>
        <v>1747.0225</v>
      </c>
      <c r="Q509" s="14">
        <v>0</v>
      </c>
      <c r="R509" s="14">
        <f t="shared" si="175"/>
        <v>0</v>
      </c>
      <c r="S509" s="20">
        <f t="shared" si="162"/>
        <v>0</v>
      </c>
      <c r="T509" s="14">
        <f t="shared" si="174"/>
        <v>0</v>
      </c>
      <c r="U509" s="4" t="str">
        <f t="shared" si="168"/>
        <v>A+J=</v>
      </c>
      <c r="V509" s="29">
        <f t="shared" si="169"/>
        <v>45747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63"/>
        <v>45055</v>
      </c>
      <c r="B510" s="125">
        <f t="shared" ca="1" si="159"/>
        <v>11752.988600000001</v>
      </c>
      <c r="C510" s="14">
        <f t="shared" si="170"/>
        <v>10000</v>
      </c>
      <c r="D510" s="13">
        <f>IF(A510&lt;$B$1,VLOOKUP(A510,[1]DI!$A$4:$B$15000,2,FALSE),0)</f>
        <v>0.13650000000000001</v>
      </c>
      <c r="E510" s="14">
        <f t="shared" si="171"/>
        <v>1.00050788</v>
      </c>
      <c r="F510" s="14">
        <f>(TRUNC(PRODUCT($E$14:$E509),16))</f>
        <v>1.1752988562130999</v>
      </c>
      <c r="G510" s="14">
        <f t="shared" si="172"/>
        <v>1</v>
      </c>
      <c r="H510" s="14">
        <f t="shared" si="173"/>
        <v>1.1752988600000001</v>
      </c>
      <c r="I510" s="13">
        <f t="shared" si="164"/>
        <v>0</v>
      </c>
      <c r="J510" s="29">
        <f t="shared" si="165"/>
        <v>44559</v>
      </c>
      <c r="K510" s="2">
        <f t="shared" si="166"/>
        <v>340</v>
      </c>
      <c r="L510" s="17">
        <f t="shared" si="167"/>
        <v>340</v>
      </c>
      <c r="M510" s="12">
        <f t="shared" si="160"/>
        <v>1</v>
      </c>
      <c r="N510" s="12">
        <f t="shared" si="161"/>
        <v>1.1752988600000001</v>
      </c>
      <c r="O510" s="17">
        <f t="shared" si="158"/>
        <v>0</v>
      </c>
      <c r="P510" s="14">
        <f t="shared" si="176"/>
        <v>1752.9885999999999</v>
      </c>
      <c r="Q510" s="14">
        <v>0</v>
      </c>
      <c r="R510" s="14">
        <f t="shared" si="175"/>
        <v>0</v>
      </c>
      <c r="S510" s="20">
        <f t="shared" si="162"/>
        <v>0</v>
      </c>
      <c r="T510" s="14">
        <f t="shared" si="174"/>
        <v>0</v>
      </c>
      <c r="U510" s="4" t="str">
        <f t="shared" si="168"/>
        <v>A+J=</v>
      </c>
      <c r="V510" s="29">
        <f t="shared" si="169"/>
        <v>45747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63"/>
        <v>45056</v>
      </c>
      <c r="B511" s="125">
        <f t="shared" ca="1" si="159"/>
        <v>11758.957699999999</v>
      </c>
      <c r="C511" s="14">
        <f t="shared" si="170"/>
        <v>10000</v>
      </c>
      <c r="D511" s="13">
        <f>IF(A511&lt;$B$1,VLOOKUP(A511,[1]DI!$A$4:$B$15000,2,FALSE),0)</f>
        <v>0.13650000000000001</v>
      </c>
      <c r="E511" s="14">
        <f t="shared" si="171"/>
        <v>1.00050788</v>
      </c>
      <c r="F511" s="14">
        <f>(TRUNC(PRODUCT($E$14:$E510),16))</f>
        <v>1.1758957669962</v>
      </c>
      <c r="G511" s="14">
        <f t="shared" si="172"/>
        <v>1</v>
      </c>
      <c r="H511" s="14">
        <f t="shared" si="173"/>
        <v>1.1758957699999999</v>
      </c>
      <c r="I511" s="13">
        <f t="shared" si="164"/>
        <v>0</v>
      </c>
      <c r="J511" s="29">
        <f t="shared" si="165"/>
        <v>44559</v>
      </c>
      <c r="K511" s="2">
        <f t="shared" si="166"/>
        <v>341</v>
      </c>
      <c r="L511" s="17">
        <f t="shared" si="167"/>
        <v>341</v>
      </c>
      <c r="M511" s="12">
        <f t="shared" si="160"/>
        <v>1</v>
      </c>
      <c r="N511" s="12">
        <f t="shared" si="161"/>
        <v>1.1758957699999999</v>
      </c>
      <c r="O511" s="17">
        <f t="shared" si="158"/>
        <v>0</v>
      </c>
      <c r="P511" s="14">
        <f t="shared" si="176"/>
        <v>1758.9576999999999</v>
      </c>
      <c r="Q511" s="14">
        <v>0</v>
      </c>
      <c r="R511" s="14">
        <f t="shared" si="175"/>
        <v>0</v>
      </c>
      <c r="S511" s="20">
        <f t="shared" si="162"/>
        <v>0</v>
      </c>
      <c r="T511" s="14">
        <f t="shared" si="174"/>
        <v>0</v>
      </c>
      <c r="U511" s="4" t="str">
        <f t="shared" si="168"/>
        <v>A+J=</v>
      </c>
      <c r="V511" s="29">
        <f t="shared" si="169"/>
        <v>45747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63"/>
        <v>45057</v>
      </c>
      <c r="B512" s="125">
        <f t="shared" ca="1" si="159"/>
        <v>11764.9298</v>
      </c>
      <c r="C512" s="14">
        <f t="shared" si="170"/>
        <v>10000</v>
      </c>
      <c r="D512" s="13">
        <f>IF(A512&lt;$B$1,VLOOKUP(A512,[1]DI!$A$4:$B$15000,2,FALSE),0)</f>
        <v>0.13650000000000001</v>
      </c>
      <c r="E512" s="14">
        <f t="shared" si="171"/>
        <v>1.00050788</v>
      </c>
      <c r="F512" s="14">
        <f>(TRUNC(PRODUCT($E$14:$E511),16))</f>
        <v>1.17649298093834</v>
      </c>
      <c r="G512" s="14">
        <f t="shared" si="172"/>
        <v>1</v>
      </c>
      <c r="H512" s="14">
        <f t="shared" si="173"/>
        <v>1.1764929799999999</v>
      </c>
      <c r="I512" s="13">
        <f t="shared" si="164"/>
        <v>0</v>
      </c>
      <c r="J512" s="29">
        <f t="shared" si="165"/>
        <v>44559</v>
      </c>
      <c r="K512" s="2">
        <f t="shared" si="166"/>
        <v>342</v>
      </c>
      <c r="L512" s="17">
        <f t="shared" si="167"/>
        <v>342</v>
      </c>
      <c r="M512" s="12">
        <f t="shared" si="160"/>
        <v>1</v>
      </c>
      <c r="N512" s="12">
        <f t="shared" si="161"/>
        <v>1.1764929799999999</v>
      </c>
      <c r="O512" s="17">
        <f t="shared" si="158"/>
        <v>0</v>
      </c>
      <c r="P512" s="14">
        <f t="shared" si="176"/>
        <v>1764.9297999999999</v>
      </c>
      <c r="Q512" s="14">
        <v>0</v>
      </c>
      <c r="R512" s="14">
        <f t="shared" si="175"/>
        <v>0</v>
      </c>
      <c r="S512" s="20">
        <f t="shared" si="162"/>
        <v>0</v>
      </c>
      <c r="T512" s="14">
        <f t="shared" si="174"/>
        <v>0</v>
      </c>
      <c r="U512" s="4" t="str">
        <f t="shared" si="168"/>
        <v>A+J=</v>
      </c>
      <c r="V512" s="29">
        <f t="shared" si="169"/>
        <v>45747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63"/>
        <v>45058</v>
      </c>
      <c r="B513" s="125">
        <f t="shared" ca="1" si="159"/>
        <v>11770.905000000001</v>
      </c>
      <c r="C513" s="14">
        <f t="shared" si="170"/>
        <v>10000</v>
      </c>
      <c r="D513" s="13">
        <f>IF(A513&lt;$B$1,VLOOKUP(A513,[1]DI!$A$4:$B$15000,2,FALSE),0)</f>
        <v>0.13650000000000001</v>
      </c>
      <c r="E513" s="14">
        <f t="shared" si="171"/>
        <v>1.00050788</v>
      </c>
      <c r="F513" s="14">
        <f>(TRUNC(PRODUCT($E$14:$E512),16))</f>
        <v>1.1770904981935</v>
      </c>
      <c r="G513" s="14">
        <f t="shared" si="172"/>
        <v>1</v>
      </c>
      <c r="H513" s="14">
        <f t="shared" si="173"/>
        <v>1.1770905</v>
      </c>
      <c r="I513" s="13">
        <f t="shared" si="164"/>
        <v>0</v>
      </c>
      <c r="J513" s="29">
        <f t="shared" si="165"/>
        <v>44559</v>
      </c>
      <c r="K513" s="2">
        <f t="shared" si="166"/>
        <v>343</v>
      </c>
      <c r="L513" s="17">
        <f t="shared" si="167"/>
        <v>343</v>
      </c>
      <c r="M513" s="12">
        <f t="shared" si="160"/>
        <v>1</v>
      </c>
      <c r="N513" s="12">
        <f t="shared" si="161"/>
        <v>1.1770905</v>
      </c>
      <c r="O513" s="17">
        <f t="shared" si="158"/>
        <v>0</v>
      </c>
      <c r="P513" s="14">
        <f t="shared" si="176"/>
        <v>1770.905</v>
      </c>
      <c r="Q513" s="14">
        <v>0</v>
      </c>
      <c r="R513" s="14">
        <f t="shared" si="175"/>
        <v>0</v>
      </c>
      <c r="S513" s="20">
        <f t="shared" si="162"/>
        <v>0</v>
      </c>
      <c r="T513" s="14">
        <f t="shared" si="174"/>
        <v>0</v>
      </c>
      <c r="U513" s="4" t="str">
        <f t="shared" si="168"/>
        <v>A+J=</v>
      </c>
      <c r="V513" s="29">
        <f t="shared" si="169"/>
        <v>45747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63"/>
        <v>45059</v>
      </c>
      <c r="B514" s="125">
        <f t="shared" ca="1" si="159"/>
        <v>11776.8832</v>
      </c>
      <c r="C514" s="14">
        <f t="shared" si="170"/>
        <v>10000</v>
      </c>
      <c r="D514" s="13">
        <f>IF(A514&lt;$B$1,VLOOKUP(A514,[1]DI!$A$4:$B$15000,2,FALSE),0)</f>
        <v>0</v>
      </c>
      <c r="E514" s="14">
        <f t="shared" si="171"/>
        <v>1</v>
      </c>
      <c r="F514" s="14">
        <f>(TRUNC(PRODUCT($E$14:$E513),16))</f>
        <v>1.1776883189157199</v>
      </c>
      <c r="G514" s="14">
        <f t="shared" si="172"/>
        <v>1</v>
      </c>
      <c r="H514" s="14">
        <f t="shared" si="173"/>
        <v>1.1776883199999999</v>
      </c>
      <c r="I514" s="13">
        <f t="shared" si="164"/>
        <v>0</v>
      </c>
      <c r="J514" s="29">
        <f t="shared" si="165"/>
        <v>44559</v>
      </c>
      <c r="K514" s="2">
        <f t="shared" si="166"/>
        <v>343</v>
      </c>
      <c r="L514" s="17">
        <f t="shared" si="167"/>
        <v>344</v>
      </c>
      <c r="M514" s="12">
        <f t="shared" si="160"/>
        <v>1</v>
      </c>
      <c r="N514" s="12">
        <f t="shared" si="161"/>
        <v>1.1776883199999999</v>
      </c>
      <c r="O514" s="17">
        <f t="shared" si="158"/>
        <v>0</v>
      </c>
      <c r="P514" s="14">
        <f t="shared" si="176"/>
        <v>1776.8832</v>
      </c>
      <c r="Q514" s="14">
        <v>0</v>
      </c>
      <c r="R514" s="14">
        <f t="shared" si="175"/>
        <v>0</v>
      </c>
      <c r="S514" s="20">
        <f t="shared" si="162"/>
        <v>0</v>
      </c>
      <c r="T514" s="14">
        <f t="shared" si="174"/>
        <v>0</v>
      </c>
      <c r="U514" s="4" t="str">
        <f t="shared" si="168"/>
        <v>A+J=</v>
      </c>
      <c r="V514" s="29">
        <f t="shared" si="169"/>
        <v>45747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63"/>
        <v>45060</v>
      </c>
      <c r="B515" s="125">
        <f t="shared" ca="1" si="159"/>
        <v>11776.8832</v>
      </c>
      <c r="C515" s="14">
        <f t="shared" si="170"/>
        <v>10000</v>
      </c>
      <c r="D515" s="13">
        <f>IF(A515&lt;$B$1,VLOOKUP(A515,[1]DI!$A$4:$B$15000,2,FALSE),0)</f>
        <v>0</v>
      </c>
      <c r="E515" s="14">
        <f t="shared" si="171"/>
        <v>1</v>
      </c>
      <c r="F515" s="14">
        <f>(TRUNC(PRODUCT($E$14:$E514),16))</f>
        <v>1.1776883189157199</v>
      </c>
      <c r="G515" s="14">
        <f t="shared" si="172"/>
        <v>1</v>
      </c>
      <c r="H515" s="14">
        <f t="shared" si="173"/>
        <v>1.1776883199999999</v>
      </c>
      <c r="I515" s="13">
        <f t="shared" si="164"/>
        <v>0</v>
      </c>
      <c r="J515" s="29">
        <f t="shared" si="165"/>
        <v>44559</v>
      </c>
      <c r="K515" s="2">
        <f t="shared" si="166"/>
        <v>343</v>
      </c>
      <c r="L515" s="17">
        <f t="shared" si="167"/>
        <v>344</v>
      </c>
      <c r="M515" s="12">
        <f t="shared" si="160"/>
        <v>1</v>
      </c>
      <c r="N515" s="12">
        <f t="shared" si="161"/>
        <v>1.1776883199999999</v>
      </c>
      <c r="O515" s="17">
        <f t="shared" si="158"/>
        <v>0</v>
      </c>
      <c r="P515" s="14">
        <f t="shared" si="176"/>
        <v>1776.8832</v>
      </c>
      <c r="Q515" s="14">
        <v>0</v>
      </c>
      <c r="R515" s="14">
        <f t="shared" si="175"/>
        <v>0</v>
      </c>
      <c r="S515" s="20">
        <f t="shared" si="162"/>
        <v>0</v>
      </c>
      <c r="T515" s="14">
        <f t="shared" si="174"/>
        <v>0</v>
      </c>
      <c r="U515" s="4" t="str">
        <f t="shared" si="168"/>
        <v>A+J=</v>
      </c>
      <c r="V515" s="29">
        <f t="shared" si="169"/>
        <v>45747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63"/>
        <v>45061</v>
      </c>
      <c r="B516" s="125">
        <f t="shared" ca="1" si="159"/>
        <v>11776.8832</v>
      </c>
      <c r="C516" s="14">
        <f t="shared" si="170"/>
        <v>10000</v>
      </c>
      <c r="D516" s="13">
        <f>IF(A516&lt;$B$1,VLOOKUP(A516,[1]DI!$A$4:$B$15000,2,FALSE),0)</f>
        <v>0.13650000000000001</v>
      </c>
      <c r="E516" s="14">
        <f t="shared" si="171"/>
        <v>1.00050788</v>
      </c>
      <c r="F516" s="14">
        <f>(TRUNC(PRODUCT($E$14:$E515),16))</f>
        <v>1.1776883189157199</v>
      </c>
      <c r="G516" s="14">
        <f t="shared" si="172"/>
        <v>1</v>
      </c>
      <c r="H516" s="14">
        <f t="shared" si="173"/>
        <v>1.1776883199999999</v>
      </c>
      <c r="I516" s="13">
        <f t="shared" si="164"/>
        <v>0</v>
      </c>
      <c r="J516" s="29">
        <f t="shared" si="165"/>
        <v>44559</v>
      </c>
      <c r="K516" s="2">
        <f t="shared" si="166"/>
        <v>344</v>
      </c>
      <c r="L516" s="17">
        <f t="shared" si="167"/>
        <v>344</v>
      </c>
      <c r="M516" s="12">
        <f t="shared" si="160"/>
        <v>1</v>
      </c>
      <c r="N516" s="12">
        <f t="shared" si="161"/>
        <v>1.1776883199999999</v>
      </c>
      <c r="O516" s="17">
        <f t="shared" ref="O516:O579" si="177">IF(VLOOKUP(A516,Y$14:AF$152,8)=VLOOKUP(A515,Y$14:AF$152,8),0,VLOOKUP(A516,Y$14:AF$152,8))</f>
        <v>0</v>
      </c>
      <c r="P516" s="14">
        <f t="shared" si="176"/>
        <v>1776.8832</v>
      </c>
      <c r="Q516" s="14">
        <v>0</v>
      </c>
      <c r="R516" s="14">
        <f t="shared" si="175"/>
        <v>0</v>
      </c>
      <c r="S516" s="20">
        <f t="shared" si="162"/>
        <v>0</v>
      </c>
      <c r="T516" s="14">
        <f t="shared" si="174"/>
        <v>0</v>
      </c>
      <c r="U516" s="4" t="str">
        <f t="shared" si="168"/>
        <v>A+J=</v>
      </c>
      <c r="V516" s="29">
        <f t="shared" si="169"/>
        <v>45747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63"/>
        <v>45062</v>
      </c>
      <c r="B517" s="125">
        <f t="shared" ca="1" si="159"/>
        <v>11782.8644</v>
      </c>
      <c r="C517" s="14">
        <f t="shared" si="170"/>
        <v>10000</v>
      </c>
      <c r="D517" s="13">
        <f>IF(A517&lt;$B$1,VLOOKUP(A517,[1]DI!$A$4:$B$15000,2,FALSE),0)</f>
        <v>0.13650000000000001</v>
      </c>
      <c r="E517" s="14">
        <f t="shared" si="171"/>
        <v>1.00050788</v>
      </c>
      <c r="F517" s="14">
        <f>(TRUNC(PRODUCT($E$14:$E516),16))</f>
        <v>1.17828644325913</v>
      </c>
      <c r="G517" s="14">
        <f t="shared" si="172"/>
        <v>1</v>
      </c>
      <c r="H517" s="14">
        <f t="shared" si="173"/>
        <v>1.1782864399999999</v>
      </c>
      <c r="I517" s="13">
        <f t="shared" si="164"/>
        <v>0</v>
      </c>
      <c r="J517" s="29">
        <f t="shared" si="165"/>
        <v>44559</v>
      </c>
      <c r="K517" s="2">
        <f t="shared" si="166"/>
        <v>345</v>
      </c>
      <c r="L517" s="17">
        <f t="shared" si="167"/>
        <v>345</v>
      </c>
      <c r="M517" s="12">
        <f t="shared" si="160"/>
        <v>1</v>
      </c>
      <c r="N517" s="12">
        <f t="shared" si="161"/>
        <v>1.1782864399999999</v>
      </c>
      <c r="O517" s="17">
        <f t="shared" si="177"/>
        <v>0</v>
      </c>
      <c r="P517" s="14">
        <f t="shared" si="176"/>
        <v>1782.8643999999999</v>
      </c>
      <c r="Q517" s="14">
        <v>0</v>
      </c>
      <c r="R517" s="14">
        <f t="shared" si="175"/>
        <v>0</v>
      </c>
      <c r="S517" s="20">
        <f t="shared" si="162"/>
        <v>0</v>
      </c>
      <c r="T517" s="14">
        <f t="shared" si="174"/>
        <v>0</v>
      </c>
      <c r="U517" s="4" t="str">
        <f t="shared" si="168"/>
        <v>A+J=</v>
      </c>
      <c r="V517" s="29">
        <f t="shared" si="169"/>
        <v>45747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63"/>
        <v>45063</v>
      </c>
      <c r="B518" s="125">
        <f t="shared" ca="1" si="159"/>
        <v>11788.8487</v>
      </c>
      <c r="C518" s="14">
        <f t="shared" si="170"/>
        <v>10000</v>
      </c>
      <c r="D518" s="13">
        <f>IF(A518&lt;$B$1,VLOOKUP(A518,[1]DI!$A$4:$B$15000,2,FALSE),0)</f>
        <v>0.13650000000000001</v>
      </c>
      <c r="E518" s="14">
        <f t="shared" si="171"/>
        <v>1.00050788</v>
      </c>
      <c r="F518" s="14">
        <f>(TRUNC(PRODUCT($E$14:$E517),16))</f>
        <v>1.1788848713779301</v>
      </c>
      <c r="G518" s="14">
        <f t="shared" si="172"/>
        <v>1</v>
      </c>
      <c r="H518" s="14">
        <f t="shared" si="173"/>
        <v>1.1788848700000001</v>
      </c>
      <c r="I518" s="13">
        <f t="shared" si="164"/>
        <v>0</v>
      </c>
      <c r="J518" s="29">
        <f t="shared" si="165"/>
        <v>44559</v>
      </c>
      <c r="K518" s="2">
        <f t="shared" si="166"/>
        <v>346</v>
      </c>
      <c r="L518" s="17">
        <f t="shared" si="167"/>
        <v>346</v>
      </c>
      <c r="M518" s="12">
        <f t="shared" si="160"/>
        <v>1</v>
      </c>
      <c r="N518" s="12">
        <f t="shared" si="161"/>
        <v>1.1788848700000001</v>
      </c>
      <c r="O518" s="17">
        <f t="shared" si="177"/>
        <v>0</v>
      </c>
      <c r="P518" s="14">
        <f t="shared" si="176"/>
        <v>1788.8487</v>
      </c>
      <c r="Q518" s="14">
        <v>0</v>
      </c>
      <c r="R518" s="14">
        <f t="shared" si="175"/>
        <v>0</v>
      </c>
      <c r="S518" s="20">
        <f t="shared" si="162"/>
        <v>0</v>
      </c>
      <c r="T518" s="14">
        <f t="shared" si="174"/>
        <v>0</v>
      </c>
      <c r="U518" s="4" t="str">
        <f t="shared" si="168"/>
        <v>A+J=</v>
      </c>
      <c r="V518" s="29">
        <f t="shared" si="169"/>
        <v>45747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63"/>
        <v>45064</v>
      </c>
      <c r="B519" s="125">
        <f t="shared" ca="1" si="159"/>
        <v>11794.835999999999</v>
      </c>
      <c r="C519" s="14">
        <f t="shared" si="170"/>
        <v>10000</v>
      </c>
      <c r="D519" s="13">
        <f>IF(A519&lt;$B$1,VLOOKUP(A519,[1]DI!$A$4:$B$15000,2,FALSE),0)</f>
        <v>0.13650000000000001</v>
      </c>
      <c r="E519" s="14">
        <f t="shared" si="171"/>
        <v>1.00050788</v>
      </c>
      <c r="F519" s="14">
        <f>(TRUNC(PRODUCT($E$14:$E518),16))</f>
        <v>1.17948360342641</v>
      </c>
      <c r="G519" s="14">
        <f t="shared" si="172"/>
        <v>1</v>
      </c>
      <c r="H519" s="14">
        <f t="shared" si="173"/>
        <v>1.1794836</v>
      </c>
      <c r="I519" s="13">
        <f t="shared" si="164"/>
        <v>0</v>
      </c>
      <c r="J519" s="29">
        <f t="shared" si="165"/>
        <v>44559</v>
      </c>
      <c r="K519" s="2">
        <f t="shared" si="166"/>
        <v>347</v>
      </c>
      <c r="L519" s="17">
        <f t="shared" si="167"/>
        <v>347</v>
      </c>
      <c r="M519" s="12">
        <f t="shared" si="160"/>
        <v>1</v>
      </c>
      <c r="N519" s="12">
        <f t="shared" si="161"/>
        <v>1.1794836</v>
      </c>
      <c r="O519" s="17">
        <f t="shared" si="177"/>
        <v>0</v>
      </c>
      <c r="P519" s="14">
        <f t="shared" si="176"/>
        <v>1794.836</v>
      </c>
      <c r="Q519" s="14">
        <v>0</v>
      </c>
      <c r="R519" s="14">
        <f t="shared" si="175"/>
        <v>0</v>
      </c>
      <c r="S519" s="20">
        <f t="shared" si="162"/>
        <v>0</v>
      </c>
      <c r="T519" s="14">
        <f t="shared" si="174"/>
        <v>0</v>
      </c>
      <c r="U519" s="4" t="str">
        <f t="shared" si="168"/>
        <v>A+J=</v>
      </c>
      <c r="V519" s="29">
        <f t="shared" si="169"/>
        <v>45747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63"/>
        <v>45065</v>
      </c>
      <c r="B520" s="125">
        <f t="shared" ca="1" si="159"/>
        <v>11800.8264</v>
      </c>
      <c r="C520" s="14">
        <f t="shared" si="170"/>
        <v>10000</v>
      </c>
      <c r="D520" s="13">
        <f>IF(A520&lt;$B$1,VLOOKUP(A520,[1]DI!$A$4:$B$15000,2,FALSE),0)</f>
        <v>0.13650000000000001</v>
      </c>
      <c r="E520" s="14">
        <f t="shared" si="171"/>
        <v>1.00050788</v>
      </c>
      <c r="F520" s="14">
        <f>(TRUNC(PRODUCT($E$14:$E519),16))</f>
        <v>1.1800826395589199</v>
      </c>
      <c r="G520" s="14">
        <f t="shared" si="172"/>
        <v>1</v>
      </c>
      <c r="H520" s="14">
        <f t="shared" si="173"/>
        <v>1.18008264</v>
      </c>
      <c r="I520" s="13">
        <f t="shared" si="164"/>
        <v>0</v>
      </c>
      <c r="J520" s="29">
        <f t="shared" si="165"/>
        <v>44559</v>
      </c>
      <c r="K520" s="2">
        <f t="shared" si="166"/>
        <v>348</v>
      </c>
      <c r="L520" s="17">
        <f t="shared" si="167"/>
        <v>348</v>
      </c>
      <c r="M520" s="12">
        <f t="shared" si="160"/>
        <v>1</v>
      </c>
      <c r="N520" s="12">
        <f t="shared" si="161"/>
        <v>1.18008264</v>
      </c>
      <c r="O520" s="17">
        <f t="shared" si="177"/>
        <v>0</v>
      </c>
      <c r="P520" s="14">
        <f t="shared" si="176"/>
        <v>1800.8263999999999</v>
      </c>
      <c r="Q520" s="14">
        <v>0</v>
      </c>
      <c r="R520" s="14">
        <f t="shared" si="175"/>
        <v>0</v>
      </c>
      <c r="S520" s="20">
        <f t="shared" si="162"/>
        <v>0</v>
      </c>
      <c r="T520" s="14">
        <f t="shared" si="174"/>
        <v>0</v>
      </c>
      <c r="U520" s="4" t="str">
        <f t="shared" si="168"/>
        <v>A+J=</v>
      </c>
      <c r="V520" s="29">
        <f t="shared" si="169"/>
        <v>45747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63"/>
        <v>45066</v>
      </c>
      <c r="B521" s="125">
        <f t="shared" ca="1" si="159"/>
        <v>11806.819799999999</v>
      </c>
      <c r="C521" s="14">
        <f t="shared" si="170"/>
        <v>10000</v>
      </c>
      <c r="D521" s="13">
        <f>IF(A521&lt;$B$1,VLOOKUP(A521,[1]DI!$A$4:$B$15000,2,FALSE),0)</f>
        <v>0</v>
      </c>
      <c r="E521" s="14">
        <f t="shared" si="171"/>
        <v>1</v>
      </c>
      <c r="F521" s="14">
        <f>(TRUNC(PRODUCT($E$14:$E520),16))</f>
        <v>1.1806819799299</v>
      </c>
      <c r="G521" s="14">
        <f t="shared" si="172"/>
        <v>1</v>
      </c>
      <c r="H521" s="14">
        <f t="shared" si="173"/>
        <v>1.1806819799999999</v>
      </c>
      <c r="I521" s="13">
        <f t="shared" si="164"/>
        <v>0</v>
      </c>
      <c r="J521" s="29">
        <f t="shared" si="165"/>
        <v>44559</v>
      </c>
      <c r="K521" s="2">
        <f t="shared" si="166"/>
        <v>348</v>
      </c>
      <c r="L521" s="17">
        <f t="shared" si="167"/>
        <v>349</v>
      </c>
      <c r="M521" s="12">
        <f t="shared" si="160"/>
        <v>1</v>
      </c>
      <c r="N521" s="12">
        <f t="shared" si="161"/>
        <v>1.1806819799999999</v>
      </c>
      <c r="O521" s="17">
        <f t="shared" si="177"/>
        <v>0</v>
      </c>
      <c r="P521" s="14">
        <f t="shared" si="176"/>
        <v>1806.8198</v>
      </c>
      <c r="Q521" s="14">
        <v>0</v>
      </c>
      <c r="R521" s="14">
        <f t="shared" si="175"/>
        <v>0</v>
      </c>
      <c r="S521" s="20">
        <f t="shared" si="162"/>
        <v>0</v>
      </c>
      <c r="T521" s="14">
        <f t="shared" si="174"/>
        <v>0</v>
      </c>
      <c r="U521" s="4" t="str">
        <f t="shared" si="168"/>
        <v>A+J=</v>
      </c>
      <c r="V521" s="29">
        <f t="shared" si="169"/>
        <v>45747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63"/>
        <v>45067</v>
      </c>
      <c r="B522" s="125">
        <f t="shared" ca="1" si="159"/>
        <v>11806.819799999999</v>
      </c>
      <c r="C522" s="14">
        <f t="shared" si="170"/>
        <v>10000</v>
      </c>
      <c r="D522" s="13">
        <f>IF(A522&lt;$B$1,VLOOKUP(A522,[1]DI!$A$4:$B$15000,2,FALSE),0)</f>
        <v>0</v>
      </c>
      <c r="E522" s="14">
        <f t="shared" si="171"/>
        <v>1</v>
      </c>
      <c r="F522" s="14">
        <f>(TRUNC(PRODUCT($E$14:$E521),16))</f>
        <v>1.1806819799299</v>
      </c>
      <c r="G522" s="14">
        <f t="shared" si="172"/>
        <v>1</v>
      </c>
      <c r="H522" s="14">
        <f t="shared" si="173"/>
        <v>1.1806819799999999</v>
      </c>
      <c r="I522" s="13">
        <f t="shared" si="164"/>
        <v>0</v>
      </c>
      <c r="J522" s="29">
        <f t="shared" si="165"/>
        <v>44559</v>
      </c>
      <c r="K522" s="2">
        <f t="shared" si="166"/>
        <v>348</v>
      </c>
      <c r="L522" s="17">
        <f t="shared" si="167"/>
        <v>349</v>
      </c>
      <c r="M522" s="12">
        <f t="shared" si="160"/>
        <v>1</v>
      </c>
      <c r="N522" s="12">
        <f t="shared" si="161"/>
        <v>1.1806819799999999</v>
      </c>
      <c r="O522" s="17">
        <f t="shared" si="177"/>
        <v>0</v>
      </c>
      <c r="P522" s="14">
        <f t="shared" si="176"/>
        <v>1806.8198</v>
      </c>
      <c r="Q522" s="14">
        <v>0</v>
      </c>
      <c r="R522" s="14">
        <f t="shared" si="175"/>
        <v>0</v>
      </c>
      <c r="S522" s="20">
        <f t="shared" si="162"/>
        <v>0</v>
      </c>
      <c r="T522" s="14">
        <f t="shared" si="174"/>
        <v>0</v>
      </c>
      <c r="U522" s="4" t="str">
        <f t="shared" si="168"/>
        <v>A+J=</v>
      </c>
      <c r="V522" s="29">
        <f t="shared" si="169"/>
        <v>45747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63"/>
        <v>45068</v>
      </c>
      <c r="B523" s="125">
        <f t="shared" ca="1" si="159"/>
        <v>11806.819799999999</v>
      </c>
      <c r="C523" s="14">
        <f t="shared" si="170"/>
        <v>10000</v>
      </c>
      <c r="D523" s="13">
        <f>IF(A523&lt;$B$1,VLOOKUP(A523,[1]DI!$A$4:$B$15000,2,FALSE),0)</f>
        <v>0.13650000000000001</v>
      </c>
      <c r="E523" s="14">
        <f t="shared" si="171"/>
        <v>1.00050788</v>
      </c>
      <c r="F523" s="14">
        <f>(TRUNC(PRODUCT($E$14:$E522),16))</f>
        <v>1.1806819799299</v>
      </c>
      <c r="G523" s="14">
        <f t="shared" si="172"/>
        <v>1</v>
      </c>
      <c r="H523" s="14">
        <f t="shared" si="173"/>
        <v>1.1806819799999999</v>
      </c>
      <c r="I523" s="13">
        <f t="shared" si="164"/>
        <v>0</v>
      </c>
      <c r="J523" s="29">
        <f t="shared" si="165"/>
        <v>44559</v>
      </c>
      <c r="K523" s="2">
        <f t="shared" si="166"/>
        <v>349</v>
      </c>
      <c r="L523" s="17">
        <f t="shared" si="167"/>
        <v>349</v>
      </c>
      <c r="M523" s="12">
        <f t="shared" si="160"/>
        <v>1</v>
      </c>
      <c r="N523" s="12">
        <f t="shared" si="161"/>
        <v>1.1806819799999999</v>
      </c>
      <c r="O523" s="17">
        <f t="shared" si="177"/>
        <v>0</v>
      </c>
      <c r="P523" s="14">
        <f t="shared" si="176"/>
        <v>1806.8198</v>
      </c>
      <c r="Q523" s="14">
        <v>0</v>
      </c>
      <c r="R523" s="14">
        <f t="shared" si="175"/>
        <v>0</v>
      </c>
      <c r="S523" s="20">
        <f t="shared" si="162"/>
        <v>0</v>
      </c>
      <c r="T523" s="14">
        <f t="shared" si="174"/>
        <v>0</v>
      </c>
      <c r="U523" s="4" t="str">
        <f t="shared" si="168"/>
        <v>A+J=</v>
      </c>
      <c r="V523" s="29">
        <f t="shared" si="169"/>
        <v>45747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63"/>
        <v>45069</v>
      </c>
      <c r="B524" s="125">
        <f t="shared" ca="1" si="159"/>
        <v>11812.816199999999</v>
      </c>
      <c r="C524" s="14">
        <f t="shared" si="170"/>
        <v>10000</v>
      </c>
      <c r="D524" s="13">
        <f>IF(A524&lt;$B$1,VLOOKUP(A524,[1]DI!$A$4:$B$15000,2,FALSE),0)</f>
        <v>0.13650000000000001</v>
      </c>
      <c r="E524" s="14">
        <f t="shared" si="171"/>
        <v>1.00050788</v>
      </c>
      <c r="F524" s="14">
        <f>(TRUNC(PRODUCT($E$14:$E523),16))</f>
        <v>1.18128162469386</v>
      </c>
      <c r="G524" s="14">
        <f t="shared" si="172"/>
        <v>1</v>
      </c>
      <c r="H524" s="14">
        <f t="shared" si="173"/>
        <v>1.18128162</v>
      </c>
      <c r="I524" s="13">
        <f t="shared" si="164"/>
        <v>0</v>
      </c>
      <c r="J524" s="29">
        <f t="shared" si="165"/>
        <v>44559</v>
      </c>
      <c r="K524" s="2">
        <f t="shared" si="166"/>
        <v>350</v>
      </c>
      <c r="L524" s="17">
        <f t="shared" si="167"/>
        <v>350</v>
      </c>
      <c r="M524" s="12">
        <f t="shared" si="160"/>
        <v>1</v>
      </c>
      <c r="N524" s="12">
        <f t="shared" si="161"/>
        <v>1.18128162</v>
      </c>
      <c r="O524" s="17">
        <f t="shared" si="177"/>
        <v>0</v>
      </c>
      <c r="P524" s="14">
        <f t="shared" si="176"/>
        <v>1812.8162</v>
      </c>
      <c r="Q524" s="14">
        <v>0</v>
      </c>
      <c r="R524" s="14">
        <f t="shared" si="175"/>
        <v>0</v>
      </c>
      <c r="S524" s="20">
        <f t="shared" si="162"/>
        <v>0</v>
      </c>
      <c r="T524" s="14">
        <f t="shared" si="174"/>
        <v>0</v>
      </c>
      <c r="U524" s="4" t="str">
        <f t="shared" si="168"/>
        <v>A+J=</v>
      </c>
      <c r="V524" s="29">
        <f t="shared" si="169"/>
        <v>45747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63"/>
        <v>45070</v>
      </c>
      <c r="B525" s="125">
        <f t="shared" ca="1" si="159"/>
        <v>11818.815699999999</v>
      </c>
      <c r="C525" s="14">
        <f t="shared" si="170"/>
        <v>10000</v>
      </c>
      <c r="D525" s="13">
        <f>IF(A525&lt;$B$1,VLOOKUP(A525,[1]DI!$A$4:$B$15000,2,FALSE),0)</f>
        <v>0.13650000000000001</v>
      </c>
      <c r="E525" s="14">
        <f t="shared" si="171"/>
        <v>1.00050788</v>
      </c>
      <c r="F525" s="14">
        <f>(TRUNC(PRODUCT($E$14:$E524),16))</f>
        <v>1.1818815740054101</v>
      </c>
      <c r="G525" s="14">
        <f t="shared" si="172"/>
        <v>1</v>
      </c>
      <c r="H525" s="14">
        <f t="shared" si="173"/>
        <v>1.18188157</v>
      </c>
      <c r="I525" s="13">
        <f t="shared" si="164"/>
        <v>0</v>
      </c>
      <c r="J525" s="29">
        <f t="shared" si="165"/>
        <v>44559</v>
      </c>
      <c r="K525" s="2">
        <f t="shared" si="166"/>
        <v>351</v>
      </c>
      <c r="L525" s="17">
        <f t="shared" si="167"/>
        <v>351</v>
      </c>
      <c r="M525" s="12">
        <f t="shared" si="160"/>
        <v>1</v>
      </c>
      <c r="N525" s="12">
        <f t="shared" si="161"/>
        <v>1.18188157</v>
      </c>
      <c r="O525" s="17">
        <f t="shared" si="177"/>
        <v>0</v>
      </c>
      <c r="P525" s="14">
        <f t="shared" si="176"/>
        <v>1818.8157000000001</v>
      </c>
      <c r="Q525" s="14">
        <v>0</v>
      </c>
      <c r="R525" s="14">
        <f t="shared" si="175"/>
        <v>0</v>
      </c>
      <c r="S525" s="20">
        <f t="shared" si="162"/>
        <v>0</v>
      </c>
      <c r="T525" s="14">
        <f t="shared" si="174"/>
        <v>0</v>
      </c>
      <c r="U525" s="4" t="str">
        <f t="shared" si="168"/>
        <v>A+J=</v>
      </c>
      <c r="V525" s="29">
        <f t="shared" si="169"/>
        <v>45747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63"/>
        <v>45071</v>
      </c>
      <c r="B526" s="125">
        <f t="shared" ref="B526:B589" ca="1" si="178">IF(A526&lt;=TODAY(),C526+P526,IF(AND(A526&gt;TODAY(),A526&lt;=$B$1),IF(VLOOKUP(TODAY(),$A$12:$D$5002,4,FALSE)=0,"n.d",C526+P526),"n.d"))</f>
        <v>11824.818299999999</v>
      </c>
      <c r="C526" s="14">
        <f t="shared" si="170"/>
        <v>10000</v>
      </c>
      <c r="D526" s="13">
        <f>IF(A526&lt;$B$1,VLOOKUP(A526,[1]DI!$A$4:$B$15000,2,FALSE),0)</f>
        <v>0.13650000000000001</v>
      </c>
      <c r="E526" s="14">
        <f t="shared" si="171"/>
        <v>1.00050788</v>
      </c>
      <c r="F526" s="14">
        <f>(TRUNC(PRODUCT($E$14:$E525),16))</f>
        <v>1.18248182801922</v>
      </c>
      <c r="G526" s="14">
        <f t="shared" si="172"/>
        <v>1</v>
      </c>
      <c r="H526" s="14">
        <f t="shared" si="173"/>
        <v>1.18248183</v>
      </c>
      <c r="I526" s="13">
        <f t="shared" si="164"/>
        <v>0</v>
      </c>
      <c r="J526" s="29">
        <f t="shared" si="165"/>
        <v>44559</v>
      </c>
      <c r="K526" s="2">
        <f t="shared" si="166"/>
        <v>352</v>
      </c>
      <c r="L526" s="17">
        <f t="shared" si="167"/>
        <v>352</v>
      </c>
      <c r="M526" s="12">
        <f t="shared" ref="M526:M589" si="179">ROUND((I526+1)^(L526/252),9)</f>
        <v>1</v>
      </c>
      <c r="N526" s="12">
        <f t="shared" ref="N526:N589" si="180">ROUND(H526*M526,9)</f>
        <v>1.18248183</v>
      </c>
      <c r="O526" s="17">
        <f t="shared" si="177"/>
        <v>0</v>
      </c>
      <c r="P526" s="14">
        <f t="shared" si="176"/>
        <v>1824.8182999999999</v>
      </c>
      <c r="Q526" s="14">
        <v>0</v>
      </c>
      <c r="R526" s="14">
        <f t="shared" si="175"/>
        <v>0</v>
      </c>
      <c r="S526" s="20">
        <f t="shared" ref="S526:S589" si="181">IF($O526&gt;0,VLOOKUP($O526,$X$14:$AD$152,7),0)</f>
        <v>0</v>
      </c>
      <c r="T526" s="14">
        <f t="shared" si="174"/>
        <v>0</v>
      </c>
      <c r="U526" s="4" t="str">
        <f t="shared" si="168"/>
        <v>A+J=</v>
      </c>
      <c r="V526" s="29">
        <f t="shared" si="169"/>
        <v>45747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182">(A526+1)</f>
        <v>45072</v>
      </c>
      <c r="B527" s="125">
        <f t="shared" ca="1" si="178"/>
        <v>11830.823899999999</v>
      </c>
      <c r="C527" s="14">
        <f t="shared" si="170"/>
        <v>10000</v>
      </c>
      <c r="D527" s="13">
        <f>IF(A527&lt;$B$1,VLOOKUP(A527,[1]DI!$A$4:$B$15000,2,FALSE),0)</f>
        <v>0.13650000000000001</v>
      </c>
      <c r="E527" s="14">
        <f t="shared" si="171"/>
        <v>1.00050788</v>
      </c>
      <c r="F527" s="14">
        <f>(TRUNC(PRODUCT($E$14:$E526),16))</f>
        <v>1.18308238689003</v>
      </c>
      <c r="G527" s="14">
        <f t="shared" si="172"/>
        <v>1</v>
      </c>
      <c r="H527" s="14">
        <f t="shared" si="173"/>
        <v>1.18308239</v>
      </c>
      <c r="I527" s="13">
        <f t="shared" ref="I527:I590" si="183">I526</f>
        <v>0</v>
      </c>
      <c r="J527" s="29">
        <f t="shared" ref="J527:J590" si="184">IF(O526&gt;0,VLOOKUP(O526,X$14:AH$152,2),J526)</f>
        <v>44559</v>
      </c>
      <c r="K527" s="2">
        <f t="shared" ref="K527:K590" si="185">IF(A527&gt;J527,IF(NETWORKDAYS(J527,A527,$X$162:$X$546)-1=0,1,NETWORKDAYS(J527,A527,$X$162:$X$546)-1),0)</f>
        <v>353</v>
      </c>
      <c r="L527" s="17">
        <f t="shared" ref="L527:L590" si="186">IF(AND(K527=1,K526=1),1,IF(K527&gt;0,IF(K527=K526,K527+1,K527),0))</f>
        <v>353</v>
      </c>
      <c r="M527" s="12">
        <f t="shared" si="179"/>
        <v>1</v>
      </c>
      <c r="N527" s="12">
        <f t="shared" si="180"/>
        <v>1.18308239</v>
      </c>
      <c r="O527" s="17">
        <f t="shared" si="177"/>
        <v>0</v>
      </c>
      <c r="P527" s="14">
        <f t="shared" si="176"/>
        <v>1830.8239000000001</v>
      </c>
      <c r="Q527" s="14">
        <v>0</v>
      </c>
      <c r="R527" s="14">
        <f t="shared" si="175"/>
        <v>0</v>
      </c>
      <c r="S527" s="20">
        <f t="shared" si="181"/>
        <v>0</v>
      </c>
      <c r="T527" s="14">
        <f t="shared" si="174"/>
        <v>0</v>
      </c>
      <c r="U527" s="4" t="str">
        <f t="shared" ref="U527:U590" si="187">IF(O526&gt;0,VLOOKUP(O526,X$14:AH$152,10),U526)</f>
        <v>A+J=</v>
      </c>
      <c r="V527" s="29">
        <f t="shared" ref="V527:V590" si="188">IF(O526&gt;0,VLOOKUP(O526,X$14:AH$152,11),V526)</f>
        <v>45747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82"/>
        <v>45073</v>
      </c>
      <c r="B528" s="125">
        <f t="shared" ca="1" si="178"/>
        <v>11836.8325</v>
      </c>
      <c r="C528" s="14">
        <f t="shared" ref="C528:C591" si="189">(C527-T527)</f>
        <v>10000</v>
      </c>
      <c r="D528" s="13">
        <f>IF(A528&lt;$B$1,VLOOKUP(A528,[1]DI!$A$4:$B$15000,2,FALSE),0)</f>
        <v>0</v>
      </c>
      <c r="E528" s="14">
        <f t="shared" ref="E528:E591" si="190">ROUND(((1+D528)^(1/252)),8)</f>
        <v>1</v>
      </c>
      <c r="F528" s="14">
        <f>(TRUNC(PRODUCT($E$14:$E527),16))</f>
        <v>1.18368325077269</v>
      </c>
      <c r="G528" s="14">
        <f t="shared" ref="G528:G591" si="191">IF(O527&gt;0,F527,G527)</f>
        <v>1</v>
      </c>
      <c r="H528" s="14">
        <f t="shared" ref="H528:H591" si="192">ROUND(F528/G528,8)</f>
        <v>1.1836832500000001</v>
      </c>
      <c r="I528" s="13">
        <f t="shared" si="183"/>
        <v>0</v>
      </c>
      <c r="J528" s="29">
        <f t="shared" si="184"/>
        <v>44559</v>
      </c>
      <c r="K528" s="2">
        <f t="shared" si="185"/>
        <v>353</v>
      </c>
      <c r="L528" s="17">
        <f t="shared" si="186"/>
        <v>354</v>
      </c>
      <c r="M528" s="12">
        <f t="shared" si="179"/>
        <v>1</v>
      </c>
      <c r="N528" s="12">
        <f t="shared" si="180"/>
        <v>1.1836832500000001</v>
      </c>
      <c r="O528" s="17">
        <f t="shared" si="177"/>
        <v>0</v>
      </c>
      <c r="P528" s="14">
        <f t="shared" si="176"/>
        <v>1836.8325</v>
      </c>
      <c r="Q528" s="14">
        <v>0</v>
      </c>
      <c r="R528" s="14">
        <f t="shared" si="175"/>
        <v>0</v>
      </c>
      <c r="S528" s="20">
        <f t="shared" si="181"/>
        <v>0</v>
      </c>
      <c r="T528" s="14">
        <f t="shared" ref="T528:T591" si="193">IF(S528&gt;0,TRUNC(S528*C528,8),0)</f>
        <v>0</v>
      </c>
      <c r="U528" s="4" t="str">
        <f t="shared" si="187"/>
        <v>A+J=</v>
      </c>
      <c r="V528" s="29">
        <f t="shared" si="188"/>
        <v>45747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82"/>
        <v>45074</v>
      </c>
      <c r="B529" s="125">
        <f t="shared" ca="1" si="178"/>
        <v>11836.8325</v>
      </c>
      <c r="C529" s="14">
        <f t="shared" si="189"/>
        <v>10000</v>
      </c>
      <c r="D529" s="13">
        <f>IF(A529&lt;$B$1,VLOOKUP(A529,[1]DI!$A$4:$B$15000,2,FALSE),0)</f>
        <v>0</v>
      </c>
      <c r="E529" s="14">
        <f t="shared" si="190"/>
        <v>1</v>
      </c>
      <c r="F529" s="14">
        <f>(TRUNC(PRODUCT($E$14:$E528),16))</f>
        <v>1.18368325077269</v>
      </c>
      <c r="G529" s="14">
        <f t="shared" si="191"/>
        <v>1</v>
      </c>
      <c r="H529" s="14">
        <f t="shared" si="192"/>
        <v>1.1836832500000001</v>
      </c>
      <c r="I529" s="13">
        <f t="shared" si="183"/>
        <v>0</v>
      </c>
      <c r="J529" s="29">
        <f t="shared" si="184"/>
        <v>44559</v>
      </c>
      <c r="K529" s="2">
        <f t="shared" si="185"/>
        <v>353</v>
      </c>
      <c r="L529" s="17">
        <f t="shared" si="186"/>
        <v>354</v>
      </c>
      <c r="M529" s="12">
        <f t="shared" si="179"/>
        <v>1</v>
      </c>
      <c r="N529" s="12">
        <f t="shared" si="180"/>
        <v>1.1836832500000001</v>
      </c>
      <c r="O529" s="17">
        <f t="shared" si="177"/>
        <v>0</v>
      </c>
      <c r="P529" s="14">
        <f t="shared" si="176"/>
        <v>1836.8325</v>
      </c>
      <c r="Q529" s="14">
        <v>0</v>
      </c>
      <c r="R529" s="14">
        <f t="shared" si="175"/>
        <v>0</v>
      </c>
      <c r="S529" s="20">
        <f t="shared" si="181"/>
        <v>0</v>
      </c>
      <c r="T529" s="14">
        <f t="shared" si="193"/>
        <v>0</v>
      </c>
      <c r="U529" s="4" t="str">
        <f t="shared" si="187"/>
        <v>A+J=</v>
      </c>
      <c r="V529" s="29">
        <f t="shared" si="188"/>
        <v>45747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82"/>
        <v>45075</v>
      </c>
      <c r="B530" s="125">
        <f t="shared" ca="1" si="178"/>
        <v>11836.8325</v>
      </c>
      <c r="C530" s="14">
        <f t="shared" si="189"/>
        <v>10000</v>
      </c>
      <c r="D530" s="13">
        <f>IF(A530&lt;$B$1,VLOOKUP(A530,[1]DI!$A$4:$B$15000,2,FALSE),0)</f>
        <v>0.13650000000000001</v>
      </c>
      <c r="E530" s="14">
        <f t="shared" si="190"/>
        <v>1.00050788</v>
      </c>
      <c r="F530" s="14">
        <f>(TRUNC(PRODUCT($E$14:$E529),16))</f>
        <v>1.18368325077269</v>
      </c>
      <c r="G530" s="14">
        <f t="shared" si="191"/>
        <v>1</v>
      </c>
      <c r="H530" s="14">
        <f t="shared" si="192"/>
        <v>1.1836832500000001</v>
      </c>
      <c r="I530" s="13">
        <f t="shared" si="183"/>
        <v>0</v>
      </c>
      <c r="J530" s="29">
        <f t="shared" si="184"/>
        <v>44559</v>
      </c>
      <c r="K530" s="2">
        <f t="shared" si="185"/>
        <v>354</v>
      </c>
      <c r="L530" s="17">
        <f t="shared" si="186"/>
        <v>354</v>
      </c>
      <c r="M530" s="12">
        <f t="shared" si="179"/>
        <v>1</v>
      </c>
      <c r="N530" s="12">
        <f t="shared" si="180"/>
        <v>1.1836832500000001</v>
      </c>
      <c r="O530" s="17">
        <f t="shared" si="177"/>
        <v>0</v>
      </c>
      <c r="P530" s="14">
        <f t="shared" si="176"/>
        <v>1836.8325</v>
      </c>
      <c r="Q530" s="14">
        <v>0</v>
      </c>
      <c r="R530" s="14">
        <f t="shared" si="175"/>
        <v>0</v>
      </c>
      <c r="S530" s="20">
        <f t="shared" si="181"/>
        <v>0</v>
      </c>
      <c r="T530" s="14">
        <f t="shared" si="193"/>
        <v>0</v>
      </c>
      <c r="U530" s="4" t="str">
        <f t="shared" si="187"/>
        <v>A+J=</v>
      </c>
      <c r="V530" s="29">
        <f t="shared" si="188"/>
        <v>45747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82"/>
        <v>45076</v>
      </c>
      <c r="B531" s="125">
        <f t="shared" ca="1" si="178"/>
        <v>11842.8442</v>
      </c>
      <c r="C531" s="14">
        <f t="shared" si="189"/>
        <v>10000</v>
      </c>
      <c r="D531" s="13">
        <f>IF(A531&lt;$B$1,VLOOKUP(A531,[1]DI!$A$4:$B$15000,2,FALSE),0)</f>
        <v>0.13650000000000001</v>
      </c>
      <c r="E531" s="14">
        <f t="shared" si="190"/>
        <v>1.00050788</v>
      </c>
      <c r="F531" s="14">
        <f>(TRUNC(PRODUCT($E$14:$E530),16))</f>
        <v>1.1842844198220901</v>
      </c>
      <c r="G531" s="14">
        <f t="shared" si="191"/>
        <v>1</v>
      </c>
      <c r="H531" s="14">
        <f t="shared" si="192"/>
        <v>1.18428442</v>
      </c>
      <c r="I531" s="13">
        <f t="shared" si="183"/>
        <v>0</v>
      </c>
      <c r="J531" s="29">
        <f t="shared" si="184"/>
        <v>44559</v>
      </c>
      <c r="K531" s="2">
        <f t="shared" si="185"/>
        <v>355</v>
      </c>
      <c r="L531" s="17">
        <f t="shared" si="186"/>
        <v>355</v>
      </c>
      <c r="M531" s="12">
        <f t="shared" si="179"/>
        <v>1</v>
      </c>
      <c r="N531" s="12">
        <f t="shared" si="180"/>
        <v>1.18428442</v>
      </c>
      <c r="O531" s="17">
        <f t="shared" si="177"/>
        <v>0</v>
      </c>
      <c r="P531" s="14">
        <f t="shared" si="176"/>
        <v>1842.8442</v>
      </c>
      <c r="Q531" s="14">
        <v>0</v>
      </c>
      <c r="R531" s="14">
        <f t="shared" si="175"/>
        <v>0</v>
      </c>
      <c r="S531" s="20">
        <f t="shared" si="181"/>
        <v>0</v>
      </c>
      <c r="T531" s="14">
        <f t="shared" si="193"/>
        <v>0</v>
      </c>
      <c r="U531" s="4" t="str">
        <f t="shared" si="187"/>
        <v>A+J=</v>
      </c>
      <c r="V531" s="29">
        <f t="shared" si="188"/>
        <v>45747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82"/>
        <v>45077</v>
      </c>
      <c r="B532" s="125">
        <f t="shared" ca="1" si="178"/>
        <v>11848.858899999999</v>
      </c>
      <c r="C532" s="14">
        <f t="shared" si="189"/>
        <v>10000</v>
      </c>
      <c r="D532" s="13">
        <f>IF(A532&lt;$B$1,VLOOKUP(A532,[1]DI!$A$4:$B$15000,2,FALSE),0)</f>
        <v>0.13650000000000001</v>
      </c>
      <c r="E532" s="14">
        <f t="shared" si="190"/>
        <v>1.00050788</v>
      </c>
      <c r="F532" s="14">
        <f>(TRUNC(PRODUCT($E$14:$E531),16))</f>
        <v>1.1848858941932301</v>
      </c>
      <c r="G532" s="14">
        <f t="shared" si="191"/>
        <v>1</v>
      </c>
      <c r="H532" s="14">
        <f t="shared" si="192"/>
        <v>1.1848858900000001</v>
      </c>
      <c r="I532" s="13">
        <f t="shared" si="183"/>
        <v>0</v>
      </c>
      <c r="J532" s="29">
        <f t="shared" si="184"/>
        <v>44559</v>
      </c>
      <c r="K532" s="2">
        <f t="shared" si="185"/>
        <v>356</v>
      </c>
      <c r="L532" s="17">
        <f t="shared" si="186"/>
        <v>356</v>
      </c>
      <c r="M532" s="12">
        <f t="shared" si="179"/>
        <v>1</v>
      </c>
      <c r="N532" s="12">
        <f t="shared" si="180"/>
        <v>1.1848858900000001</v>
      </c>
      <c r="O532" s="17">
        <f t="shared" si="177"/>
        <v>0</v>
      </c>
      <c r="P532" s="14">
        <f t="shared" si="176"/>
        <v>1848.8588999999999</v>
      </c>
      <c r="Q532" s="14">
        <v>0</v>
      </c>
      <c r="R532" s="14">
        <f t="shared" si="175"/>
        <v>0</v>
      </c>
      <c r="S532" s="20">
        <f t="shared" si="181"/>
        <v>0</v>
      </c>
      <c r="T532" s="14">
        <f t="shared" si="193"/>
        <v>0</v>
      </c>
      <c r="U532" s="4" t="str">
        <f t="shared" si="187"/>
        <v>A+J=</v>
      </c>
      <c r="V532" s="29">
        <f t="shared" si="188"/>
        <v>45747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82"/>
        <v>45078</v>
      </c>
      <c r="B533" s="125">
        <f t="shared" ca="1" si="178"/>
        <v>11854.876700000001</v>
      </c>
      <c r="C533" s="14">
        <f t="shared" si="189"/>
        <v>10000</v>
      </c>
      <c r="D533" s="13">
        <f>IF(A533&lt;$B$1,VLOOKUP(A533,[1]DI!$A$4:$B$15000,2,FALSE),0)</f>
        <v>0.13650000000000001</v>
      </c>
      <c r="E533" s="14">
        <f t="shared" si="190"/>
        <v>1.00050788</v>
      </c>
      <c r="F533" s="14">
        <f>(TRUNC(PRODUCT($E$14:$E532),16))</f>
        <v>1.1854876740411699</v>
      </c>
      <c r="G533" s="14">
        <f t="shared" si="191"/>
        <v>1</v>
      </c>
      <c r="H533" s="14">
        <f t="shared" si="192"/>
        <v>1.1854876700000001</v>
      </c>
      <c r="I533" s="13">
        <f t="shared" si="183"/>
        <v>0</v>
      </c>
      <c r="J533" s="29">
        <f t="shared" si="184"/>
        <v>44559</v>
      </c>
      <c r="K533" s="2">
        <f t="shared" si="185"/>
        <v>357</v>
      </c>
      <c r="L533" s="17">
        <f t="shared" si="186"/>
        <v>357</v>
      </c>
      <c r="M533" s="12">
        <f t="shared" si="179"/>
        <v>1</v>
      </c>
      <c r="N533" s="12">
        <f t="shared" si="180"/>
        <v>1.1854876700000001</v>
      </c>
      <c r="O533" s="17">
        <f t="shared" si="177"/>
        <v>0</v>
      </c>
      <c r="P533" s="14">
        <f t="shared" si="176"/>
        <v>1854.8767</v>
      </c>
      <c r="Q533" s="14">
        <v>0</v>
      </c>
      <c r="R533" s="14">
        <f t="shared" si="175"/>
        <v>0</v>
      </c>
      <c r="S533" s="20">
        <f t="shared" si="181"/>
        <v>0</v>
      </c>
      <c r="T533" s="14">
        <f t="shared" si="193"/>
        <v>0</v>
      </c>
      <c r="U533" s="4" t="str">
        <f t="shared" si="187"/>
        <v>A+J=</v>
      </c>
      <c r="V533" s="29">
        <f t="shared" si="188"/>
        <v>45747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82"/>
        <v>45079</v>
      </c>
      <c r="B534" s="125">
        <f t="shared" ca="1" si="178"/>
        <v>11860.8976</v>
      </c>
      <c r="C534" s="14">
        <f t="shared" si="189"/>
        <v>10000</v>
      </c>
      <c r="D534" s="13">
        <f>IF(A534&lt;$B$1,VLOOKUP(A534,[1]DI!$A$4:$B$15000,2,FALSE),0)</f>
        <v>0.13650000000000001</v>
      </c>
      <c r="E534" s="14">
        <f t="shared" si="190"/>
        <v>1.00050788</v>
      </c>
      <c r="F534" s="14">
        <f>(TRUNC(PRODUCT($E$14:$E533),16))</f>
        <v>1.18608975952106</v>
      </c>
      <c r="G534" s="14">
        <f t="shared" si="191"/>
        <v>1</v>
      </c>
      <c r="H534" s="14">
        <f t="shared" si="192"/>
        <v>1.18608976</v>
      </c>
      <c r="I534" s="13">
        <f t="shared" si="183"/>
        <v>0</v>
      </c>
      <c r="J534" s="29">
        <f t="shared" si="184"/>
        <v>44559</v>
      </c>
      <c r="K534" s="2">
        <f t="shared" si="185"/>
        <v>358</v>
      </c>
      <c r="L534" s="17">
        <f t="shared" si="186"/>
        <v>358</v>
      </c>
      <c r="M534" s="12">
        <f t="shared" si="179"/>
        <v>1</v>
      </c>
      <c r="N534" s="12">
        <f t="shared" si="180"/>
        <v>1.18608976</v>
      </c>
      <c r="O534" s="17">
        <f t="shared" si="177"/>
        <v>0</v>
      </c>
      <c r="P534" s="14">
        <f t="shared" si="176"/>
        <v>1860.8976</v>
      </c>
      <c r="Q534" s="14">
        <v>0</v>
      </c>
      <c r="R534" s="14">
        <f t="shared" si="175"/>
        <v>0</v>
      </c>
      <c r="S534" s="20">
        <f t="shared" si="181"/>
        <v>0</v>
      </c>
      <c r="T534" s="14">
        <f t="shared" si="193"/>
        <v>0</v>
      </c>
      <c r="U534" s="4" t="str">
        <f t="shared" si="187"/>
        <v>A+J=</v>
      </c>
      <c r="V534" s="29">
        <f t="shared" si="188"/>
        <v>45747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82"/>
        <v>45080</v>
      </c>
      <c r="B535" s="125">
        <f t="shared" ca="1" si="178"/>
        <v>11866.9215</v>
      </c>
      <c r="C535" s="14">
        <f t="shared" si="189"/>
        <v>10000</v>
      </c>
      <c r="D535" s="13">
        <f>IF(A535&lt;$B$1,VLOOKUP(A535,[1]DI!$A$4:$B$15000,2,FALSE),0)</f>
        <v>0</v>
      </c>
      <c r="E535" s="14">
        <f t="shared" si="190"/>
        <v>1</v>
      </c>
      <c r="F535" s="14">
        <f>(TRUNC(PRODUCT($E$14:$E534),16))</f>
        <v>1.1866921507881301</v>
      </c>
      <c r="G535" s="14">
        <f t="shared" si="191"/>
        <v>1</v>
      </c>
      <c r="H535" s="14">
        <f t="shared" si="192"/>
        <v>1.1866921500000001</v>
      </c>
      <c r="I535" s="13">
        <f t="shared" si="183"/>
        <v>0</v>
      </c>
      <c r="J535" s="29">
        <f t="shared" si="184"/>
        <v>44559</v>
      </c>
      <c r="K535" s="2">
        <f t="shared" si="185"/>
        <v>358</v>
      </c>
      <c r="L535" s="17">
        <f t="shared" si="186"/>
        <v>359</v>
      </c>
      <c r="M535" s="12">
        <f t="shared" si="179"/>
        <v>1</v>
      </c>
      <c r="N535" s="12">
        <f t="shared" si="180"/>
        <v>1.1866921500000001</v>
      </c>
      <c r="O535" s="17">
        <f t="shared" si="177"/>
        <v>0</v>
      </c>
      <c r="P535" s="14">
        <f t="shared" si="176"/>
        <v>1866.9214999999999</v>
      </c>
      <c r="Q535" s="14">
        <v>0</v>
      </c>
      <c r="R535" s="14">
        <f t="shared" si="175"/>
        <v>0</v>
      </c>
      <c r="S535" s="20">
        <f t="shared" si="181"/>
        <v>0</v>
      </c>
      <c r="T535" s="14">
        <f t="shared" si="193"/>
        <v>0</v>
      </c>
      <c r="U535" s="4" t="str">
        <f t="shared" si="187"/>
        <v>A+J=</v>
      </c>
      <c r="V535" s="29">
        <f t="shared" si="188"/>
        <v>45747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82"/>
        <v>45081</v>
      </c>
      <c r="B536" s="125">
        <f t="shared" ca="1" si="178"/>
        <v>11866.9215</v>
      </c>
      <c r="C536" s="14">
        <f t="shared" si="189"/>
        <v>10000</v>
      </c>
      <c r="D536" s="13">
        <f>IF(A536&lt;$B$1,VLOOKUP(A536,[1]DI!$A$4:$B$15000,2,FALSE),0)</f>
        <v>0</v>
      </c>
      <c r="E536" s="14">
        <f t="shared" si="190"/>
        <v>1</v>
      </c>
      <c r="F536" s="14">
        <f>(TRUNC(PRODUCT($E$14:$E535),16))</f>
        <v>1.1866921507881301</v>
      </c>
      <c r="G536" s="14">
        <f t="shared" si="191"/>
        <v>1</v>
      </c>
      <c r="H536" s="14">
        <f t="shared" si="192"/>
        <v>1.1866921500000001</v>
      </c>
      <c r="I536" s="13">
        <f t="shared" si="183"/>
        <v>0</v>
      </c>
      <c r="J536" s="29">
        <f t="shared" si="184"/>
        <v>44559</v>
      </c>
      <c r="K536" s="2">
        <f t="shared" si="185"/>
        <v>358</v>
      </c>
      <c r="L536" s="17">
        <f t="shared" si="186"/>
        <v>359</v>
      </c>
      <c r="M536" s="12">
        <f t="shared" si="179"/>
        <v>1</v>
      </c>
      <c r="N536" s="12">
        <f t="shared" si="180"/>
        <v>1.1866921500000001</v>
      </c>
      <c r="O536" s="17">
        <f t="shared" si="177"/>
        <v>0</v>
      </c>
      <c r="P536" s="14">
        <f t="shared" si="176"/>
        <v>1866.9214999999999</v>
      </c>
      <c r="Q536" s="14">
        <v>0</v>
      </c>
      <c r="R536" s="14">
        <f t="shared" si="175"/>
        <v>0</v>
      </c>
      <c r="S536" s="20">
        <f t="shared" si="181"/>
        <v>0</v>
      </c>
      <c r="T536" s="14">
        <f t="shared" si="193"/>
        <v>0</v>
      </c>
      <c r="U536" s="4" t="str">
        <f t="shared" si="187"/>
        <v>A+J=</v>
      </c>
      <c r="V536" s="29">
        <f t="shared" si="188"/>
        <v>45747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82"/>
        <v>45082</v>
      </c>
      <c r="B537" s="125">
        <f t="shared" ca="1" si="178"/>
        <v>11866.9215</v>
      </c>
      <c r="C537" s="14">
        <f t="shared" si="189"/>
        <v>10000</v>
      </c>
      <c r="D537" s="13">
        <f>IF(A537&lt;$B$1,VLOOKUP(A537,[1]DI!$A$4:$B$15000,2,FALSE),0)</f>
        <v>0.13650000000000001</v>
      </c>
      <c r="E537" s="14">
        <f t="shared" si="190"/>
        <v>1.00050788</v>
      </c>
      <c r="F537" s="14">
        <f>(TRUNC(PRODUCT($E$14:$E536),16))</f>
        <v>1.1866921507881301</v>
      </c>
      <c r="G537" s="14">
        <f t="shared" si="191"/>
        <v>1</v>
      </c>
      <c r="H537" s="14">
        <f t="shared" si="192"/>
        <v>1.1866921500000001</v>
      </c>
      <c r="I537" s="13">
        <f t="shared" si="183"/>
        <v>0</v>
      </c>
      <c r="J537" s="29">
        <f t="shared" si="184"/>
        <v>44559</v>
      </c>
      <c r="K537" s="2">
        <f t="shared" si="185"/>
        <v>359</v>
      </c>
      <c r="L537" s="17">
        <f t="shared" si="186"/>
        <v>359</v>
      </c>
      <c r="M537" s="12">
        <f t="shared" si="179"/>
        <v>1</v>
      </c>
      <c r="N537" s="12">
        <f t="shared" si="180"/>
        <v>1.1866921500000001</v>
      </c>
      <c r="O537" s="17">
        <f t="shared" si="177"/>
        <v>0</v>
      </c>
      <c r="P537" s="14">
        <f t="shared" si="176"/>
        <v>1866.9214999999999</v>
      </c>
      <c r="Q537" s="14">
        <v>0</v>
      </c>
      <c r="R537" s="14">
        <f t="shared" si="175"/>
        <v>0</v>
      </c>
      <c r="S537" s="20">
        <f t="shared" si="181"/>
        <v>0</v>
      </c>
      <c r="T537" s="14">
        <f t="shared" si="193"/>
        <v>0</v>
      </c>
      <c r="U537" s="4" t="str">
        <f t="shared" si="187"/>
        <v>A+J=</v>
      </c>
      <c r="V537" s="29">
        <f t="shared" si="188"/>
        <v>45747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82"/>
        <v>45083</v>
      </c>
      <c r="B538" s="125">
        <f t="shared" ca="1" si="178"/>
        <v>11872.9485</v>
      </c>
      <c r="C538" s="14">
        <f t="shared" si="189"/>
        <v>10000</v>
      </c>
      <c r="D538" s="13">
        <f>IF(A538&lt;$B$1,VLOOKUP(A538,[1]DI!$A$4:$B$15000,2,FALSE),0)</f>
        <v>0.13650000000000001</v>
      </c>
      <c r="E538" s="14">
        <f t="shared" si="190"/>
        <v>1.00050788</v>
      </c>
      <c r="F538" s="14">
        <f>(TRUNC(PRODUCT($E$14:$E537),16))</f>
        <v>1.1872948479976699</v>
      </c>
      <c r="G538" s="14">
        <f t="shared" si="191"/>
        <v>1</v>
      </c>
      <c r="H538" s="14">
        <f t="shared" si="192"/>
        <v>1.18729485</v>
      </c>
      <c r="I538" s="13">
        <f t="shared" si="183"/>
        <v>0</v>
      </c>
      <c r="J538" s="29">
        <f t="shared" si="184"/>
        <v>44559</v>
      </c>
      <c r="K538" s="2">
        <f t="shared" si="185"/>
        <v>360</v>
      </c>
      <c r="L538" s="17">
        <f t="shared" si="186"/>
        <v>360</v>
      </c>
      <c r="M538" s="12">
        <f t="shared" si="179"/>
        <v>1</v>
      </c>
      <c r="N538" s="12">
        <f t="shared" si="180"/>
        <v>1.18729485</v>
      </c>
      <c r="O538" s="17">
        <f t="shared" si="177"/>
        <v>0</v>
      </c>
      <c r="P538" s="14">
        <f t="shared" si="176"/>
        <v>1872.9485</v>
      </c>
      <c r="Q538" s="14">
        <v>0</v>
      </c>
      <c r="R538" s="14">
        <f t="shared" si="175"/>
        <v>0</v>
      </c>
      <c r="S538" s="20">
        <f t="shared" si="181"/>
        <v>0</v>
      </c>
      <c r="T538" s="14">
        <f t="shared" si="193"/>
        <v>0</v>
      </c>
      <c r="U538" s="4" t="str">
        <f t="shared" si="187"/>
        <v>A+J=</v>
      </c>
      <c r="V538" s="29">
        <f t="shared" si="188"/>
        <v>45747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82"/>
        <v>45084</v>
      </c>
      <c r="B539" s="125">
        <f t="shared" ca="1" si="178"/>
        <v>11878.978499999999</v>
      </c>
      <c r="C539" s="14">
        <f t="shared" si="189"/>
        <v>10000</v>
      </c>
      <c r="D539" s="13">
        <f>IF(A539&lt;$B$1,VLOOKUP(A539,[1]DI!$A$4:$B$15000,2,FALSE),0)</f>
        <v>0.13650000000000001</v>
      </c>
      <c r="E539" s="14">
        <f t="shared" si="190"/>
        <v>1.00050788</v>
      </c>
      <c r="F539" s="14">
        <f>(TRUNC(PRODUCT($E$14:$E538),16))</f>
        <v>1.18789785130507</v>
      </c>
      <c r="G539" s="14">
        <f t="shared" si="191"/>
        <v>1</v>
      </c>
      <c r="H539" s="14">
        <f t="shared" si="192"/>
        <v>1.1878978499999999</v>
      </c>
      <c r="I539" s="13">
        <f t="shared" si="183"/>
        <v>0</v>
      </c>
      <c r="J539" s="29">
        <f t="shared" si="184"/>
        <v>44559</v>
      </c>
      <c r="K539" s="2">
        <f t="shared" si="185"/>
        <v>361</v>
      </c>
      <c r="L539" s="17">
        <f t="shared" si="186"/>
        <v>361</v>
      </c>
      <c r="M539" s="12">
        <f t="shared" si="179"/>
        <v>1</v>
      </c>
      <c r="N539" s="12">
        <f t="shared" si="180"/>
        <v>1.1878978499999999</v>
      </c>
      <c r="O539" s="17">
        <f t="shared" si="177"/>
        <v>0</v>
      </c>
      <c r="P539" s="14">
        <f t="shared" si="176"/>
        <v>1878.9784999999999</v>
      </c>
      <c r="Q539" s="14">
        <v>0</v>
      </c>
      <c r="R539" s="14">
        <f t="shared" si="175"/>
        <v>0</v>
      </c>
      <c r="S539" s="20">
        <f t="shared" si="181"/>
        <v>0</v>
      </c>
      <c r="T539" s="14">
        <f t="shared" si="193"/>
        <v>0</v>
      </c>
      <c r="U539" s="4" t="str">
        <f t="shared" si="187"/>
        <v>A+J=</v>
      </c>
      <c r="V539" s="29">
        <f t="shared" si="188"/>
        <v>45747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82"/>
        <v>45085</v>
      </c>
      <c r="B540" s="125">
        <f t="shared" ca="1" si="178"/>
        <v>11885.0116</v>
      </c>
      <c r="C540" s="14">
        <f t="shared" si="189"/>
        <v>10000</v>
      </c>
      <c r="D540" s="13">
        <f>IF(A540&lt;$B$1,VLOOKUP(A540,[1]DI!$A$4:$B$15000,2,FALSE),0)</f>
        <v>0</v>
      </c>
      <c r="E540" s="14">
        <f t="shared" si="190"/>
        <v>1</v>
      </c>
      <c r="F540" s="14">
        <f>(TRUNC(PRODUCT($E$14:$E539),16))</f>
        <v>1.1885011608657901</v>
      </c>
      <c r="G540" s="14">
        <f t="shared" si="191"/>
        <v>1</v>
      </c>
      <c r="H540" s="14">
        <f t="shared" si="192"/>
        <v>1.1885011599999999</v>
      </c>
      <c r="I540" s="13">
        <f t="shared" si="183"/>
        <v>0</v>
      </c>
      <c r="J540" s="29">
        <f t="shared" si="184"/>
        <v>44559</v>
      </c>
      <c r="K540" s="2">
        <f t="shared" si="185"/>
        <v>361</v>
      </c>
      <c r="L540" s="17">
        <f t="shared" si="186"/>
        <v>362</v>
      </c>
      <c r="M540" s="12">
        <f t="shared" si="179"/>
        <v>1</v>
      </c>
      <c r="N540" s="12">
        <f t="shared" si="180"/>
        <v>1.1885011599999999</v>
      </c>
      <c r="O540" s="17">
        <f t="shared" si="177"/>
        <v>0</v>
      </c>
      <c r="P540" s="14">
        <f t="shared" si="176"/>
        <v>1885.0116</v>
      </c>
      <c r="Q540" s="14">
        <v>0</v>
      </c>
      <c r="R540" s="14">
        <f t="shared" ref="R540:R603" si="194">IF(O540&gt;0,P540-Q540,0)</f>
        <v>0</v>
      </c>
      <c r="S540" s="20">
        <f t="shared" si="181"/>
        <v>0</v>
      </c>
      <c r="T540" s="14">
        <f t="shared" si="193"/>
        <v>0</v>
      </c>
      <c r="U540" s="4" t="str">
        <f t="shared" si="187"/>
        <v>A+J=</v>
      </c>
      <c r="V540" s="29">
        <f t="shared" si="188"/>
        <v>45747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82"/>
        <v>45086</v>
      </c>
      <c r="B541" s="125">
        <f t="shared" ca="1" si="178"/>
        <v>11885.0116</v>
      </c>
      <c r="C541" s="14">
        <f t="shared" si="189"/>
        <v>10000</v>
      </c>
      <c r="D541" s="13">
        <f>IF(A541&lt;$B$1,VLOOKUP(A541,[1]DI!$A$4:$B$15000,2,FALSE),0)</f>
        <v>0.13650000000000001</v>
      </c>
      <c r="E541" s="14">
        <f t="shared" si="190"/>
        <v>1.00050788</v>
      </c>
      <c r="F541" s="14">
        <f>(TRUNC(PRODUCT($E$14:$E540),16))</f>
        <v>1.1885011608657901</v>
      </c>
      <c r="G541" s="14">
        <f t="shared" si="191"/>
        <v>1</v>
      </c>
      <c r="H541" s="14">
        <f t="shared" si="192"/>
        <v>1.1885011599999999</v>
      </c>
      <c r="I541" s="13">
        <f t="shared" si="183"/>
        <v>0</v>
      </c>
      <c r="J541" s="29">
        <f t="shared" si="184"/>
        <v>44559</v>
      </c>
      <c r="K541" s="2">
        <f t="shared" si="185"/>
        <v>362</v>
      </c>
      <c r="L541" s="17">
        <f t="shared" si="186"/>
        <v>362</v>
      </c>
      <c r="M541" s="12">
        <f t="shared" si="179"/>
        <v>1</v>
      </c>
      <c r="N541" s="12">
        <f t="shared" si="180"/>
        <v>1.1885011599999999</v>
      </c>
      <c r="O541" s="17">
        <f t="shared" si="177"/>
        <v>0</v>
      </c>
      <c r="P541" s="14">
        <f t="shared" si="176"/>
        <v>1885.0116</v>
      </c>
      <c r="Q541" s="14">
        <v>0</v>
      </c>
      <c r="R541" s="14">
        <f t="shared" si="194"/>
        <v>0</v>
      </c>
      <c r="S541" s="20">
        <f t="shared" si="181"/>
        <v>0</v>
      </c>
      <c r="T541" s="14">
        <f t="shared" si="193"/>
        <v>0</v>
      </c>
      <c r="U541" s="4" t="str">
        <f t="shared" si="187"/>
        <v>A+J=</v>
      </c>
      <c r="V541" s="29">
        <f t="shared" si="188"/>
        <v>45747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82"/>
        <v>45087</v>
      </c>
      <c r="B542" s="125">
        <f t="shared" ca="1" si="178"/>
        <v>11891.0478</v>
      </c>
      <c r="C542" s="14">
        <f t="shared" si="189"/>
        <v>10000</v>
      </c>
      <c r="D542" s="13">
        <f>IF(A542&lt;$B$1,VLOOKUP(A542,[1]DI!$A$4:$B$15000,2,FALSE),0)</f>
        <v>0</v>
      </c>
      <c r="E542" s="14">
        <f t="shared" si="190"/>
        <v>1</v>
      </c>
      <c r="F542" s="14">
        <f>(TRUNC(PRODUCT($E$14:$E541),16))</f>
        <v>1.18910477683537</v>
      </c>
      <c r="G542" s="14">
        <f t="shared" si="191"/>
        <v>1</v>
      </c>
      <c r="H542" s="14">
        <f t="shared" si="192"/>
        <v>1.1891047800000001</v>
      </c>
      <c r="I542" s="13">
        <f t="shared" si="183"/>
        <v>0</v>
      </c>
      <c r="J542" s="29">
        <f t="shared" si="184"/>
        <v>44559</v>
      </c>
      <c r="K542" s="2">
        <f t="shared" si="185"/>
        <v>362</v>
      </c>
      <c r="L542" s="17">
        <f t="shared" si="186"/>
        <v>363</v>
      </c>
      <c r="M542" s="12">
        <f t="shared" si="179"/>
        <v>1</v>
      </c>
      <c r="N542" s="12">
        <f t="shared" si="180"/>
        <v>1.1891047800000001</v>
      </c>
      <c r="O542" s="17">
        <f t="shared" si="177"/>
        <v>0</v>
      </c>
      <c r="P542" s="14">
        <f t="shared" si="176"/>
        <v>1891.0478000000001</v>
      </c>
      <c r="Q542" s="14">
        <v>0</v>
      </c>
      <c r="R542" s="14">
        <f t="shared" si="194"/>
        <v>0</v>
      </c>
      <c r="S542" s="20">
        <f t="shared" si="181"/>
        <v>0</v>
      </c>
      <c r="T542" s="14">
        <f t="shared" si="193"/>
        <v>0</v>
      </c>
      <c r="U542" s="4" t="str">
        <f t="shared" si="187"/>
        <v>A+J=</v>
      </c>
      <c r="V542" s="29">
        <f t="shared" si="188"/>
        <v>45747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82"/>
        <v>45088</v>
      </c>
      <c r="B543" s="125">
        <f t="shared" ca="1" si="178"/>
        <v>11891.0478</v>
      </c>
      <c r="C543" s="14">
        <f t="shared" si="189"/>
        <v>10000</v>
      </c>
      <c r="D543" s="13">
        <f>IF(A543&lt;$B$1,VLOOKUP(A543,[1]DI!$A$4:$B$15000,2,FALSE),0)</f>
        <v>0</v>
      </c>
      <c r="E543" s="14">
        <f t="shared" si="190"/>
        <v>1</v>
      </c>
      <c r="F543" s="14">
        <f>(TRUNC(PRODUCT($E$14:$E542),16))</f>
        <v>1.18910477683537</v>
      </c>
      <c r="G543" s="14">
        <f t="shared" si="191"/>
        <v>1</v>
      </c>
      <c r="H543" s="14">
        <f t="shared" si="192"/>
        <v>1.1891047800000001</v>
      </c>
      <c r="I543" s="13">
        <f t="shared" si="183"/>
        <v>0</v>
      </c>
      <c r="J543" s="29">
        <f t="shared" si="184"/>
        <v>44559</v>
      </c>
      <c r="K543" s="2">
        <f t="shared" si="185"/>
        <v>362</v>
      </c>
      <c r="L543" s="17">
        <f t="shared" si="186"/>
        <v>363</v>
      </c>
      <c r="M543" s="12">
        <f t="shared" si="179"/>
        <v>1</v>
      </c>
      <c r="N543" s="12">
        <f t="shared" si="180"/>
        <v>1.1891047800000001</v>
      </c>
      <c r="O543" s="17">
        <f t="shared" si="177"/>
        <v>0</v>
      </c>
      <c r="P543" s="14">
        <f t="shared" si="176"/>
        <v>1891.0478000000001</v>
      </c>
      <c r="Q543" s="14">
        <v>0</v>
      </c>
      <c r="R543" s="14">
        <f t="shared" si="194"/>
        <v>0</v>
      </c>
      <c r="S543" s="20">
        <f t="shared" si="181"/>
        <v>0</v>
      </c>
      <c r="T543" s="14">
        <f t="shared" si="193"/>
        <v>0</v>
      </c>
      <c r="U543" s="4" t="str">
        <f t="shared" si="187"/>
        <v>A+J=</v>
      </c>
      <c r="V543" s="29">
        <f t="shared" si="188"/>
        <v>45747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82"/>
        <v>45089</v>
      </c>
      <c r="B544" s="125">
        <f t="shared" ca="1" si="178"/>
        <v>11891.0478</v>
      </c>
      <c r="C544" s="14">
        <f t="shared" si="189"/>
        <v>10000</v>
      </c>
      <c r="D544" s="13">
        <f>IF(A544&lt;$B$1,VLOOKUP(A544,[1]DI!$A$4:$B$15000,2,FALSE),0)</f>
        <v>0.13650000000000001</v>
      </c>
      <c r="E544" s="14">
        <f t="shared" si="190"/>
        <v>1.00050788</v>
      </c>
      <c r="F544" s="14">
        <f>(TRUNC(PRODUCT($E$14:$E543),16))</f>
        <v>1.18910477683537</v>
      </c>
      <c r="G544" s="14">
        <f t="shared" si="191"/>
        <v>1</v>
      </c>
      <c r="H544" s="14">
        <f t="shared" si="192"/>
        <v>1.1891047800000001</v>
      </c>
      <c r="I544" s="13">
        <f t="shared" si="183"/>
        <v>0</v>
      </c>
      <c r="J544" s="29">
        <f t="shared" si="184"/>
        <v>44559</v>
      </c>
      <c r="K544" s="2">
        <f t="shared" si="185"/>
        <v>363</v>
      </c>
      <c r="L544" s="17">
        <f t="shared" si="186"/>
        <v>363</v>
      </c>
      <c r="M544" s="12">
        <f t="shared" si="179"/>
        <v>1</v>
      </c>
      <c r="N544" s="12">
        <f t="shared" si="180"/>
        <v>1.1891047800000001</v>
      </c>
      <c r="O544" s="17">
        <f t="shared" si="177"/>
        <v>0</v>
      </c>
      <c r="P544" s="14">
        <f t="shared" si="176"/>
        <v>1891.0478000000001</v>
      </c>
      <c r="Q544" s="14">
        <v>0</v>
      </c>
      <c r="R544" s="14">
        <f t="shared" si="194"/>
        <v>0</v>
      </c>
      <c r="S544" s="20">
        <f t="shared" si="181"/>
        <v>0</v>
      </c>
      <c r="T544" s="14">
        <f t="shared" si="193"/>
        <v>0</v>
      </c>
      <c r="U544" s="4" t="str">
        <f t="shared" si="187"/>
        <v>A+J=</v>
      </c>
      <c r="V544" s="29">
        <f t="shared" si="188"/>
        <v>45747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82"/>
        <v>45090</v>
      </c>
      <c r="B545" s="125">
        <f t="shared" ca="1" si="178"/>
        <v>11897.087</v>
      </c>
      <c r="C545" s="14">
        <f t="shared" si="189"/>
        <v>10000</v>
      </c>
      <c r="D545" s="13">
        <f>IF(A545&lt;$B$1,VLOOKUP(A545,[1]DI!$A$4:$B$15000,2,FALSE),0)</f>
        <v>0.13650000000000001</v>
      </c>
      <c r="E545" s="14">
        <f t="shared" si="190"/>
        <v>1.00050788</v>
      </c>
      <c r="F545" s="14">
        <f>(TRUNC(PRODUCT($E$14:$E544),16))</f>
        <v>1.1897086993694299</v>
      </c>
      <c r="G545" s="14">
        <f t="shared" si="191"/>
        <v>1</v>
      </c>
      <c r="H545" s="14">
        <f t="shared" si="192"/>
        <v>1.1897087</v>
      </c>
      <c r="I545" s="13">
        <f t="shared" si="183"/>
        <v>0</v>
      </c>
      <c r="J545" s="29">
        <f t="shared" si="184"/>
        <v>44559</v>
      </c>
      <c r="K545" s="2">
        <f t="shared" si="185"/>
        <v>364</v>
      </c>
      <c r="L545" s="17">
        <f t="shared" si="186"/>
        <v>364</v>
      </c>
      <c r="M545" s="12">
        <f t="shared" si="179"/>
        <v>1</v>
      </c>
      <c r="N545" s="12">
        <f t="shared" si="180"/>
        <v>1.1897087</v>
      </c>
      <c r="O545" s="17">
        <f t="shared" si="177"/>
        <v>0</v>
      </c>
      <c r="P545" s="14">
        <f t="shared" si="176"/>
        <v>1897.087</v>
      </c>
      <c r="Q545" s="14">
        <v>0</v>
      </c>
      <c r="R545" s="14">
        <f t="shared" si="194"/>
        <v>0</v>
      </c>
      <c r="S545" s="20">
        <f t="shared" si="181"/>
        <v>0</v>
      </c>
      <c r="T545" s="14">
        <f t="shared" si="193"/>
        <v>0</v>
      </c>
      <c r="U545" s="4" t="str">
        <f t="shared" si="187"/>
        <v>A+J=</v>
      </c>
      <c r="V545" s="29">
        <f t="shared" si="188"/>
        <v>45747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82"/>
        <v>45091</v>
      </c>
      <c r="B546" s="125">
        <f t="shared" ca="1" si="178"/>
        <v>11903.129300000001</v>
      </c>
      <c r="C546" s="14">
        <f t="shared" si="189"/>
        <v>10000</v>
      </c>
      <c r="D546" s="13">
        <f>IF(A546&lt;$B$1,VLOOKUP(A546,[1]DI!$A$4:$B$15000,2,FALSE),0)</f>
        <v>0.13650000000000001</v>
      </c>
      <c r="E546" s="14">
        <f t="shared" si="190"/>
        <v>1.00050788</v>
      </c>
      <c r="F546" s="14">
        <f>(TRUNC(PRODUCT($E$14:$E545),16))</f>
        <v>1.19031292862367</v>
      </c>
      <c r="G546" s="14">
        <f t="shared" si="191"/>
        <v>1</v>
      </c>
      <c r="H546" s="14">
        <f t="shared" si="192"/>
        <v>1.1903129299999999</v>
      </c>
      <c r="I546" s="13">
        <f t="shared" si="183"/>
        <v>0</v>
      </c>
      <c r="J546" s="29">
        <f t="shared" si="184"/>
        <v>44559</v>
      </c>
      <c r="K546" s="2">
        <f t="shared" si="185"/>
        <v>365</v>
      </c>
      <c r="L546" s="17">
        <f t="shared" si="186"/>
        <v>365</v>
      </c>
      <c r="M546" s="12">
        <f t="shared" si="179"/>
        <v>1</v>
      </c>
      <c r="N546" s="12">
        <f t="shared" si="180"/>
        <v>1.1903129299999999</v>
      </c>
      <c r="O546" s="17">
        <f t="shared" si="177"/>
        <v>0</v>
      </c>
      <c r="P546" s="14">
        <f t="shared" si="176"/>
        <v>1903.1293000000001</v>
      </c>
      <c r="Q546" s="14">
        <v>0</v>
      </c>
      <c r="R546" s="14">
        <f t="shared" si="194"/>
        <v>0</v>
      </c>
      <c r="S546" s="20">
        <f t="shared" si="181"/>
        <v>0</v>
      </c>
      <c r="T546" s="14">
        <f t="shared" si="193"/>
        <v>0</v>
      </c>
      <c r="U546" s="4" t="str">
        <f t="shared" si="187"/>
        <v>A+J=</v>
      </c>
      <c r="V546" s="29">
        <f t="shared" si="188"/>
        <v>45747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82"/>
        <v>45092</v>
      </c>
      <c r="B547" s="125">
        <f t="shared" ca="1" si="178"/>
        <v>11909.1746</v>
      </c>
      <c r="C547" s="14">
        <f t="shared" si="189"/>
        <v>10000</v>
      </c>
      <c r="D547" s="13">
        <f>IF(A547&lt;$B$1,VLOOKUP(A547,[1]DI!$A$4:$B$15000,2,FALSE),0)</f>
        <v>0.13650000000000001</v>
      </c>
      <c r="E547" s="14">
        <f t="shared" si="190"/>
        <v>1.00050788</v>
      </c>
      <c r="F547" s="14">
        <f>(TRUNC(PRODUCT($E$14:$E546),16))</f>
        <v>1.1909174647538601</v>
      </c>
      <c r="G547" s="14">
        <f t="shared" si="191"/>
        <v>1</v>
      </c>
      <c r="H547" s="14">
        <f t="shared" si="192"/>
        <v>1.1909174600000001</v>
      </c>
      <c r="I547" s="13">
        <f t="shared" si="183"/>
        <v>0</v>
      </c>
      <c r="J547" s="29">
        <f t="shared" si="184"/>
        <v>44559</v>
      </c>
      <c r="K547" s="2">
        <f t="shared" si="185"/>
        <v>366</v>
      </c>
      <c r="L547" s="17">
        <f t="shared" si="186"/>
        <v>366</v>
      </c>
      <c r="M547" s="12">
        <f t="shared" si="179"/>
        <v>1</v>
      </c>
      <c r="N547" s="12">
        <f t="shared" si="180"/>
        <v>1.1909174600000001</v>
      </c>
      <c r="O547" s="17">
        <f t="shared" si="177"/>
        <v>0</v>
      </c>
      <c r="P547" s="14">
        <f t="shared" si="176"/>
        <v>1909.1746000000001</v>
      </c>
      <c r="Q547" s="14">
        <v>0</v>
      </c>
      <c r="R547" s="14">
        <f t="shared" si="194"/>
        <v>0</v>
      </c>
      <c r="S547" s="20">
        <f t="shared" si="181"/>
        <v>0</v>
      </c>
      <c r="T547" s="14">
        <f t="shared" si="193"/>
        <v>0</v>
      </c>
      <c r="U547" s="4" t="str">
        <f t="shared" si="187"/>
        <v>A+J=</v>
      </c>
      <c r="V547" s="29">
        <f t="shared" si="188"/>
        <v>45747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82"/>
        <v>45093</v>
      </c>
      <c r="B548" s="125">
        <f t="shared" ca="1" si="178"/>
        <v>11915.223099999999</v>
      </c>
      <c r="C548" s="14">
        <f t="shared" si="189"/>
        <v>10000</v>
      </c>
      <c r="D548" s="13">
        <f>IF(A548&lt;$B$1,VLOOKUP(A548,[1]DI!$A$4:$B$15000,2,FALSE),0)</f>
        <v>0.13650000000000001</v>
      </c>
      <c r="E548" s="14">
        <f t="shared" si="190"/>
        <v>1.00050788</v>
      </c>
      <c r="F548" s="14">
        <f>(TRUNC(PRODUCT($E$14:$E547),16))</f>
        <v>1.1915223079158599</v>
      </c>
      <c r="G548" s="14">
        <f t="shared" si="191"/>
        <v>1</v>
      </c>
      <c r="H548" s="14">
        <f t="shared" si="192"/>
        <v>1.1915223100000001</v>
      </c>
      <c r="I548" s="13">
        <f t="shared" si="183"/>
        <v>0</v>
      </c>
      <c r="J548" s="29">
        <f t="shared" si="184"/>
        <v>44559</v>
      </c>
      <c r="K548" s="2">
        <f t="shared" si="185"/>
        <v>367</v>
      </c>
      <c r="L548" s="17">
        <f t="shared" si="186"/>
        <v>367</v>
      </c>
      <c r="M548" s="12">
        <f t="shared" si="179"/>
        <v>1</v>
      </c>
      <c r="N548" s="12">
        <f t="shared" si="180"/>
        <v>1.1915223100000001</v>
      </c>
      <c r="O548" s="17">
        <f t="shared" si="177"/>
        <v>0</v>
      </c>
      <c r="P548" s="14">
        <f t="shared" si="176"/>
        <v>1915.2230999999999</v>
      </c>
      <c r="Q548" s="14">
        <v>0</v>
      </c>
      <c r="R548" s="14">
        <f t="shared" si="194"/>
        <v>0</v>
      </c>
      <c r="S548" s="20">
        <f t="shared" si="181"/>
        <v>0</v>
      </c>
      <c r="T548" s="14">
        <f t="shared" si="193"/>
        <v>0</v>
      </c>
      <c r="U548" s="4" t="str">
        <f t="shared" si="187"/>
        <v>A+J=</v>
      </c>
      <c r="V548" s="29">
        <f t="shared" si="188"/>
        <v>45747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82"/>
        <v>45094</v>
      </c>
      <c r="B549" s="125">
        <f t="shared" ca="1" si="178"/>
        <v>11921.274600000001</v>
      </c>
      <c r="C549" s="14">
        <f t="shared" si="189"/>
        <v>10000</v>
      </c>
      <c r="D549" s="13">
        <f>IF(A549&lt;$B$1,VLOOKUP(A549,[1]DI!$A$4:$B$15000,2,FALSE),0)</f>
        <v>0</v>
      </c>
      <c r="E549" s="14">
        <f t="shared" si="190"/>
        <v>1</v>
      </c>
      <c r="F549" s="14">
        <f>(TRUNC(PRODUCT($E$14:$E548),16))</f>
        <v>1.1921274582656001</v>
      </c>
      <c r="G549" s="14">
        <f t="shared" si="191"/>
        <v>1</v>
      </c>
      <c r="H549" s="14">
        <f t="shared" si="192"/>
        <v>1.19212746</v>
      </c>
      <c r="I549" s="13">
        <f t="shared" si="183"/>
        <v>0</v>
      </c>
      <c r="J549" s="29">
        <f t="shared" si="184"/>
        <v>44559</v>
      </c>
      <c r="K549" s="2">
        <f t="shared" si="185"/>
        <v>367</v>
      </c>
      <c r="L549" s="17">
        <f t="shared" si="186"/>
        <v>368</v>
      </c>
      <c r="M549" s="12">
        <f t="shared" si="179"/>
        <v>1</v>
      </c>
      <c r="N549" s="12">
        <f t="shared" si="180"/>
        <v>1.19212746</v>
      </c>
      <c r="O549" s="17">
        <f t="shared" si="177"/>
        <v>0</v>
      </c>
      <c r="P549" s="14">
        <f t="shared" si="176"/>
        <v>1921.2746</v>
      </c>
      <c r="Q549" s="14">
        <v>0</v>
      </c>
      <c r="R549" s="14">
        <f t="shared" si="194"/>
        <v>0</v>
      </c>
      <c r="S549" s="20">
        <f t="shared" si="181"/>
        <v>0</v>
      </c>
      <c r="T549" s="14">
        <f t="shared" si="193"/>
        <v>0</v>
      </c>
      <c r="U549" s="4" t="str">
        <f t="shared" si="187"/>
        <v>A+J=</v>
      </c>
      <c r="V549" s="29">
        <f t="shared" si="188"/>
        <v>45747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82"/>
        <v>45095</v>
      </c>
      <c r="B550" s="125">
        <f t="shared" ca="1" si="178"/>
        <v>11921.274600000001</v>
      </c>
      <c r="C550" s="14">
        <f t="shared" si="189"/>
        <v>10000</v>
      </c>
      <c r="D550" s="13">
        <f>IF(A550&lt;$B$1,VLOOKUP(A550,[1]DI!$A$4:$B$15000,2,FALSE),0)</f>
        <v>0</v>
      </c>
      <c r="E550" s="14">
        <f t="shared" si="190"/>
        <v>1</v>
      </c>
      <c r="F550" s="14">
        <f>(TRUNC(PRODUCT($E$14:$E549),16))</f>
        <v>1.1921274582656001</v>
      </c>
      <c r="G550" s="14">
        <f t="shared" si="191"/>
        <v>1</v>
      </c>
      <c r="H550" s="14">
        <f t="shared" si="192"/>
        <v>1.19212746</v>
      </c>
      <c r="I550" s="13">
        <f t="shared" si="183"/>
        <v>0</v>
      </c>
      <c r="J550" s="29">
        <f t="shared" si="184"/>
        <v>44559</v>
      </c>
      <c r="K550" s="2">
        <f t="shared" si="185"/>
        <v>367</v>
      </c>
      <c r="L550" s="17">
        <f t="shared" si="186"/>
        <v>368</v>
      </c>
      <c r="M550" s="12">
        <f t="shared" si="179"/>
        <v>1</v>
      </c>
      <c r="N550" s="12">
        <f t="shared" si="180"/>
        <v>1.19212746</v>
      </c>
      <c r="O550" s="17">
        <f t="shared" si="177"/>
        <v>0</v>
      </c>
      <c r="P550" s="14">
        <f t="shared" si="176"/>
        <v>1921.2746</v>
      </c>
      <c r="Q550" s="14">
        <v>0</v>
      </c>
      <c r="R550" s="14">
        <f t="shared" si="194"/>
        <v>0</v>
      </c>
      <c r="S550" s="20">
        <f t="shared" si="181"/>
        <v>0</v>
      </c>
      <c r="T550" s="14">
        <f t="shared" si="193"/>
        <v>0</v>
      </c>
      <c r="U550" s="4" t="str">
        <f t="shared" si="187"/>
        <v>A+J=</v>
      </c>
      <c r="V550" s="29">
        <f t="shared" si="188"/>
        <v>45747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82"/>
        <v>45096</v>
      </c>
      <c r="B551" s="125">
        <f t="shared" ca="1" si="178"/>
        <v>11921.274600000001</v>
      </c>
      <c r="C551" s="14">
        <f t="shared" si="189"/>
        <v>10000</v>
      </c>
      <c r="D551" s="13">
        <f>IF(A551&lt;$B$1,VLOOKUP(A551,[1]DI!$A$4:$B$15000,2,FALSE),0)</f>
        <v>0.13650000000000001</v>
      </c>
      <c r="E551" s="14">
        <f t="shared" si="190"/>
        <v>1.00050788</v>
      </c>
      <c r="F551" s="14">
        <f>(TRUNC(PRODUCT($E$14:$E550),16))</f>
        <v>1.1921274582656001</v>
      </c>
      <c r="G551" s="14">
        <f t="shared" si="191"/>
        <v>1</v>
      </c>
      <c r="H551" s="14">
        <f t="shared" si="192"/>
        <v>1.19212746</v>
      </c>
      <c r="I551" s="13">
        <f t="shared" si="183"/>
        <v>0</v>
      </c>
      <c r="J551" s="29">
        <f t="shared" si="184"/>
        <v>44559</v>
      </c>
      <c r="K551" s="2">
        <f t="shared" si="185"/>
        <v>368</v>
      </c>
      <c r="L551" s="17">
        <f t="shared" si="186"/>
        <v>368</v>
      </c>
      <c r="M551" s="12">
        <f t="shared" si="179"/>
        <v>1</v>
      </c>
      <c r="N551" s="12">
        <f t="shared" si="180"/>
        <v>1.19212746</v>
      </c>
      <c r="O551" s="17">
        <f t="shared" si="177"/>
        <v>0</v>
      </c>
      <c r="P551" s="14">
        <f t="shared" si="176"/>
        <v>1921.2746</v>
      </c>
      <c r="Q551" s="14">
        <v>0</v>
      </c>
      <c r="R551" s="14">
        <f t="shared" si="194"/>
        <v>0</v>
      </c>
      <c r="S551" s="20">
        <f t="shared" si="181"/>
        <v>0</v>
      </c>
      <c r="T551" s="14">
        <f t="shared" si="193"/>
        <v>0</v>
      </c>
      <c r="U551" s="4" t="str">
        <f t="shared" si="187"/>
        <v>A+J=</v>
      </c>
      <c r="V551" s="29">
        <f t="shared" si="188"/>
        <v>45747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82"/>
        <v>45097</v>
      </c>
      <c r="B552" s="125">
        <f t="shared" ca="1" si="178"/>
        <v>11927.3292</v>
      </c>
      <c r="C552" s="14">
        <f t="shared" si="189"/>
        <v>10000</v>
      </c>
      <c r="D552" s="13">
        <f>IF(A552&lt;$B$1,VLOOKUP(A552,[1]DI!$A$4:$B$15000,2,FALSE),0)</f>
        <v>0.13650000000000001</v>
      </c>
      <c r="E552" s="14">
        <f t="shared" si="190"/>
        <v>1.00050788</v>
      </c>
      <c r="F552" s="14">
        <f>(TRUNC(PRODUCT($E$14:$E551),16))</f>
        <v>1.19273291595911</v>
      </c>
      <c r="G552" s="14">
        <f t="shared" si="191"/>
        <v>1</v>
      </c>
      <c r="H552" s="14">
        <f t="shared" si="192"/>
        <v>1.1927329200000001</v>
      </c>
      <c r="I552" s="13">
        <f t="shared" si="183"/>
        <v>0</v>
      </c>
      <c r="J552" s="29">
        <f t="shared" si="184"/>
        <v>44559</v>
      </c>
      <c r="K552" s="2">
        <f t="shared" si="185"/>
        <v>369</v>
      </c>
      <c r="L552" s="17">
        <f t="shared" si="186"/>
        <v>369</v>
      </c>
      <c r="M552" s="12">
        <f t="shared" si="179"/>
        <v>1</v>
      </c>
      <c r="N552" s="12">
        <f t="shared" si="180"/>
        <v>1.1927329200000001</v>
      </c>
      <c r="O552" s="17">
        <f t="shared" si="177"/>
        <v>0</v>
      </c>
      <c r="P552" s="14">
        <f t="shared" si="176"/>
        <v>1927.3291999999999</v>
      </c>
      <c r="Q552" s="14">
        <v>0</v>
      </c>
      <c r="R552" s="14">
        <f t="shared" si="194"/>
        <v>0</v>
      </c>
      <c r="S552" s="20">
        <f t="shared" si="181"/>
        <v>0</v>
      </c>
      <c r="T552" s="14">
        <f t="shared" si="193"/>
        <v>0</v>
      </c>
      <c r="U552" s="4" t="str">
        <f t="shared" si="187"/>
        <v>A+J=</v>
      </c>
      <c r="V552" s="29">
        <f t="shared" si="188"/>
        <v>45747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82"/>
        <v>45098</v>
      </c>
      <c r="B553" s="125">
        <f t="shared" ca="1" si="178"/>
        <v>11933.3868</v>
      </c>
      <c r="C553" s="14">
        <f t="shared" si="189"/>
        <v>10000</v>
      </c>
      <c r="D553" s="13">
        <f>IF(A553&lt;$B$1,VLOOKUP(A553,[1]DI!$A$4:$B$15000,2,FALSE),0)</f>
        <v>0.13650000000000001</v>
      </c>
      <c r="E553" s="14">
        <f t="shared" si="190"/>
        <v>1.00050788</v>
      </c>
      <c r="F553" s="14">
        <f>(TRUNC(PRODUCT($E$14:$E552),16))</f>
        <v>1.19333868115246</v>
      </c>
      <c r="G553" s="14">
        <f t="shared" si="191"/>
        <v>1</v>
      </c>
      <c r="H553" s="14">
        <f t="shared" si="192"/>
        <v>1.1933386800000001</v>
      </c>
      <c r="I553" s="13">
        <f t="shared" si="183"/>
        <v>0</v>
      </c>
      <c r="J553" s="29">
        <f t="shared" si="184"/>
        <v>44559</v>
      </c>
      <c r="K553" s="2">
        <f t="shared" si="185"/>
        <v>370</v>
      </c>
      <c r="L553" s="17">
        <f t="shared" si="186"/>
        <v>370</v>
      </c>
      <c r="M553" s="12">
        <f t="shared" si="179"/>
        <v>1</v>
      </c>
      <c r="N553" s="12">
        <f t="shared" si="180"/>
        <v>1.1933386800000001</v>
      </c>
      <c r="O553" s="17">
        <f t="shared" si="177"/>
        <v>0</v>
      </c>
      <c r="P553" s="14">
        <f t="shared" si="176"/>
        <v>1933.3868</v>
      </c>
      <c r="Q553" s="14">
        <v>0</v>
      </c>
      <c r="R553" s="14">
        <f t="shared" si="194"/>
        <v>0</v>
      </c>
      <c r="S553" s="20">
        <f t="shared" si="181"/>
        <v>0</v>
      </c>
      <c r="T553" s="14">
        <f t="shared" si="193"/>
        <v>0</v>
      </c>
      <c r="U553" s="4" t="str">
        <f t="shared" si="187"/>
        <v>A+J=</v>
      </c>
      <c r="V553" s="29">
        <f t="shared" si="188"/>
        <v>45747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82"/>
        <v>45099</v>
      </c>
      <c r="B554" s="125">
        <f t="shared" ca="1" si="178"/>
        <v>11939.4475</v>
      </c>
      <c r="C554" s="14">
        <f t="shared" si="189"/>
        <v>10000</v>
      </c>
      <c r="D554" s="13">
        <f>IF(A554&lt;$B$1,VLOOKUP(A554,[1]DI!$A$4:$B$15000,2,FALSE),0)</f>
        <v>0.13650000000000001</v>
      </c>
      <c r="E554" s="14">
        <f t="shared" si="190"/>
        <v>1.00050788</v>
      </c>
      <c r="F554" s="14">
        <f>(TRUNC(PRODUCT($E$14:$E553),16))</f>
        <v>1.19394475400185</v>
      </c>
      <c r="G554" s="14">
        <f t="shared" si="191"/>
        <v>1</v>
      </c>
      <c r="H554" s="14">
        <f t="shared" si="192"/>
        <v>1.19394475</v>
      </c>
      <c r="I554" s="13">
        <f t="shared" si="183"/>
        <v>0</v>
      </c>
      <c r="J554" s="29">
        <f t="shared" si="184"/>
        <v>44559</v>
      </c>
      <c r="K554" s="2">
        <f t="shared" si="185"/>
        <v>371</v>
      </c>
      <c r="L554" s="17">
        <f t="shared" si="186"/>
        <v>371</v>
      </c>
      <c r="M554" s="12">
        <f t="shared" si="179"/>
        <v>1</v>
      </c>
      <c r="N554" s="12">
        <f t="shared" si="180"/>
        <v>1.19394475</v>
      </c>
      <c r="O554" s="17">
        <f t="shared" si="177"/>
        <v>0</v>
      </c>
      <c r="P554" s="14">
        <f t="shared" si="176"/>
        <v>1939.4475</v>
      </c>
      <c r="Q554" s="14">
        <v>0</v>
      </c>
      <c r="R554" s="14">
        <f t="shared" si="194"/>
        <v>0</v>
      </c>
      <c r="S554" s="20">
        <f t="shared" si="181"/>
        <v>0</v>
      </c>
      <c r="T554" s="14">
        <f t="shared" si="193"/>
        <v>0</v>
      </c>
      <c r="U554" s="4" t="str">
        <f t="shared" si="187"/>
        <v>A+J=</v>
      </c>
      <c r="V554" s="29">
        <f t="shared" si="188"/>
        <v>45747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82"/>
        <v>45100</v>
      </c>
      <c r="B555" s="125">
        <f t="shared" ca="1" si="178"/>
        <v>11945.5113</v>
      </c>
      <c r="C555" s="14">
        <f t="shared" si="189"/>
        <v>10000</v>
      </c>
      <c r="D555" s="13">
        <f>IF(A555&lt;$B$1,VLOOKUP(A555,[1]DI!$A$4:$B$15000,2,FALSE),0)</f>
        <v>0.13650000000000001</v>
      </c>
      <c r="E555" s="14">
        <f t="shared" si="190"/>
        <v>1.00050788</v>
      </c>
      <c r="F555" s="14">
        <f>(TRUNC(PRODUCT($E$14:$E554),16))</f>
        <v>1.19455113466351</v>
      </c>
      <c r="G555" s="14">
        <f t="shared" si="191"/>
        <v>1</v>
      </c>
      <c r="H555" s="14">
        <f t="shared" si="192"/>
        <v>1.19455113</v>
      </c>
      <c r="I555" s="13">
        <f t="shared" si="183"/>
        <v>0</v>
      </c>
      <c r="J555" s="29">
        <f t="shared" si="184"/>
        <v>44559</v>
      </c>
      <c r="K555" s="2">
        <f t="shared" si="185"/>
        <v>372</v>
      </c>
      <c r="L555" s="17">
        <f t="shared" si="186"/>
        <v>372</v>
      </c>
      <c r="M555" s="12">
        <f t="shared" si="179"/>
        <v>1</v>
      </c>
      <c r="N555" s="12">
        <f t="shared" si="180"/>
        <v>1.19455113</v>
      </c>
      <c r="O555" s="17">
        <f t="shared" si="177"/>
        <v>0</v>
      </c>
      <c r="P555" s="14">
        <f t="shared" si="176"/>
        <v>1945.5112999999999</v>
      </c>
      <c r="Q555" s="14">
        <v>0</v>
      </c>
      <c r="R555" s="14">
        <f t="shared" si="194"/>
        <v>0</v>
      </c>
      <c r="S555" s="20">
        <f t="shared" si="181"/>
        <v>0</v>
      </c>
      <c r="T555" s="14">
        <f t="shared" si="193"/>
        <v>0</v>
      </c>
      <c r="U555" s="4" t="str">
        <f t="shared" si="187"/>
        <v>A+J=</v>
      </c>
      <c r="V555" s="29">
        <f t="shared" si="188"/>
        <v>45747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82"/>
        <v>45101</v>
      </c>
      <c r="B556" s="125">
        <f t="shared" ca="1" si="178"/>
        <v>11951.5782</v>
      </c>
      <c r="C556" s="14">
        <f t="shared" si="189"/>
        <v>10000</v>
      </c>
      <c r="D556" s="13">
        <f>IF(A556&lt;$B$1,VLOOKUP(A556,[1]DI!$A$4:$B$15000,2,FALSE),0)</f>
        <v>0</v>
      </c>
      <c r="E556" s="14">
        <f t="shared" si="190"/>
        <v>1</v>
      </c>
      <c r="F556" s="14">
        <f>(TRUNC(PRODUCT($E$14:$E555),16))</f>
        <v>1.1951578232937801</v>
      </c>
      <c r="G556" s="14">
        <f t="shared" si="191"/>
        <v>1</v>
      </c>
      <c r="H556" s="14">
        <f t="shared" si="192"/>
        <v>1.1951578199999999</v>
      </c>
      <c r="I556" s="13">
        <f t="shared" si="183"/>
        <v>0</v>
      </c>
      <c r="J556" s="29">
        <f t="shared" si="184"/>
        <v>44559</v>
      </c>
      <c r="K556" s="2">
        <f t="shared" si="185"/>
        <v>372</v>
      </c>
      <c r="L556" s="17">
        <f t="shared" si="186"/>
        <v>373</v>
      </c>
      <c r="M556" s="12">
        <f t="shared" si="179"/>
        <v>1</v>
      </c>
      <c r="N556" s="12">
        <f t="shared" si="180"/>
        <v>1.1951578199999999</v>
      </c>
      <c r="O556" s="17">
        <f t="shared" si="177"/>
        <v>0</v>
      </c>
      <c r="P556" s="14">
        <f t="shared" si="176"/>
        <v>1951.5781999999999</v>
      </c>
      <c r="Q556" s="14">
        <v>0</v>
      </c>
      <c r="R556" s="14">
        <f t="shared" si="194"/>
        <v>0</v>
      </c>
      <c r="S556" s="20">
        <f t="shared" si="181"/>
        <v>0</v>
      </c>
      <c r="T556" s="14">
        <f t="shared" si="193"/>
        <v>0</v>
      </c>
      <c r="U556" s="4" t="str">
        <f t="shared" si="187"/>
        <v>A+J=</v>
      </c>
      <c r="V556" s="29">
        <f t="shared" si="188"/>
        <v>45747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82"/>
        <v>45102</v>
      </c>
      <c r="B557" s="125">
        <f t="shared" ca="1" si="178"/>
        <v>11951.5782</v>
      </c>
      <c r="C557" s="14">
        <f t="shared" si="189"/>
        <v>10000</v>
      </c>
      <c r="D557" s="13">
        <f>IF(A557&lt;$B$1,VLOOKUP(A557,[1]DI!$A$4:$B$15000,2,FALSE),0)</f>
        <v>0</v>
      </c>
      <c r="E557" s="14">
        <f t="shared" si="190"/>
        <v>1</v>
      </c>
      <c r="F557" s="14">
        <f>(TRUNC(PRODUCT($E$14:$E556),16))</f>
        <v>1.1951578232937801</v>
      </c>
      <c r="G557" s="14">
        <f t="shared" si="191"/>
        <v>1</v>
      </c>
      <c r="H557" s="14">
        <f t="shared" si="192"/>
        <v>1.1951578199999999</v>
      </c>
      <c r="I557" s="13">
        <f t="shared" si="183"/>
        <v>0</v>
      </c>
      <c r="J557" s="29">
        <f t="shared" si="184"/>
        <v>44559</v>
      </c>
      <c r="K557" s="2">
        <f t="shared" si="185"/>
        <v>372</v>
      </c>
      <c r="L557" s="17">
        <f t="shared" si="186"/>
        <v>373</v>
      </c>
      <c r="M557" s="12">
        <f t="shared" si="179"/>
        <v>1</v>
      </c>
      <c r="N557" s="12">
        <f t="shared" si="180"/>
        <v>1.1951578199999999</v>
      </c>
      <c r="O557" s="17">
        <f t="shared" si="177"/>
        <v>0</v>
      </c>
      <c r="P557" s="14">
        <f t="shared" si="176"/>
        <v>1951.5781999999999</v>
      </c>
      <c r="Q557" s="14">
        <v>0</v>
      </c>
      <c r="R557" s="14">
        <f t="shared" si="194"/>
        <v>0</v>
      </c>
      <c r="S557" s="20">
        <f t="shared" si="181"/>
        <v>0</v>
      </c>
      <c r="T557" s="14">
        <f t="shared" si="193"/>
        <v>0</v>
      </c>
      <c r="U557" s="4" t="str">
        <f t="shared" si="187"/>
        <v>A+J=</v>
      </c>
      <c r="V557" s="29">
        <f t="shared" si="188"/>
        <v>45747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82"/>
        <v>45103</v>
      </c>
      <c r="B558" s="125">
        <f t="shared" ca="1" si="178"/>
        <v>11951.5782</v>
      </c>
      <c r="C558" s="14">
        <f t="shared" si="189"/>
        <v>10000</v>
      </c>
      <c r="D558" s="13">
        <f>IF(A558&lt;$B$1,VLOOKUP(A558,[1]DI!$A$4:$B$15000,2,FALSE),0)</f>
        <v>0.13650000000000001</v>
      </c>
      <c r="E558" s="14">
        <f t="shared" si="190"/>
        <v>1.00050788</v>
      </c>
      <c r="F558" s="14">
        <f>(TRUNC(PRODUCT($E$14:$E557),16))</f>
        <v>1.1951578232937801</v>
      </c>
      <c r="G558" s="14">
        <f t="shared" si="191"/>
        <v>1</v>
      </c>
      <c r="H558" s="14">
        <f t="shared" si="192"/>
        <v>1.1951578199999999</v>
      </c>
      <c r="I558" s="13">
        <f t="shared" si="183"/>
        <v>0</v>
      </c>
      <c r="J558" s="29">
        <f t="shared" si="184"/>
        <v>44559</v>
      </c>
      <c r="K558" s="2">
        <f t="shared" si="185"/>
        <v>373</v>
      </c>
      <c r="L558" s="17">
        <f t="shared" si="186"/>
        <v>373</v>
      </c>
      <c r="M558" s="12">
        <f t="shared" si="179"/>
        <v>1</v>
      </c>
      <c r="N558" s="12">
        <f t="shared" si="180"/>
        <v>1.1951578199999999</v>
      </c>
      <c r="O558" s="17">
        <f t="shared" si="177"/>
        <v>0</v>
      </c>
      <c r="P558" s="14">
        <f t="shared" si="176"/>
        <v>1951.5781999999999</v>
      </c>
      <c r="Q558" s="14">
        <v>0</v>
      </c>
      <c r="R558" s="14">
        <f t="shared" si="194"/>
        <v>0</v>
      </c>
      <c r="S558" s="20">
        <f t="shared" si="181"/>
        <v>0</v>
      </c>
      <c r="T558" s="14">
        <f t="shared" si="193"/>
        <v>0</v>
      </c>
      <c r="U558" s="4" t="str">
        <f t="shared" si="187"/>
        <v>A+J=</v>
      </c>
      <c r="V558" s="29">
        <f t="shared" si="188"/>
        <v>45747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82"/>
        <v>45104</v>
      </c>
      <c r="B559" s="125">
        <f t="shared" ca="1" si="178"/>
        <v>11957.6482</v>
      </c>
      <c r="C559" s="14">
        <f t="shared" si="189"/>
        <v>10000</v>
      </c>
      <c r="D559" s="13">
        <f>IF(A559&lt;$B$1,VLOOKUP(A559,[1]DI!$A$4:$B$15000,2,FALSE),0)</f>
        <v>0.13650000000000001</v>
      </c>
      <c r="E559" s="14">
        <f t="shared" si="190"/>
        <v>1.00050788</v>
      </c>
      <c r="F559" s="14">
        <f>(TRUNC(PRODUCT($E$14:$E558),16))</f>
        <v>1.19576482004908</v>
      </c>
      <c r="G559" s="14">
        <f t="shared" si="191"/>
        <v>1</v>
      </c>
      <c r="H559" s="14">
        <f t="shared" si="192"/>
        <v>1.19576482</v>
      </c>
      <c r="I559" s="13">
        <f t="shared" si="183"/>
        <v>0</v>
      </c>
      <c r="J559" s="29">
        <f t="shared" si="184"/>
        <v>44559</v>
      </c>
      <c r="K559" s="2">
        <f t="shared" si="185"/>
        <v>374</v>
      </c>
      <c r="L559" s="17">
        <f t="shared" si="186"/>
        <v>374</v>
      </c>
      <c r="M559" s="12">
        <f t="shared" si="179"/>
        <v>1</v>
      </c>
      <c r="N559" s="12">
        <f t="shared" si="180"/>
        <v>1.19576482</v>
      </c>
      <c r="O559" s="17">
        <f t="shared" si="177"/>
        <v>0</v>
      </c>
      <c r="P559" s="14">
        <f t="shared" si="176"/>
        <v>1957.6482000000001</v>
      </c>
      <c r="Q559" s="14">
        <v>0</v>
      </c>
      <c r="R559" s="14">
        <f t="shared" si="194"/>
        <v>0</v>
      </c>
      <c r="S559" s="20">
        <f t="shared" si="181"/>
        <v>0</v>
      </c>
      <c r="T559" s="14">
        <f t="shared" si="193"/>
        <v>0</v>
      </c>
      <c r="U559" s="4" t="str">
        <f t="shared" si="187"/>
        <v>A+J=</v>
      </c>
      <c r="V559" s="29">
        <f t="shared" si="188"/>
        <v>45747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182"/>
        <v>45105</v>
      </c>
      <c r="B560" s="125">
        <f t="shared" ca="1" si="178"/>
        <v>11963.721299999999</v>
      </c>
      <c r="C560" s="14">
        <f t="shared" si="189"/>
        <v>10000</v>
      </c>
      <c r="D560" s="13">
        <f>IF(A560&lt;$B$1,VLOOKUP(A560,[1]DI!$A$4:$B$15000,2,FALSE),0)</f>
        <v>0.13650000000000001</v>
      </c>
      <c r="E560" s="14">
        <f t="shared" si="190"/>
        <v>1.00050788</v>
      </c>
      <c r="F560" s="14">
        <f>(TRUNC(PRODUCT($E$14:$E559),16))</f>
        <v>1.1963721250858801</v>
      </c>
      <c r="G560" s="14">
        <f t="shared" si="191"/>
        <v>1</v>
      </c>
      <c r="H560" s="14">
        <f t="shared" si="192"/>
        <v>1.1963721300000001</v>
      </c>
      <c r="I560" s="13">
        <f t="shared" si="183"/>
        <v>0</v>
      </c>
      <c r="J560" s="29">
        <f t="shared" si="184"/>
        <v>44559</v>
      </c>
      <c r="K560" s="2">
        <f t="shared" si="185"/>
        <v>375</v>
      </c>
      <c r="L560" s="17">
        <f t="shared" si="186"/>
        <v>375</v>
      </c>
      <c r="M560" s="12">
        <f t="shared" si="179"/>
        <v>1</v>
      </c>
      <c r="N560" s="12">
        <f t="shared" si="180"/>
        <v>1.1963721300000001</v>
      </c>
      <c r="O560" s="17">
        <f t="shared" si="177"/>
        <v>0</v>
      </c>
      <c r="P560" s="14">
        <f t="shared" si="176"/>
        <v>1963.7212999999999</v>
      </c>
      <c r="Q560" s="14">
        <v>0</v>
      </c>
      <c r="R560" s="14">
        <f t="shared" si="194"/>
        <v>0</v>
      </c>
      <c r="S560" s="20">
        <f t="shared" si="181"/>
        <v>0</v>
      </c>
      <c r="T560" s="14">
        <f t="shared" si="193"/>
        <v>0</v>
      </c>
      <c r="U560" s="4" t="str">
        <f t="shared" si="187"/>
        <v>A+J=</v>
      </c>
      <c r="V560" s="29">
        <f t="shared" si="188"/>
        <v>45747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182"/>
        <v>45106</v>
      </c>
      <c r="B561" s="125">
        <f t="shared" ca="1" si="178"/>
        <v>11969.797399999999</v>
      </c>
      <c r="C561" s="14">
        <f t="shared" si="189"/>
        <v>10000</v>
      </c>
      <c r="D561" s="13">
        <f>IF(A561&lt;$B$1,VLOOKUP(A561,[1]DI!$A$4:$B$15000,2,FALSE),0)</f>
        <v>0.13650000000000001</v>
      </c>
      <c r="E561" s="14">
        <f t="shared" si="190"/>
        <v>1.00050788</v>
      </c>
      <c r="F561" s="14">
        <f>(TRUNC(PRODUCT($E$14:$E560),16))</f>
        <v>1.1969797385607699</v>
      </c>
      <c r="G561" s="14">
        <f t="shared" si="191"/>
        <v>1</v>
      </c>
      <c r="H561" s="14">
        <f t="shared" si="192"/>
        <v>1.19697974</v>
      </c>
      <c r="I561" s="13">
        <f t="shared" si="183"/>
        <v>0</v>
      </c>
      <c r="J561" s="29">
        <f t="shared" si="184"/>
        <v>44559</v>
      </c>
      <c r="K561" s="2">
        <f t="shared" si="185"/>
        <v>376</v>
      </c>
      <c r="L561" s="17">
        <f t="shared" si="186"/>
        <v>376</v>
      </c>
      <c r="M561" s="12">
        <f t="shared" si="179"/>
        <v>1</v>
      </c>
      <c r="N561" s="12">
        <f t="shared" si="180"/>
        <v>1.19697974</v>
      </c>
      <c r="O561" s="17">
        <f t="shared" si="177"/>
        <v>0</v>
      </c>
      <c r="P561" s="14">
        <f t="shared" si="176"/>
        <v>1969.7973999999999</v>
      </c>
      <c r="Q561" s="14">
        <v>0</v>
      </c>
      <c r="R561" s="14">
        <f t="shared" si="194"/>
        <v>0</v>
      </c>
      <c r="S561" s="20">
        <f t="shared" si="181"/>
        <v>0</v>
      </c>
      <c r="T561" s="14">
        <f t="shared" si="193"/>
        <v>0</v>
      </c>
      <c r="U561" s="4" t="str">
        <f t="shared" si="187"/>
        <v>A+J=</v>
      </c>
      <c r="V561" s="29">
        <f t="shared" si="188"/>
        <v>45747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182"/>
        <v>45107</v>
      </c>
      <c r="B562" s="125">
        <f t="shared" ca="1" si="178"/>
        <v>11975.8766</v>
      </c>
      <c r="C562" s="14">
        <f t="shared" si="189"/>
        <v>10000</v>
      </c>
      <c r="D562" s="13">
        <f>IF(A562&lt;$B$1,VLOOKUP(A562,[1]DI!$A$4:$B$15000,2,FALSE),0)</f>
        <v>0.13650000000000001</v>
      </c>
      <c r="E562" s="14">
        <f t="shared" si="190"/>
        <v>1.00050788</v>
      </c>
      <c r="F562" s="14">
        <f>(TRUNC(PRODUCT($E$14:$E561),16))</f>
        <v>1.1975876606303899</v>
      </c>
      <c r="G562" s="14">
        <f t="shared" si="191"/>
        <v>1</v>
      </c>
      <c r="H562" s="14">
        <f t="shared" si="192"/>
        <v>1.1975876599999999</v>
      </c>
      <c r="I562" s="13">
        <f t="shared" si="183"/>
        <v>0</v>
      </c>
      <c r="J562" s="29">
        <f t="shared" si="184"/>
        <v>44559</v>
      </c>
      <c r="K562" s="2">
        <f t="shared" si="185"/>
        <v>377</v>
      </c>
      <c r="L562" s="17">
        <f t="shared" si="186"/>
        <v>377</v>
      </c>
      <c r="M562" s="12">
        <f t="shared" si="179"/>
        <v>1</v>
      </c>
      <c r="N562" s="12">
        <f t="shared" si="180"/>
        <v>1.1975876599999999</v>
      </c>
      <c r="O562" s="17">
        <f t="shared" si="177"/>
        <v>0</v>
      </c>
      <c r="P562" s="14">
        <f t="shared" si="176"/>
        <v>1975.8766000000001</v>
      </c>
      <c r="Q562" s="14">
        <v>0</v>
      </c>
      <c r="R562" s="14">
        <f t="shared" si="194"/>
        <v>0</v>
      </c>
      <c r="S562" s="20">
        <f t="shared" si="181"/>
        <v>0</v>
      </c>
      <c r="T562" s="14">
        <f t="shared" si="193"/>
        <v>0</v>
      </c>
      <c r="U562" s="4" t="str">
        <f t="shared" si="187"/>
        <v>A+J=</v>
      </c>
      <c r="V562" s="29">
        <f t="shared" si="188"/>
        <v>45747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182"/>
        <v>45108</v>
      </c>
      <c r="B563" s="125">
        <f t="shared" ca="1" si="178"/>
        <v>11981.9589</v>
      </c>
      <c r="C563" s="14">
        <f t="shared" si="189"/>
        <v>10000</v>
      </c>
      <c r="D563" s="13">
        <f>IF(A563&lt;$B$1,VLOOKUP(A563,[1]DI!$A$4:$B$15000,2,FALSE),0)</f>
        <v>0</v>
      </c>
      <c r="E563" s="14">
        <f t="shared" si="190"/>
        <v>1</v>
      </c>
      <c r="F563" s="14">
        <f>(TRUNC(PRODUCT($E$14:$E562),16))</f>
        <v>1.1981958914514701</v>
      </c>
      <c r="G563" s="14">
        <f t="shared" si="191"/>
        <v>1</v>
      </c>
      <c r="H563" s="14">
        <f t="shared" si="192"/>
        <v>1.19819589</v>
      </c>
      <c r="I563" s="13">
        <f t="shared" si="183"/>
        <v>0</v>
      </c>
      <c r="J563" s="29">
        <f t="shared" si="184"/>
        <v>44559</v>
      </c>
      <c r="K563" s="2">
        <f t="shared" si="185"/>
        <v>377</v>
      </c>
      <c r="L563" s="17">
        <f t="shared" si="186"/>
        <v>378</v>
      </c>
      <c r="M563" s="12">
        <f t="shared" si="179"/>
        <v>1</v>
      </c>
      <c r="N563" s="12">
        <f t="shared" si="180"/>
        <v>1.19819589</v>
      </c>
      <c r="O563" s="17">
        <f t="shared" si="177"/>
        <v>0</v>
      </c>
      <c r="P563" s="14">
        <f t="shared" si="176"/>
        <v>1981.9589000000001</v>
      </c>
      <c r="Q563" s="14">
        <v>0</v>
      </c>
      <c r="R563" s="14">
        <f t="shared" si="194"/>
        <v>0</v>
      </c>
      <c r="S563" s="20">
        <f t="shared" si="181"/>
        <v>0</v>
      </c>
      <c r="T563" s="14">
        <f t="shared" si="193"/>
        <v>0</v>
      </c>
      <c r="U563" s="4" t="str">
        <f t="shared" si="187"/>
        <v>A+J=</v>
      </c>
      <c r="V563" s="29">
        <f t="shared" si="188"/>
        <v>45747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82"/>
        <v>45109</v>
      </c>
      <c r="B564" s="125">
        <f t="shared" ca="1" si="178"/>
        <v>11981.9589</v>
      </c>
      <c r="C564" s="14">
        <f t="shared" si="189"/>
        <v>10000</v>
      </c>
      <c r="D564" s="13">
        <f>IF(A564&lt;$B$1,VLOOKUP(A564,[1]DI!$A$4:$B$15000,2,FALSE),0)</f>
        <v>0</v>
      </c>
      <c r="E564" s="14">
        <f t="shared" si="190"/>
        <v>1</v>
      </c>
      <c r="F564" s="14">
        <f>(TRUNC(PRODUCT($E$14:$E563),16))</f>
        <v>1.1981958914514701</v>
      </c>
      <c r="G564" s="14">
        <f t="shared" si="191"/>
        <v>1</v>
      </c>
      <c r="H564" s="14">
        <f t="shared" si="192"/>
        <v>1.19819589</v>
      </c>
      <c r="I564" s="13">
        <f t="shared" si="183"/>
        <v>0</v>
      </c>
      <c r="J564" s="29">
        <f t="shared" si="184"/>
        <v>44559</v>
      </c>
      <c r="K564" s="2">
        <f t="shared" si="185"/>
        <v>377</v>
      </c>
      <c r="L564" s="17">
        <f t="shared" si="186"/>
        <v>378</v>
      </c>
      <c r="M564" s="12">
        <f t="shared" si="179"/>
        <v>1</v>
      </c>
      <c r="N564" s="12">
        <f t="shared" si="180"/>
        <v>1.19819589</v>
      </c>
      <c r="O564" s="17">
        <f t="shared" si="177"/>
        <v>0</v>
      </c>
      <c r="P564" s="14">
        <f t="shared" ref="P564:P627" si="195">TRUNC(((N564-1)*C564),8)+TRUNC(R563*N564,8)</f>
        <v>1981.9589000000001</v>
      </c>
      <c r="Q564" s="14">
        <v>0</v>
      </c>
      <c r="R564" s="14">
        <f t="shared" si="194"/>
        <v>0</v>
      </c>
      <c r="S564" s="20">
        <f t="shared" si="181"/>
        <v>0</v>
      </c>
      <c r="T564" s="14">
        <f t="shared" si="193"/>
        <v>0</v>
      </c>
      <c r="U564" s="4" t="str">
        <f t="shared" si="187"/>
        <v>A+J=</v>
      </c>
      <c r="V564" s="29">
        <f t="shared" si="188"/>
        <v>45747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82"/>
        <v>45110</v>
      </c>
      <c r="B565" s="125">
        <f t="shared" ca="1" si="178"/>
        <v>11981.9589</v>
      </c>
      <c r="C565" s="14">
        <f t="shared" si="189"/>
        <v>10000</v>
      </c>
      <c r="D565" s="13">
        <f>IF(A565&lt;$B$1,VLOOKUP(A565,[1]DI!$A$4:$B$15000,2,FALSE),0)</f>
        <v>0.13650000000000001</v>
      </c>
      <c r="E565" s="14">
        <f t="shared" si="190"/>
        <v>1.00050788</v>
      </c>
      <c r="F565" s="14">
        <f>(TRUNC(PRODUCT($E$14:$E564),16))</f>
        <v>1.1981958914514701</v>
      </c>
      <c r="G565" s="14">
        <f t="shared" si="191"/>
        <v>1</v>
      </c>
      <c r="H565" s="14">
        <f t="shared" si="192"/>
        <v>1.19819589</v>
      </c>
      <c r="I565" s="13">
        <f t="shared" si="183"/>
        <v>0</v>
      </c>
      <c r="J565" s="29">
        <f t="shared" si="184"/>
        <v>44559</v>
      </c>
      <c r="K565" s="2">
        <f t="shared" si="185"/>
        <v>378</v>
      </c>
      <c r="L565" s="17">
        <f t="shared" si="186"/>
        <v>378</v>
      </c>
      <c r="M565" s="12">
        <f t="shared" si="179"/>
        <v>1</v>
      </c>
      <c r="N565" s="12">
        <f t="shared" si="180"/>
        <v>1.19819589</v>
      </c>
      <c r="O565" s="17">
        <f t="shared" si="177"/>
        <v>0</v>
      </c>
      <c r="P565" s="14">
        <f t="shared" si="195"/>
        <v>1981.9589000000001</v>
      </c>
      <c r="Q565" s="14">
        <v>0</v>
      </c>
      <c r="R565" s="14">
        <f t="shared" si="194"/>
        <v>0</v>
      </c>
      <c r="S565" s="20">
        <f t="shared" si="181"/>
        <v>0</v>
      </c>
      <c r="T565" s="14">
        <f t="shared" si="193"/>
        <v>0</v>
      </c>
      <c r="U565" s="4" t="str">
        <f t="shared" si="187"/>
        <v>A+J=</v>
      </c>
      <c r="V565" s="29">
        <f t="shared" si="188"/>
        <v>45747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182"/>
        <v>45111</v>
      </c>
      <c r="B566" s="125">
        <f t="shared" ca="1" si="178"/>
        <v>11988.0443</v>
      </c>
      <c r="C566" s="14">
        <f t="shared" si="189"/>
        <v>10000</v>
      </c>
      <c r="D566" s="13">
        <f>IF(A566&lt;$B$1,VLOOKUP(A566,[1]DI!$A$4:$B$15000,2,FALSE),0)</f>
        <v>0.13650000000000001</v>
      </c>
      <c r="E566" s="14">
        <f t="shared" si="190"/>
        <v>1.00050788</v>
      </c>
      <c r="F566" s="14">
        <f>(TRUNC(PRODUCT($E$14:$E565),16))</f>
        <v>1.1988044311808199</v>
      </c>
      <c r="G566" s="14">
        <f t="shared" si="191"/>
        <v>1</v>
      </c>
      <c r="H566" s="14">
        <f t="shared" si="192"/>
        <v>1.19880443</v>
      </c>
      <c r="I566" s="13">
        <f t="shared" si="183"/>
        <v>0</v>
      </c>
      <c r="J566" s="29">
        <f t="shared" si="184"/>
        <v>44559</v>
      </c>
      <c r="K566" s="2">
        <f t="shared" si="185"/>
        <v>379</v>
      </c>
      <c r="L566" s="17">
        <f t="shared" si="186"/>
        <v>379</v>
      </c>
      <c r="M566" s="12">
        <f t="shared" si="179"/>
        <v>1</v>
      </c>
      <c r="N566" s="12">
        <f t="shared" si="180"/>
        <v>1.19880443</v>
      </c>
      <c r="O566" s="17">
        <f t="shared" si="177"/>
        <v>0</v>
      </c>
      <c r="P566" s="14">
        <f t="shared" si="195"/>
        <v>1988.0443</v>
      </c>
      <c r="Q566" s="14">
        <v>0</v>
      </c>
      <c r="R566" s="14">
        <f t="shared" si="194"/>
        <v>0</v>
      </c>
      <c r="S566" s="20">
        <f t="shared" si="181"/>
        <v>0</v>
      </c>
      <c r="T566" s="14">
        <f t="shared" si="193"/>
        <v>0</v>
      </c>
      <c r="U566" s="4" t="str">
        <f t="shared" si="187"/>
        <v>A+J=</v>
      </c>
      <c r="V566" s="29">
        <f t="shared" si="188"/>
        <v>45747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182"/>
        <v>45112</v>
      </c>
      <c r="B567" s="125">
        <f t="shared" ca="1" si="178"/>
        <v>11994.132799999999</v>
      </c>
      <c r="C567" s="14">
        <f t="shared" si="189"/>
        <v>10000</v>
      </c>
      <c r="D567" s="13">
        <f>IF(A567&lt;$B$1,VLOOKUP(A567,[1]DI!$A$4:$B$15000,2,FALSE),0)</f>
        <v>0.13650000000000001</v>
      </c>
      <c r="E567" s="14">
        <f t="shared" si="190"/>
        <v>1.00050788</v>
      </c>
      <c r="F567" s="14">
        <f>(TRUNC(PRODUCT($E$14:$E566),16))</f>
        <v>1.1994132799753301</v>
      </c>
      <c r="G567" s="14">
        <f t="shared" si="191"/>
        <v>1</v>
      </c>
      <c r="H567" s="14">
        <f t="shared" si="192"/>
        <v>1.1994132799999999</v>
      </c>
      <c r="I567" s="13">
        <f t="shared" si="183"/>
        <v>0</v>
      </c>
      <c r="J567" s="29">
        <f t="shared" si="184"/>
        <v>44559</v>
      </c>
      <c r="K567" s="2">
        <f t="shared" si="185"/>
        <v>380</v>
      </c>
      <c r="L567" s="17">
        <f t="shared" si="186"/>
        <v>380</v>
      </c>
      <c r="M567" s="12">
        <f t="shared" si="179"/>
        <v>1</v>
      </c>
      <c r="N567" s="12">
        <f t="shared" si="180"/>
        <v>1.1994132799999999</v>
      </c>
      <c r="O567" s="17">
        <f t="shared" si="177"/>
        <v>0</v>
      </c>
      <c r="P567" s="14">
        <f t="shared" si="195"/>
        <v>1994.1328000000001</v>
      </c>
      <c r="Q567" s="14">
        <v>0</v>
      </c>
      <c r="R567" s="14">
        <f t="shared" si="194"/>
        <v>0</v>
      </c>
      <c r="S567" s="20">
        <f t="shared" si="181"/>
        <v>0</v>
      </c>
      <c r="T567" s="14">
        <f t="shared" si="193"/>
        <v>0</v>
      </c>
      <c r="U567" s="4" t="str">
        <f t="shared" si="187"/>
        <v>A+J=</v>
      </c>
      <c r="V567" s="29">
        <f t="shared" si="188"/>
        <v>45747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82"/>
        <v>45113</v>
      </c>
      <c r="B568" s="125">
        <f t="shared" ca="1" si="178"/>
        <v>12000.224399999999</v>
      </c>
      <c r="C568" s="14">
        <f t="shared" si="189"/>
        <v>10000</v>
      </c>
      <c r="D568" s="13">
        <f>IF(A568&lt;$B$1,VLOOKUP(A568,[1]DI!$A$4:$B$15000,2,FALSE),0)</f>
        <v>0.13650000000000001</v>
      </c>
      <c r="E568" s="14">
        <f t="shared" si="190"/>
        <v>1.00050788</v>
      </c>
      <c r="F568" s="14">
        <f>(TRUNC(PRODUCT($E$14:$E567),16))</f>
        <v>1.2000224379919699</v>
      </c>
      <c r="G568" s="14">
        <f t="shared" si="191"/>
        <v>1</v>
      </c>
      <c r="H568" s="14">
        <f t="shared" si="192"/>
        <v>1.2000224399999999</v>
      </c>
      <c r="I568" s="13">
        <f t="shared" si="183"/>
        <v>0</v>
      </c>
      <c r="J568" s="29">
        <f t="shared" si="184"/>
        <v>44559</v>
      </c>
      <c r="K568" s="2">
        <f t="shared" si="185"/>
        <v>381</v>
      </c>
      <c r="L568" s="17">
        <f t="shared" si="186"/>
        <v>381</v>
      </c>
      <c r="M568" s="12">
        <f t="shared" si="179"/>
        <v>1</v>
      </c>
      <c r="N568" s="12">
        <f t="shared" si="180"/>
        <v>1.2000224399999999</v>
      </c>
      <c r="O568" s="17">
        <f t="shared" si="177"/>
        <v>0</v>
      </c>
      <c r="P568" s="14">
        <f t="shared" si="195"/>
        <v>2000.2244000000001</v>
      </c>
      <c r="Q568" s="14">
        <v>0</v>
      </c>
      <c r="R568" s="14">
        <f t="shared" si="194"/>
        <v>0</v>
      </c>
      <c r="S568" s="20">
        <f t="shared" si="181"/>
        <v>0</v>
      </c>
      <c r="T568" s="14">
        <f t="shared" si="193"/>
        <v>0</v>
      </c>
      <c r="U568" s="4" t="str">
        <f t="shared" si="187"/>
        <v>A+J=</v>
      </c>
      <c r="V568" s="29">
        <f t="shared" si="188"/>
        <v>45747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82"/>
        <v>45114</v>
      </c>
      <c r="B569" s="125">
        <f t="shared" ca="1" si="178"/>
        <v>12006.319100000001</v>
      </c>
      <c r="C569" s="14">
        <f t="shared" si="189"/>
        <v>10000</v>
      </c>
      <c r="D569" s="13">
        <f>IF(A569&lt;$B$1,VLOOKUP(A569,[1]DI!$A$4:$B$15000,2,FALSE),0)</f>
        <v>0.13650000000000001</v>
      </c>
      <c r="E569" s="14">
        <f t="shared" si="190"/>
        <v>1.00050788</v>
      </c>
      <c r="F569" s="14">
        <f>(TRUNC(PRODUCT($E$14:$E568),16))</f>
        <v>1.2006319053877701</v>
      </c>
      <c r="G569" s="14">
        <f t="shared" si="191"/>
        <v>1</v>
      </c>
      <c r="H569" s="14">
        <f t="shared" si="192"/>
        <v>1.20063191</v>
      </c>
      <c r="I569" s="13">
        <f t="shared" si="183"/>
        <v>0</v>
      </c>
      <c r="J569" s="29">
        <f t="shared" si="184"/>
        <v>44559</v>
      </c>
      <c r="K569" s="2">
        <f t="shared" si="185"/>
        <v>382</v>
      </c>
      <c r="L569" s="17">
        <f t="shared" si="186"/>
        <v>382</v>
      </c>
      <c r="M569" s="12">
        <f t="shared" si="179"/>
        <v>1</v>
      </c>
      <c r="N569" s="12">
        <f t="shared" si="180"/>
        <v>1.20063191</v>
      </c>
      <c r="O569" s="17">
        <f t="shared" si="177"/>
        <v>0</v>
      </c>
      <c r="P569" s="14">
        <f t="shared" si="195"/>
        <v>2006.3190999999999</v>
      </c>
      <c r="Q569" s="14">
        <v>0</v>
      </c>
      <c r="R569" s="14">
        <f t="shared" si="194"/>
        <v>0</v>
      </c>
      <c r="S569" s="20">
        <f t="shared" si="181"/>
        <v>0</v>
      </c>
      <c r="T569" s="14">
        <f t="shared" si="193"/>
        <v>0</v>
      </c>
      <c r="U569" s="4" t="str">
        <f t="shared" si="187"/>
        <v>A+J=</v>
      </c>
      <c r="V569" s="29">
        <f t="shared" si="188"/>
        <v>45747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82"/>
        <v>45115</v>
      </c>
      <c r="B570" s="125">
        <f t="shared" ca="1" si="178"/>
        <v>12012.416799999999</v>
      </c>
      <c r="C570" s="14">
        <f t="shared" si="189"/>
        <v>10000</v>
      </c>
      <c r="D570" s="13">
        <f>IF(A570&lt;$B$1,VLOOKUP(A570,[1]DI!$A$4:$B$15000,2,FALSE),0)</f>
        <v>0</v>
      </c>
      <c r="E570" s="14">
        <f t="shared" si="190"/>
        <v>1</v>
      </c>
      <c r="F570" s="14">
        <f>(TRUNC(PRODUCT($E$14:$E569),16))</f>
        <v>1.2012416823198799</v>
      </c>
      <c r="G570" s="14">
        <f t="shared" si="191"/>
        <v>1</v>
      </c>
      <c r="H570" s="14">
        <f t="shared" si="192"/>
        <v>1.2012416800000001</v>
      </c>
      <c r="I570" s="13">
        <f t="shared" si="183"/>
        <v>0</v>
      </c>
      <c r="J570" s="29">
        <f t="shared" si="184"/>
        <v>44559</v>
      </c>
      <c r="K570" s="2">
        <f t="shared" si="185"/>
        <v>382</v>
      </c>
      <c r="L570" s="17">
        <f t="shared" si="186"/>
        <v>383</v>
      </c>
      <c r="M570" s="12">
        <f t="shared" si="179"/>
        <v>1</v>
      </c>
      <c r="N570" s="12">
        <f t="shared" si="180"/>
        <v>1.2012416800000001</v>
      </c>
      <c r="O570" s="17">
        <f t="shared" si="177"/>
        <v>0</v>
      </c>
      <c r="P570" s="14">
        <f t="shared" si="195"/>
        <v>2012.4168</v>
      </c>
      <c r="Q570" s="14">
        <v>0</v>
      </c>
      <c r="R570" s="14">
        <f t="shared" si="194"/>
        <v>0</v>
      </c>
      <c r="S570" s="20">
        <f t="shared" si="181"/>
        <v>0</v>
      </c>
      <c r="T570" s="14">
        <f t="shared" si="193"/>
        <v>0</v>
      </c>
      <c r="U570" s="4" t="str">
        <f t="shared" si="187"/>
        <v>A+J=</v>
      </c>
      <c r="V570" s="29">
        <f t="shared" si="188"/>
        <v>45747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82"/>
        <v>45116</v>
      </c>
      <c r="B571" s="125">
        <f t="shared" ca="1" si="178"/>
        <v>12012.416799999999</v>
      </c>
      <c r="C571" s="14">
        <f t="shared" si="189"/>
        <v>10000</v>
      </c>
      <c r="D571" s="13">
        <f>IF(A571&lt;$B$1,VLOOKUP(A571,[1]DI!$A$4:$B$15000,2,FALSE),0)</f>
        <v>0</v>
      </c>
      <c r="E571" s="14">
        <f t="shared" si="190"/>
        <v>1</v>
      </c>
      <c r="F571" s="14">
        <f>(TRUNC(PRODUCT($E$14:$E570),16))</f>
        <v>1.2012416823198799</v>
      </c>
      <c r="G571" s="14">
        <f t="shared" si="191"/>
        <v>1</v>
      </c>
      <c r="H571" s="14">
        <f t="shared" si="192"/>
        <v>1.2012416800000001</v>
      </c>
      <c r="I571" s="13">
        <f t="shared" si="183"/>
        <v>0</v>
      </c>
      <c r="J571" s="29">
        <f t="shared" si="184"/>
        <v>44559</v>
      </c>
      <c r="K571" s="2">
        <f t="shared" si="185"/>
        <v>382</v>
      </c>
      <c r="L571" s="17">
        <f t="shared" si="186"/>
        <v>383</v>
      </c>
      <c r="M571" s="12">
        <f t="shared" si="179"/>
        <v>1</v>
      </c>
      <c r="N571" s="12">
        <f t="shared" si="180"/>
        <v>1.2012416800000001</v>
      </c>
      <c r="O571" s="17">
        <f t="shared" si="177"/>
        <v>0</v>
      </c>
      <c r="P571" s="14">
        <f t="shared" si="195"/>
        <v>2012.4168</v>
      </c>
      <c r="Q571" s="14">
        <v>0</v>
      </c>
      <c r="R571" s="14">
        <f t="shared" si="194"/>
        <v>0</v>
      </c>
      <c r="S571" s="20">
        <f t="shared" si="181"/>
        <v>0</v>
      </c>
      <c r="T571" s="14">
        <f t="shared" si="193"/>
        <v>0</v>
      </c>
      <c r="U571" s="4" t="str">
        <f t="shared" si="187"/>
        <v>A+J=</v>
      </c>
      <c r="V571" s="29">
        <f t="shared" si="188"/>
        <v>45747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82"/>
        <v>45117</v>
      </c>
      <c r="B572" s="125">
        <f t="shared" ca="1" si="178"/>
        <v>12012.416799999999</v>
      </c>
      <c r="C572" s="14">
        <f t="shared" si="189"/>
        <v>10000</v>
      </c>
      <c r="D572" s="13">
        <f>IF(A572&lt;$B$1,VLOOKUP(A572,[1]DI!$A$4:$B$15000,2,FALSE),0)</f>
        <v>0.13650000000000001</v>
      </c>
      <c r="E572" s="14">
        <f t="shared" si="190"/>
        <v>1.00050788</v>
      </c>
      <c r="F572" s="14">
        <f>(TRUNC(PRODUCT($E$14:$E571),16))</f>
        <v>1.2012416823198799</v>
      </c>
      <c r="G572" s="14">
        <f t="shared" si="191"/>
        <v>1</v>
      </c>
      <c r="H572" s="14">
        <f t="shared" si="192"/>
        <v>1.2012416800000001</v>
      </c>
      <c r="I572" s="13">
        <f t="shared" si="183"/>
        <v>0</v>
      </c>
      <c r="J572" s="29">
        <f t="shared" si="184"/>
        <v>44559</v>
      </c>
      <c r="K572" s="2">
        <f t="shared" si="185"/>
        <v>383</v>
      </c>
      <c r="L572" s="17">
        <f t="shared" si="186"/>
        <v>383</v>
      </c>
      <c r="M572" s="12">
        <f t="shared" si="179"/>
        <v>1</v>
      </c>
      <c r="N572" s="12">
        <f t="shared" si="180"/>
        <v>1.2012416800000001</v>
      </c>
      <c r="O572" s="17">
        <f t="shared" si="177"/>
        <v>0</v>
      </c>
      <c r="P572" s="14">
        <f t="shared" si="195"/>
        <v>2012.4168</v>
      </c>
      <c r="Q572" s="14">
        <v>0</v>
      </c>
      <c r="R572" s="14">
        <f t="shared" si="194"/>
        <v>0</v>
      </c>
      <c r="S572" s="20">
        <f t="shared" si="181"/>
        <v>0</v>
      </c>
      <c r="T572" s="14">
        <f t="shared" si="193"/>
        <v>0</v>
      </c>
      <c r="U572" s="4" t="str">
        <f t="shared" si="187"/>
        <v>A+J=</v>
      </c>
      <c r="V572" s="29">
        <f t="shared" si="188"/>
        <v>45747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82"/>
        <v>45118</v>
      </c>
      <c r="B573" s="125">
        <f t="shared" ca="1" si="178"/>
        <v>12018.5177</v>
      </c>
      <c r="C573" s="14">
        <f t="shared" si="189"/>
        <v>10000</v>
      </c>
      <c r="D573" s="13">
        <f>IF(A573&lt;$B$1,VLOOKUP(A573,[1]DI!$A$4:$B$15000,2,FALSE),0)</f>
        <v>0.13650000000000001</v>
      </c>
      <c r="E573" s="14">
        <f t="shared" si="190"/>
        <v>1.00050788</v>
      </c>
      <c r="F573" s="14">
        <f>(TRUNC(PRODUCT($E$14:$E572),16))</f>
        <v>1.2018517689454999</v>
      </c>
      <c r="G573" s="14">
        <f t="shared" si="191"/>
        <v>1</v>
      </c>
      <c r="H573" s="14">
        <f t="shared" si="192"/>
        <v>1.20185177</v>
      </c>
      <c r="I573" s="13">
        <f t="shared" si="183"/>
        <v>0</v>
      </c>
      <c r="J573" s="29">
        <f t="shared" si="184"/>
        <v>44559</v>
      </c>
      <c r="K573" s="2">
        <f t="shared" si="185"/>
        <v>384</v>
      </c>
      <c r="L573" s="17">
        <f t="shared" si="186"/>
        <v>384</v>
      </c>
      <c r="M573" s="12">
        <f t="shared" si="179"/>
        <v>1</v>
      </c>
      <c r="N573" s="12">
        <f t="shared" si="180"/>
        <v>1.20185177</v>
      </c>
      <c r="O573" s="17">
        <f t="shared" si="177"/>
        <v>0</v>
      </c>
      <c r="P573" s="14">
        <f t="shared" si="195"/>
        <v>2018.5177000000001</v>
      </c>
      <c r="Q573" s="14">
        <v>0</v>
      </c>
      <c r="R573" s="14">
        <f t="shared" si="194"/>
        <v>0</v>
      </c>
      <c r="S573" s="20">
        <f t="shared" si="181"/>
        <v>0</v>
      </c>
      <c r="T573" s="14">
        <f t="shared" si="193"/>
        <v>0</v>
      </c>
      <c r="U573" s="4" t="str">
        <f t="shared" si="187"/>
        <v>A+J=</v>
      </c>
      <c r="V573" s="29">
        <f t="shared" si="188"/>
        <v>45747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82"/>
        <v>45119</v>
      </c>
      <c r="B574" s="125">
        <f t="shared" ca="1" si="178"/>
        <v>12024.6217</v>
      </c>
      <c r="C574" s="14">
        <f t="shared" si="189"/>
        <v>10000</v>
      </c>
      <c r="D574" s="13">
        <f>IF(A574&lt;$B$1,VLOOKUP(A574,[1]DI!$A$4:$B$15000,2,FALSE),0)</f>
        <v>0.13650000000000001</v>
      </c>
      <c r="E574" s="14">
        <f t="shared" si="190"/>
        <v>1.00050788</v>
      </c>
      <c r="F574" s="14">
        <f>(TRUNC(PRODUCT($E$14:$E573),16))</f>
        <v>1.2024621654219101</v>
      </c>
      <c r="G574" s="14">
        <f t="shared" si="191"/>
        <v>1</v>
      </c>
      <c r="H574" s="14">
        <f t="shared" si="192"/>
        <v>1.20246217</v>
      </c>
      <c r="I574" s="13">
        <f t="shared" si="183"/>
        <v>0</v>
      </c>
      <c r="J574" s="29">
        <f t="shared" si="184"/>
        <v>44559</v>
      </c>
      <c r="K574" s="2">
        <f t="shared" si="185"/>
        <v>385</v>
      </c>
      <c r="L574" s="17">
        <f t="shared" si="186"/>
        <v>385</v>
      </c>
      <c r="M574" s="12">
        <f t="shared" si="179"/>
        <v>1</v>
      </c>
      <c r="N574" s="12">
        <f t="shared" si="180"/>
        <v>1.20246217</v>
      </c>
      <c r="O574" s="17">
        <f t="shared" si="177"/>
        <v>0</v>
      </c>
      <c r="P574" s="14">
        <f t="shared" si="195"/>
        <v>2024.6216999999999</v>
      </c>
      <c r="Q574" s="14">
        <v>0</v>
      </c>
      <c r="R574" s="14">
        <f t="shared" si="194"/>
        <v>0</v>
      </c>
      <c r="S574" s="20">
        <f t="shared" si="181"/>
        <v>0</v>
      </c>
      <c r="T574" s="14">
        <f t="shared" si="193"/>
        <v>0</v>
      </c>
      <c r="U574" s="4" t="str">
        <f t="shared" si="187"/>
        <v>A+J=</v>
      </c>
      <c r="V574" s="29">
        <f t="shared" si="188"/>
        <v>45747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82"/>
        <v>45120</v>
      </c>
      <c r="B575" s="125">
        <f t="shared" ca="1" si="178"/>
        <v>12030.7287</v>
      </c>
      <c r="C575" s="14">
        <f t="shared" si="189"/>
        <v>10000</v>
      </c>
      <c r="D575" s="13">
        <f>IF(A575&lt;$B$1,VLOOKUP(A575,[1]DI!$A$4:$B$15000,2,FALSE),0)</f>
        <v>0.13650000000000001</v>
      </c>
      <c r="E575" s="14">
        <f t="shared" si="190"/>
        <v>1.00050788</v>
      </c>
      <c r="F575" s="14">
        <f>(TRUNC(PRODUCT($E$14:$E574),16))</f>
        <v>1.20307287190648</v>
      </c>
      <c r="G575" s="14">
        <f t="shared" si="191"/>
        <v>1</v>
      </c>
      <c r="H575" s="14">
        <f t="shared" si="192"/>
        <v>1.20307287</v>
      </c>
      <c r="I575" s="13">
        <f t="shared" si="183"/>
        <v>0</v>
      </c>
      <c r="J575" s="29">
        <f t="shared" si="184"/>
        <v>44559</v>
      </c>
      <c r="K575" s="2">
        <f t="shared" si="185"/>
        <v>386</v>
      </c>
      <c r="L575" s="17">
        <f t="shared" si="186"/>
        <v>386</v>
      </c>
      <c r="M575" s="12">
        <f t="shared" si="179"/>
        <v>1</v>
      </c>
      <c r="N575" s="12">
        <f t="shared" si="180"/>
        <v>1.20307287</v>
      </c>
      <c r="O575" s="17">
        <f t="shared" si="177"/>
        <v>0</v>
      </c>
      <c r="P575" s="14">
        <f t="shared" si="195"/>
        <v>2030.7286999999999</v>
      </c>
      <c r="Q575" s="14">
        <v>0</v>
      </c>
      <c r="R575" s="14">
        <f t="shared" si="194"/>
        <v>0</v>
      </c>
      <c r="S575" s="20">
        <f t="shared" si="181"/>
        <v>0</v>
      </c>
      <c r="T575" s="14">
        <f t="shared" si="193"/>
        <v>0</v>
      </c>
      <c r="U575" s="4" t="str">
        <f t="shared" si="187"/>
        <v>A+J=</v>
      </c>
      <c r="V575" s="29">
        <f t="shared" si="188"/>
        <v>45747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82"/>
        <v>45121</v>
      </c>
      <c r="B576" s="125">
        <f t="shared" ca="1" si="178"/>
        <v>12036.838900000001</v>
      </c>
      <c r="C576" s="14">
        <f t="shared" si="189"/>
        <v>10000</v>
      </c>
      <c r="D576" s="13">
        <f>IF(A576&lt;$B$1,VLOOKUP(A576,[1]DI!$A$4:$B$15000,2,FALSE),0)</f>
        <v>0.13650000000000001</v>
      </c>
      <c r="E576" s="14">
        <f t="shared" si="190"/>
        <v>1.00050788</v>
      </c>
      <c r="F576" s="14">
        <f>(TRUNC(PRODUCT($E$14:$E575),16))</f>
        <v>1.2036838885566701</v>
      </c>
      <c r="G576" s="14">
        <f t="shared" si="191"/>
        <v>1</v>
      </c>
      <c r="H576" s="14">
        <f t="shared" si="192"/>
        <v>1.20368389</v>
      </c>
      <c r="I576" s="13">
        <f t="shared" si="183"/>
        <v>0</v>
      </c>
      <c r="J576" s="29">
        <f t="shared" si="184"/>
        <v>44559</v>
      </c>
      <c r="K576" s="2">
        <f t="shared" si="185"/>
        <v>387</v>
      </c>
      <c r="L576" s="17">
        <f t="shared" si="186"/>
        <v>387</v>
      </c>
      <c r="M576" s="12">
        <f t="shared" si="179"/>
        <v>1</v>
      </c>
      <c r="N576" s="12">
        <f t="shared" si="180"/>
        <v>1.20368389</v>
      </c>
      <c r="O576" s="17">
        <f t="shared" si="177"/>
        <v>0</v>
      </c>
      <c r="P576" s="14">
        <f t="shared" si="195"/>
        <v>2036.8389</v>
      </c>
      <c r="Q576" s="14">
        <v>0</v>
      </c>
      <c r="R576" s="14">
        <f t="shared" si="194"/>
        <v>0</v>
      </c>
      <c r="S576" s="20">
        <f t="shared" si="181"/>
        <v>0</v>
      </c>
      <c r="T576" s="14">
        <f t="shared" si="193"/>
        <v>0</v>
      </c>
      <c r="U576" s="4" t="str">
        <f t="shared" si="187"/>
        <v>A+J=</v>
      </c>
      <c r="V576" s="29">
        <f t="shared" si="188"/>
        <v>45747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82"/>
        <v>45122</v>
      </c>
      <c r="B577" s="125">
        <f t="shared" ca="1" si="178"/>
        <v>12042.9522</v>
      </c>
      <c r="C577" s="14">
        <f t="shared" si="189"/>
        <v>10000</v>
      </c>
      <c r="D577" s="13">
        <f>IF(A577&lt;$B$1,VLOOKUP(A577,[1]DI!$A$4:$B$15000,2,FALSE),0)</f>
        <v>0</v>
      </c>
      <c r="E577" s="14">
        <f t="shared" si="190"/>
        <v>1</v>
      </c>
      <c r="F577" s="14">
        <f>(TRUNC(PRODUCT($E$14:$E576),16))</f>
        <v>1.20429521552999</v>
      </c>
      <c r="G577" s="14">
        <f t="shared" si="191"/>
        <v>1</v>
      </c>
      <c r="H577" s="14">
        <f t="shared" si="192"/>
        <v>1.2042952200000001</v>
      </c>
      <c r="I577" s="13">
        <f t="shared" si="183"/>
        <v>0</v>
      </c>
      <c r="J577" s="29">
        <f t="shared" si="184"/>
        <v>44559</v>
      </c>
      <c r="K577" s="2">
        <f t="shared" si="185"/>
        <v>387</v>
      </c>
      <c r="L577" s="17">
        <f t="shared" si="186"/>
        <v>388</v>
      </c>
      <c r="M577" s="12">
        <f t="shared" si="179"/>
        <v>1</v>
      </c>
      <c r="N577" s="12">
        <f t="shared" si="180"/>
        <v>1.2042952200000001</v>
      </c>
      <c r="O577" s="17">
        <f t="shared" si="177"/>
        <v>0</v>
      </c>
      <c r="P577" s="14">
        <f t="shared" si="195"/>
        <v>2042.9521999999999</v>
      </c>
      <c r="Q577" s="14">
        <v>0</v>
      </c>
      <c r="R577" s="14">
        <f t="shared" si="194"/>
        <v>0</v>
      </c>
      <c r="S577" s="20">
        <f t="shared" si="181"/>
        <v>0</v>
      </c>
      <c r="T577" s="14">
        <f t="shared" si="193"/>
        <v>0</v>
      </c>
      <c r="U577" s="4" t="str">
        <f t="shared" si="187"/>
        <v>A+J=</v>
      </c>
      <c r="V577" s="29">
        <f t="shared" si="188"/>
        <v>45747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82"/>
        <v>45123</v>
      </c>
      <c r="B578" s="125">
        <f t="shared" ca="1" si="178"/>
        <v>12042.9522</v>
      </c>
      <c r="C578" s="14">
        <f t="shared" si="189"/>
        <v>10000</v>
      </c>
      <c r="D578" s="13">
        <f>IF(A578&lt;$B$1,VLOOKUP(A578,[1]DI!$A$4:$B$15000,2,FALSE),0)</f>
        <v>0</v>
      </c>
      <c r="E578" s="14">
        <f t="shared" si="190"/>
        <v>1</v>
      </c>
      <c r="F578" s="14">
        <f>(TRUNC(PRODUCT($E$14:$E577),16))</f>
        <v>1.20429521552999</v>
      </c>
      <c r="G578" s="14">
        <f t="shared" si="191"/>
        <v>1</v>
      </c>
      <c r="H578" s="14">
        <f t="shared" si="192"/>
        <v>1.2042952200000001</v>
      </c>
      <c r="I578" s="13">
        <f t="shared" si="183"/>
        <v>0</v>
      </c>
      <c r="J578" s="29">
        <f t="shared" si="184"/>
        <v>44559</v>
      </c>
      <c r="K578" s="2">
        <f t="shared" si="185"/>
        <v>387</v>
      </c>
      <c r="L578" s="17">
        <f t="shared" si="186"/>
        <v>388</v>
      </c>
      <c r="M578" s="12">
        <f t="shared" si="179"/>
        <v>1</v>
      </c>
      <c r="N578" s="12">
        <f t="shared" si="180"/>
        <v>1.2042952200000001</v>
      </c>
      <c r="O578" s="17">
        <f t="shared" si="177"/>
        <v>0</v>
      </c>
      <c r="P578" s="14">
        <f t="shared" si="195"/>
        <v>2042.9521999999999</v>
      </c>
      <c r="Q578" s="14">
        <v>0</v>
      </c>
      <c r="R578" s="14">
        <f t="shared" si="194"/>
        <v>0</v>
      </c>
      <c r="S578" s="20">
        <f t="shared" si="181"/>
        <v>0</v>
      </c>
      <c r="T578" s="14">
        <f t="shared" si="193"/>
        <v>0</v>
      </c>
      <c r="U578" s="4" t="str">
        <f t="shared" si="187"/>
        <v>A+J=</v>
      </c>
      <c r="V578" s="29">
        <f t="shared" si="188"/>
        <v>45747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82"/>
        <v>45124</v>
      </c>
      <c r="B579" s="125">
        <f t="shared" ca="1" si="178"/>
        <v>12042.9522</v>
      </c>
      <c r="C579" s="14">
        <f t="shared" si="189"/>
        <v>10000</v>
      </c>
      <c r="D579" s="13">
        <f>IF(A579&lt;$B$1,VLOOKUP(A579,[1]DI!$A$4:$B$15000,2,FALSE),0)</f>
        <v>0.13650000000000001</v>
      </c>
      <c r="E579" s="14">
        <f t="shared" si="190"/>
        <v>1.00050788</v>
      </c>
      <c r="F579" s="14">
        <f>(TRUNC(PRODUCT($E$14:$E578),16))</f>
        <v>1.20429521552999</v>
      </c>
      <c r="G579" s="14">
        <f t="shared" si="191"/>
        <v>1</v>
      </c>
      <c r="H579" s="14">
        <f t="shared" si="192"/>
        <v>1.2042952200000001</v>
      </c>
      <c r="I579" s="13">
        <f t="shared" si="183"/>
        <v>0</v>
      </c>
      <c r="J579" s="29">
        <f t="shared" si="184"/>
        <v>44559</v>
      </c>
      <c r="K579" s="2">
        <f t="shared" si="185"/>
        <v>388</v>
      </c>
      <c r="L579" s="17">
        <f t="shared" si="186"/>
        <v>388</v>
      </c>
      <c r="M579" s="12">
        <f t="shared" si="179"/>
        <v>1</v>
      </c>
      <c r="N579" s="12">
        <f t="shared" si="180"/>
        <v>1.2042952200000001</v>
      </c>
      <c r="O579" s="17">
        <f t="shared" si="177"/>
        <v>0</v>
      </c>
      <c r="P579" s="14">
        <f t="shared" si="195"/>
        <v>2042.9521999999999</v>
      </c>
      <c r="Q579" s="14">
        <v>0</v>
      </c>
      <c r="R579" s="14">
        <f t="shared" si="194"/>
        <v>0</v>
      </c>
      <c r="S579" s="20">
        <f t="shared" si="181"/>
        <v>0</v>
      </c>
      <c r="T579" s="14">
        <f t="shared" si="193"/>
        <v>0</v>
      </c>
      <c r="U579" s="4" t="str">
        <f t="shared" si="187"/>
        <v>A+J=</v>
      </c>
      <c r="V579" s="29">
        <f t="shared" si="188"/>
        <v>45747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82"/>
        <v>45125</v>
      </c>
      <c r="B580" s="125">
        <f t="shared" ca="1" si="178"/>
        <v>12049.068499999999</v>
      </c>
      <c r="C580" s="14">
        <f t="shared" si="189"/>
        <v>10000</v>
      </c>
      <c r="D580" s="13">
        <f>IF(A580&lt;$B$1,VLOOKUP(A580,[1]DI!$A$4:$B$15000,2,FALSE),0)</f>
        <v>0.13650000000000001</v>
      </c>
      <c r="E580" s="14">
        <f t="shared" si="190"/>
        <v>1.00050788</v>
      </c>
      <c r="F580" s="14">
        <f>(TRUNC(PRODUCT($E$14:$E579),16))</f>
        <v>1.2049068529840501</v>
      </c>
      <c r="G580" s="14">
        <f t="shared" si="191"/>
        <v>1</v>
      </c>
      <c r="H580" s="14">
        <f t="shared" si="192"/>
        <v>1.20490685</v>
      </c>
      <c r="I580" s="13">
        <f t="shared" si="183"/>
        <v>0</v>
      </c>
      <c r="J580" s="29">
        <f t="shared" si="184"/>
        <v>44559</v>
      </c>
      <c r="K580" s="2">
        <f t="shared" si="185"/>
        <v>389</v>
      </c>
      <c r="L580" s="17">
        <f t="shared" si="186"/>
        <v>389</v>
      </c>
      <c r="M580" s="12">
        <f t="shared" si="179"/>
        <v>1</v>
      </c>
      <c r="N580" s="12">
        <f t="shared" si="180"/>
        <v>1.20490685</v>
      </c>
      <c r="O580" s="17">
        <f t="shared" ref="O580:O643" si="196">IF(VLOOKUP(A580,Y$14:AF$152,8)=VLOOKUP(A579,Y$14:AF$152,8),0,VLOOKUP(A580,Y$14:AF$152,8))</f>
        <v>0</v>
      </c>
      <c r="P580" s="14">
        <f t="shared" si="195"/>
        <v>2049.0684999999999</v>
      </c>
      <c r="Q580" s="14">
        <v>0</v>
      </c>
      <c r="R580" s="14">
        <f t="shared" si="194"/>
        <v>0</v>
      </c>
      <c r="S580" s="20">
        <f t="shared" si="181"/>
        <v>0</v>
      </c>
      <c r="T580" s="14">
        <f t="shared" si="193"/>
        <v>0</v>
      </c>
      <c r="U580" s="4" t="str">
        <f t="shared" si="187"/>
        <v>A+J=</v>
      </c>
      <c r="V580" s="29">
        <f t="shared" si="188"/>
        <v>45747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82"/>
        <v>45126</v>
      </c>
      <c r="B581" s="125">
        <f t="shared" ca="1" si="178"/>
        <v>12055.188</v>
      </c>
      <c r="C581" s="14">
        <f t="shared" si="189"/>
        <v>10000</v>
      </c>
      <c r="D581" s="13">
        <f>IF(A581&lt;$B$1,VLOOKUP(A581,[1]DI!$A$4:$B$15000,2,FALSE),0)</f>
        <v>0.13650000000000001</v>
      </c>
      <c r="E581" s="14">
        <f t="shared" si="190"/>
        <v>1.00050788</v>
      </c>
      <c r="F581" s="14">
        <f>(TRUNC(PRODUCT($E$14:$E580),16))</f>
        <v>1.2055188010765501</v>
      </c>
      <c r="G581" s="14">
        <f t="shared" si="191"/>
        <v>1</v>
      </c>
      <c r="H581" s="14">
        <f t="shared" si="192"/>
        <v>1.2055187999999999</v>
      </c>
      <c r="I581" s="13">
        <f t="shared" si="183"/>
        <v>0</v>
      </c>
      <c r="J581" s="29">
        <f t="shared" si="184"/>
        <v>44559</v>
      </c>
      <c r="K581" s="2">
        <f t="shared" si="185"/>
        <v>390</v>
      </c>
      <c r="L581" s="17">
        <f t="shared" si="186"/>
        <v>390</v>
      </c>
      <c r="M581" s="12">
        <f t="shared" si="179"/>
        <v>1</v>
      </c>
      <c r="N581" s="12">
        <f t="shared" si="180"/>
        <v>1.2055187999999999</v>
      </c>
      <c r="O581" s="17">
        <f t="shared" si="196"/>
        <v>0</v>
      </c>
      <c r="P581" s="14">
        <f t="shared" si="195"/>
        <v>2055.1880000000001</v>
      </c>
      <c r="Q581" s="14">
        <v>0</v>
      </c>
      <c r="R581" s="14">
        <f t="shared" si="194"/>
        <v>0</v>
      </c>
      <c r="S581" s="20">
        <f t="shared" si="181"/>
        <v>0</v>
      </c>
      <c r="T581" s="14">
        <f t="shared" si="193"/>
        <v>0</v>
      </c>
      <c r="U581" s="4" t="str">
        <f t="shared" si="187"/>
        <v>A+J=</v>
      </c>
      <c r="V581" s="29">
        <f t="shared" si="188"/>
        <v>45747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82"/>
        <v>45127</v>
      </c>
      <c r="B582" s="125">
        <f t="shared" ca="1" si="178"/>
        <v>12061.310600000001</v>
      </c>
      <c r="C582" s="14">
        <f t="shared" si="189"/>
        <v>10000</v>
      </c>
      <c r="D582" s="13">
        <f>IF(A582&lt;$B$1,VLOOKUP(A582,[1]DI!$A$4:$B$15000,2,FALSE),0)</f>
        <v>0.13650000000000001</v>
      </c>
      <c r="E582" s="14">
        <f t="shared" si="190"/>
        <v>1.00050788</v>
      </c>
      <c r="F582" s="14">
        <f>(TRUNC(PRODUCT($E$14:$E581),16))</f>
        <v>1.2061310599652399</v>
      </c>
      <c r="G582" s="14">
        <f t="shared" si="191"/>
        <v>1</v>
      </c>
      <c r="H582" s="14">
        <f t="shared" si="192"/>
        <v>1.2061310599999999</v>
      </c>
      <c r="I582" s="13">
        <f t="shared" si="183"/>
        <v>0</v>
      </c>
      <c r="J582" s="29">
        <f t="shared" si="184"/>
        <v>44559</v>
      </c>
      <c r="K582" s="2">
        <f t="shared" si="185"/>
        <v>391</v>
      </c>
      <c r="L582" s="17">
        <f t="shared" si="186"/>
        <v>391</v>
      </c>
      <c r="M582" s="12">
        <f t="shared" si="179"/>
        <v>1</v>
      </c>
      <c r="N582" s="12">
        <f t="shared" si="180"/>
        <v>1.2061310599999999</v>
      </c>
      <c r="O582" s="17">
        <f t="shared" si="196"/>
        <v>0</v>
      </c>
      <c r="P582" s="14">
        <f t="shared" si="195"/>
        <v>2061.3105999999998</v>
      </c>
      <c r="Q582" s="14">
        <v>0</v>
      </c>
      <c r="R582" s="14">
        <f t="shared" si="194"/>
        <v>0</v>
      </c>
      <c r="S582" s="20">
        <f t="shared" si="181"/>
        <v>0</v>
      </c>
      <c r="T582" s="14">
        <f t="shared" si="193"/>
        <v>0</v>
      </c>
      <c r="U582" s="4" t="str">
        <f t="shared" si="187"/>
        <v>A+J=</v>
      </c>
      <c r="V582" s="29">
        <f t="shared" si="188"/>
        <v>45747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82"/>
        <v>45128</v>
      </c>
      <c r="B583" s="125">
        <f t="shared" ca="1" si="178"/>
        <v>12067.436299999999</v>
      </c>
      <c r="C583" s="14">
        <f t="shared" si="189"/>
        <v>10000</v>
      </c>
      <c r="D583" s="13">
        <f>IF(A583&lt;$B$1,VLOOKUP(A583,[1]DI!$A$4:$B$15000,2,FALSE),0)</f>
        <v>0.13650000000000001</v>
      </c>
      <c r="E583" s="14">
        <f t="shared" si="190"/>
        <v>1.00050788</v>
      </c>
      <c r="F583" s="14">
        <f>(TRUNC(PRODUCT($E$14:$E582),16))</f>
        <v>1.2067436298079699</v>
      </c>
      <c r="G583" s="14">
        <f t="shared" si="191"/>
        <v>1</v>
      </c>
      <c r="H583" s="14">
        <f t="shared" si="192"/>
        <v>1.2067436300000001</v>
      </c>
      <c r="I583" s="13">
        <f t="shared" si="183"/>
        <v>0</v>
      </c>
      <c r="J583" s="29">
        <f t="shared" si="184"/>
        <v>44559</v>
      </c>
      <c r="K583" s="2">
        <f t="shared" si="185"/>
        <v>392</v>
      </c>
      <c r="L583" s="17">
        <f t="shared" si="186"/>
        <v>392</v>
      </c>
      <c r="M583" s="12">
        <f t="shared" si="179"/>
        <v>1</v>
      </c>
      <c r="N583" s="12">
        <f t="shared" si="180"/>
        <v>1.2067436300000001</v>
      </c>
      <c r="O583" s="17">
        <f t="shared" si="196"/>
        <v>0</v>
      </c>
      <c r="P583" s="14">
        <f t="shared" si="195"/>
        <v>2067.4362999999998</v>
      </c>
      <c r="Q583" s="14">
        <v>0</v>
      </c>
      <c r="R583" s="14">
        <f t="shared" si="194"/>
        <v>0</v>
      </c>
      <c r="S583" s="20">
        <f t="shared" si="181"/>
        <v>0</v>
      </c>
      <c r="T583" s="14">
        <f t="shared" si="193"/>
        <v>0</v>
      </c>
      <c r="U583" s="4" t="str">
        <f t="shared" si="187"/>
        <v>A+J=</v>
      </c>
      <c r="V583" s="29">
        <f t="shared" si="188"/>
        <v>45747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82"/>
        <v>45129</v>
      </c>
      <c r="B584" s="125">
        <f t="shared" ca="1" si="178"/>
        <v>12073.5651</v>
      </c>
      <c r="C584" s="14">
        <f t="shared" si="189"/>
        <v>10000</v>
      </c>
      <c r="D584" s="13">
        <f>IF(A584&lt;$B$1,VLOOKUP(A584,[1]DI!$A$4:$B$15000,2,FALSE),0)</f>
        <v>0</v>
      </c>
      <c r="E584" s="14">
        <f t="shared" si="190"/>
        <v>1</v>
      </c>
      <c r="F584" s="14">
        <f>(TRUNC(PRODUCT($E$14:$E583),16))</f>
        <v>1.20735651076268</v>
      </c>
      <c r="G584" s="14">
        <f t="shared" si="191"/>
        <v>1</v>
      </c>
      <c r="H584" s="14">
        <f t="shared" si="192"/>
        <v>1.2073565100000001</v>
      </c>
      <c r="I584" s="13">
        <f t="shared" si="183"/>
        <v>0</v>
      </c>
      <c r="J584" s="29">
        <f t="shared" si="184"/>
        <v>44559</v>
      </c>
      <c r="K584" s="2">
        <f t="shared" si="185"/>
        <v>392</v>
      </c>
      <c r="L584" s="17">
        <f t="shared" si="186"/>
        <v>393</v>
      </c>
      <c r="M584" s="12">
        <f t="shared" si="179"/>
        <v>1</v>
      </c>
      <c r="N584" s="12">
        <f t="shared" si="180"/>
        <v>1.2073565100000001</v>
      </c>
      <c r="O584" s="17">
        <f t="shared" si="196"/>
        <v>0</v>
      </c>
      <c r="P584" s="14">
        <f t="shared" si="195"/>
        <v>2073.5650999999998</v>
      </c>
      <c r="Q584" s="14">
        <v>0</v>
      </c>
      <c r="R584" s="14">
        <f t="shared" si="194"/>
        <v>0</v>
      </c>
      <c r="S584" s="20">
        <f t="shared" si="181"/>
        <v>0</v>
      </c>
      <c r="T584" s="14">
        <f t="shared" si="193"/>
        <v>0</v>
      </c>
      <c r="U584" s="4" t="str">
        <f t="shared" si="187"/>
        <v>A+J=</v>
      </c>
      <c r="V584" s="29">
        <f t="shared" si="188"/>
        <v>45747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82"/>
        <v>45130</v>
      </c>
      <c r="B585" s="125">
        <f t="shared" ca="1" si="178"/>
        <v>12073.5651</v>
      </c>
      <c r="C585" s="14">
        <f t="shared" si="189"/>
        <v>10000</v>
      </c>
      <c r="D585" s="13">
        <f>IF(A585&lt;$B$1,VLOOKUP(A585,[1]DI!$A$4:$B$15000,2,FALSE),0)</f>
        <v>0</v>
      </c>
      <c r="E585" s="14">
        <f t="shared" si="190"/>
        <v>1</v>
      </c>
      <c r="F585" s="14">
        <f>(TRUNC(PRODUCT($E$14:$E584),16))</f>
        <v>1.20735651076268</v>
      </c>
      <c r="G585" s="14">
        <f t="shared" si="191"/>
        <v>1</v>
      </c>
      <c r="H585" s="14">
        <f t="shared" si="192"/>
        <v>1.2073565100000001</v>
      </c>
      <c r="I585" s="13">
        <f t="shared" si="183"/>
        <v>0</v>
      </c>
      <c r="J585" s="29">
        <f t="shared" si="184"/>
        <v>44559</v>
      </c>
      <c r="K585" s="2">
        <f t="shared" si="185"/>
        <v>392</v>
      </c>
      <c r="L585" s="17">
        <f t="shared" si="186"/>
        <v>393</v>
      </c>
      <c r="M585" s="12">
        <f t="shared" si="179"/>
        <v>1</v>
      </c>
      <c r="N585" s="12">
        <f t="shared" si="180"/>
        <v>1.2073565100000001</v>
      </c>
      <c r="O585" s="17">
        <f t="shared" si="196"/>
        <v>0</v>
      </c>
      <c r="P585" s="14">
        <f t="shared" si="195"/>
        <v>2073.5650999999998</v>
      </c>
      <c r="Q585" s="14">
        <v>0</v>
      </c>
      <c r="R585" s="14">
        <f t="shared" si="194"/>
        <v>0</v>
      </c>
      <c r="S585" s="20">
        <f t="shared" si="181"/>
        <v>0</v>
      </c>
      <c r="T585" s="14">
        <f t="shared" si="193"/>
        <v>0</v>
      </c>
      <c r="U585" s="4" t="str">
        <f t="shared" si="187"/>
        <v>A+J=</v>
      </c>
      <c r="V585" s="29">
        <f t="shared" si="188"/>
        <v>45747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82"/>
        <v>45131</v>
      </c>
      <c r="B586" s="125">
        <f t="shared" ca="1" si="178"/>
        <v>12073.5651</v>
      </c>
      <c r="C586" s="14">
        <f t="shared" si="189"/>
        <v>10000</v>
      </c>
      <c r="D586" s="13">
        <f>IF(A586&lt;$B$1,VLOOKUP(A586,[1]DI!$A$4:$B$15000,2,FALSE),0)</f>
        <v>0.13650000000000001</v>
      </c>
      <c r="E586" s="14">
        <f t="shared" si="190"/>
        <v>1.00050788</v>
      </c>
      <c r="F586" s="14">
        <f>(TRUNC(PRODUCT($E$14:$E585),16))</f>
        <v>1.20735651076268</v>
      </c>
      <c r="G586" s="14">
        <f t="shared" si="191"/>
        <v>1</v>
      </c>
      <c r="H586" s="14">
        <f t="shared" si="192"/>
        <v>1.2073565100000001</v>
      </c>
      <c r="I586" s="13">
        <f t="shared" si="183"/>
        <v>0</v>
      </c>
      <c r="J586" s="29">
        <f t="shared" si="184"/>
        <v>44559</v>
      </c>
      <c r="K586" s="2">
        <f t="shared" si="185"/>
        <v>393</v>
      </c>
      <c r="L586" s="17">
        <f t="shared" si="186"/>
        <v>393</v>
      </c>
      <c r="M586" s="12">
        <f t="shared" si="179"/>
        <v>1</v>
      </c>
      <c r="N586" s="12">
        <f t="shared" si="180"/>
        <v>1.2073565100000001</v>
      </c>
      <c r="O586" s="17">
        <f t="shared" si="196"/>
        <v>0</v>
      </c>
      <c r="P586" s="14">
        <f t="shared" si="195"/>
        <v>2073.5650999999998</v>
      </c>
      <c r="Q586" s="14">
        <v>0</v>
      </c>
      <c r="R586" s="14">
        <f t="shared" si="194"/>
        <v>0</v>
      </c>
      <c r="S586" s="20">
        <f t="shared" si="181"/>
        <v>0</v>
      </c>
      <c r="T586" s="14">
        <f t="shared" si="193"/>
        <v>0</v>
      </c>
      <c r="U586" s="4" t="str">
        <f t="shared" si="187"/>
        <v>A+J=</v>
      </c>
      <c r="V586" s="29">
        <f t="shared" si="188"/>
        <v>45747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82"/>
        <v>45132</v>
      </c>
      <c r="B587" s="125">
        <f t="shared" ca="1" si="178"/>
        <v>12079.697</v>
      </c>
      <c r="C587" s="14">
        <f t="shared" si="189"/>
        <v>10000</v>
      </c>
      <c r="D587" s="13">
        <f>IF(A587&lt;$B$1,VLOOKUP(A587,[1]DI!$A$4:$B$15000,2,FALSE),0)</f>
        <v>0.13650000000000001</v>
      </c>
      <c r="E587" s="14">
        <f t="shared" si="190"/>
        <v>1.00050788</v>
      </c>
      <c r="F587" s="14">
        <f>(TRUNC(PRODUCT($E$14:$E586),16))</f>
        <v>1.20796970298736</v>
      </c>
      <c r="G587" s="14">
        <f t="shared" si="191"/>
        <v>1</v>
      </c>
      <c r="H587" s="14">
        <f t="shared" si="192"/>
        <v>1.2079697</v>
      </c>
      <c r="I587" s="13">
        <f t="shared" si="183"/>
        <v>0</v>
      </c>
      <c r="J587" s="29">
        <f t="shared" si="184"/>
        <v>44559</v>
      </c>
      <c r="K587" s="2">
        <f t="shared" si="185"/>
        <v>394</v>
      </c>
      <c r="L587" s="17">
        <f t="shared" si="186"/>
        <v>394</v>
      </c>
      <c r="M587" s="12">
        <f t="shared" si="179"/>
        <v>1</v>
      </c>
      <c r="N587" s="12">
        <f t="shared" si="180"/>
        <v>1.2079697</v>
      </c>
      <c r="O587" s="17">
        <f t="shared" si="196"/>
        <v>0</v>
      </c>
      <c r="P587" s="14">
        <f t="shared" si="195"/>
        <v>2079.6970000000001</v>
      </c>
      <c r="Q587" s="14">
        <v>0</v>
      </c>
      <c r="R587" s="14">
        <f t="shared" si="194"/>
        <v>0</v>
      </c>
      <c r="S587" s="20">
        <f t="shared" si="181"/>
        <v>0</v>
      </c>
      <c r="T587" s="14">
        <f t="shared" si="193"/>
        <v>0</v>
      </c>
      <c r="U587" s="4" t="str">
        <f t="shared" si="187"/>
        <v>A+J=</v>
      </c>
      <c r="V587" s="29">
        <f t="shared" si="188"/>
        <v>45747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82"/>
        <v>45133</v>
      </c>
      <c r="B588" s="125">
        <f t="shared" ca="1" si="178"/>
        <v>12085.8321</v>
      </c>
      <c r="C588" s="14">
        <f t="shared" si="189"/>
        <v>10000</v>
      </c>
      <c r="D588" s="13">
        <f>IF(A588&lt;$B$1,VLOOKUP(A588,[1]DI!$A$4:$B$15000,2,FALSE),0)</f>
        <v>0.13650000000000001</v>
      </c>
      <c r="E588" s="14">
        <f t="shared" si="190"/>
        <v>1.00050788</v>
      </c>
      <c r="F588" s="14">
        <f>(TRUNC(PRODUCT($E$14:$E587),16))</f>
        <v>1.2085832066401201</v>
      </c>
      <c r="G588" s="14">
        <f t="shared" si="191"/>
        <v>1</v>
      </c>
      <c r="H588" s="14">
        <f t="shared" si="192"/>
        <v>1.20858321</v>
      </c>
      <c r="I588" s="13">
        <f t="shared" si="183"/>
        <v>0</v>
      </c>
      <c r="J588" s="29">
        <f t="shared" si="184"/>
        <v>44559</v>
      </c>
      <c r="K588" s="2">
        <f t="shared" si="185"/>
        <v>395</v>
      </c>
      <c r="L588" s="17">
        <f t="shared" si="186"/>
        <v>395</v>
      </c>
      <c r="M588" s="12">
        <f t="shared" si="179"/>
        <v>1</v>
      </c>
      <c r="N588" s="12">
        <f t="shared" si="180"/>
        <v>1.20858321</v>
      </c>
      <c r="O588" s="17">
        <f t="shared" si="196"/>
        <v>0</v>
      </c>
      <c r="P588" s="14">
        <f t="shared" si="195"/>
        <v>2085.8321000000001</v>
      </c>
      <c r="Q588" s="14">
        <v>0</v>
      </c>
      <c r="R588" s="14">
        <f t="shared" si="194"/>
        <v>0</v>
      </c>
      <c r="S588" s="20">
        <f t="shared" si="181"/>
        <v>0</v>
      </c>
      <c r="T588" s="14">
        <f t="shared" si="193"/>
        <v>0</v>
      </c>
      <c r="U588" s="4" t="str">
        <f t="shared" si="187"/>
        <v>A+J=</v>
      </c>
      <c r="V588" s="29">
        <f t="shared" si="188"/>
        <v>45747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182"/>
        <v>45134</v>
      </c>
      <c r="B589" s="125">
        <f t="shared" ca="1" si="178"/>
        <v>12091.9702</v>
      </c>
      <c r="C589" s="14">
        <f t="shared" si="189"/>
        <v>10000</v>
      </c>
      <c r="D589" s="13">
        <f>IF(A589&lt;$B$1,VLOOKUP(A589,[1]DI!$A$4:$B$15000,2,FALSE),0)</f>
        <v>0.13650000000000001</v>
      </c>
      <c r="E589" s="14">
        <f t="shared" si="190"/>
        <v>1.00050788</v>
      </c>
      <c r="F589" s="14">
        <f>(TRUNC(PRODUCT($E$14:$E588),16))</f>
        <v>1.2091970218791099</v>
      </c>
      <c r="G589" s="14">
        <f t="shared" si="191"/>
        <v>1</v>
      </c>
      <c r="H589" s="14">
        <f t="shared" si="192"/>
        <v>1.20919702</v>
      </c>
      <c r="I589" s="13">
        <f t="shared" si="183"/>
        <v>0</v>
      </c>
      <c r="J589" s="29">
        <f t="shared" si="184"/>
        <v>44559</v>
      </c>
      <c r="K589" s="2">
        <f t="shared" si="185"/>
        <v>396</v>
      </c>
      <c r="L589" s="17">
        <f t="shared" si="186"/>
        <v>396</v>
      </c>
      <c r="M589" s="12">
        <f t="shared" si="179"/>
        <v>1</v>
      </c>
      <c r="N589" s="12">
        <f t="shared" si="180"/>
        <v>1.20919702</v>
      </c>
      <c r="O589" s="17">
        <f t="shared" si="196"/>
        <v>0</v>
      </c>
      <c r="P589" s="14">
        <f t="shared" si="195"/>
        <v>2091.9702000000002</v>
      </c>
      <c r="Q589" s="14">
        <v>0</v>
      </c>
      <c r="R589" s="14">
        <f t="shared" si="194"/>
        <v>0</v>
      </c>
      <c r="S589" s="20">
        <f t="shared" si="181"/>
        <v>0</v>
      </c>
      <c r="T589" s="14">
        <f t="shared" si="193"/>
        <v>0</v>
      </c>
      <c r="U589" s="4" t="str">
        <f t="shared" si="187"/>
        <v>A+J=</v>
      </c>
      <c r="V589" s="29">
        <f t="shared" si="188"/>
        <v>45747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182"/>
        <v>45135</v>
      </c>
      <c r="B590" s="125">
        <f t="shared" ref="B590:B653" ca="1" si="197">IF(A590&lt;=TODAY(),C590+P590,IF(AND(A590&gt;TODAY(),A590&lt;=$B$1),IF(VLOOKUP(TODAY(),$A$12:$D$5002,4,FALSE)=0,"n.d",C590+P590),"n.d"))</f>
        <v>12098.111499999999</v>
      </c>
      <c r="C590" s="14">
        <f t="shared" si="189"/>
        <v>10000</v>
      </c>
      <c r="D590" s="13">
        <f>IF(A590&lt;$B$1,VLOOKUP(A590,[1]DI!$A$4:$B$15000,2,FALSE),0)</f>
        <v>0.13650000000000001</v>
      </c>
      <c r="E590" s="14">
        <f t="shared" si="190"/>
        <v>1.00050788</v>
      </c>
      <c r="F590" s="14">
        <f>(TRUNC(PRODUCT($E$14:$E589),16))</f>
        <v>1.20981114886258</v>
      </c>
      <c r="G590" s="14">
        <f t="shared" si="191"/>
        <v>1</v>
      </c>
      <c r="H590" s="14">
        <f t="shared" si="192"/>
        <v>1.2098111499999999</v>
      </c>
      <c r="I590" s="13">
        <f t="shared" si="183"/>
        <v>0</v>
      </c>
      <c r="J590" s="29">
        <f t="shared" si="184"/>
        <v>44559</v>
      </c>
      <c r="K590" s="2">
        <f t="shared" si="185"/>
        <v>397</v>
      </c>
      <c r="L590" s="17">
        <f t="shared" si="186"/>
        <v>397</v>
      </c>
      <c r="M590" s="12">
        <f t="shared" ref="M590:M653" si="198">ROUND((I590+1)^(L590/252),9)</f>
        <v>1</v>
      </c>
      <c r="N590" s="12">
        <f t="shared" ref="N590:N653" si="199">ROUND(H590*M590,9)</f>
        <v>1.2098111499999999</v>
      </c>
      <c r="O590" s="17">
        <f t="shared" si="196"/>
        <v>0</v>
      </c>
      <c r="P590" s="14">
        <f t="shared" si="195"/>
        <v>2098.1115</v>
      </c>
      <c r="Q590" s="14">
        <v>0</v>
      </c>
      <c r="R590" s="14">
        <f t="shared" si="194"/>
        <v>0</v>
      </c>
      <c r="S590" s="20">
        <f t="shared" ref="S590:S653" si="200">IF($O590&gt;0,VLOOKUP($O590,$X$14:$AD$152,7),0)</f>
        <v>0</v>
      </c>
      <c r="T590" s="14">
        <f t="shared" si="193"/>
        <v>0</v>
      </c>
      <c r="U590" s="4" t="str">
        <f t="shared" si="187"/>
        <v>A+J=</v>
      </c>
      <c r="V590" s="29">
        <f t="shared" si="188"/>
        <v>45747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01">(A590+1)</f>
        <v>45136</v>
      </c>
      <c r="B591" s="125">
        <f t="shared" ca="1" si="197"/>
        <v>12104.2559</v>
      </c>
      <c r="C591" s="14">
        <f t="shared" si="189"/>
        <v>10000</v>
      </c>
      <c r="D591" s="13">
        <f>IF(A591&lt;$B$1,VLOOKUP(A591,[1]DI!$A$4:$B$15000,2,FALSE),0)</f>
        <v>0</v>
      </c>
      <c r="E591" s="14">
        <f t="shared" si="190"/>
        <v>1</v>
      </c>
      <c r="F591" s="14">
        <f>(TRUNC(PRODUCT($E$14:$E590),16))</f>
        <v>1.2104255877488601</v>
      </c>
      <c r="G591" s="14">
        <f t="shared" si="191"/>
        <v>1</v>
      </c>
      <c r="H591" s="14">
        <f t="shared" si="192"/>
        <v>1.2104255900000001</v>
      </c>
      <c r="I591" s="13">
        <f t="shared" ref="I591:I654" si="202">I590</f>
        <v>0</v>
      </c>
      <c r="J591" s="29">
        <f t="shared" ref="J591:J654" si="203">IF(O590&gt;0,VLOOKUP(O590,X$14:AH$152,2),J590)</f>
        <v>44559</v>
      </c>
      <c r="K591" s="2">
        <f t="shared" ref="K591:K654" si="204">IF(A591&gt;J591,IF(NETWORKDAYS(J591,A591,$X$162:$X$546)-1=0,1,NETWORKDAYS(J591,A591,$X$162:$X$546)-1),0)</f>
        <v>397</v>
      </c>
      <c r="L591" s="17">
        <f t="shared" ref="L591:L654" si="205">IF(AND(K591=1,K590=1),1,IF(K591&gt;0,IF(K591=K590,K591+1,K591),0))</f>
        <v>398</v>
      </c>
      <c r="M591" s="12">
        <f t="shared" si="198"/>
        <v>1</v>
      </c>
      <c r="N591" s="12">
        <f t="shared" si="199"/>
        <v>1.2104255900000001</v>
      </c>
      <c r="O591" s="17">
        <f t="shared" si="196"/>
        <v>0</v>
      </c>
      <c r="P591" s="14">
        <f t="shared" si="195"/>
        <v>2104.2559000000001</v>
      </c>
      <c r="Q591" s="14">
        <v>0</v>
      </c>
      <c r="R591" s="14">
        <f t="shared" si="194"/>
        <v>0</v>
      </c>
      <c r="S591" s="20">
        <f t="shared" si="200"/>
        <v>0</v>
      </c>
      <c r="T591" s="14">
        <f t="shared" si="193"/>
        <v>0</v>
      </c>
      <c r="U591" s="4" t="str">
        <f t="shared" ref="U591:U654" si="206">IF(O590&gt;0,VLOOKUP(O590,X$14:AH$152,10),U590)</f>
        <v>A+J=</v>
      </c>
      <c r="V591" s="29">
        <f t="shared" ref="V591:V654" si="207">IF(O590&gt;0,VLOOKUP(O590,X$14:AH$152,11),V590)</f>
        <v>45747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01"/>
        <v>45137</v>
      </c>
      <c r="B592" s="125">
        <f t="shared" ca="1" si="197"/>
        <v>12104.2559</v>
      </c>
      <c r="C592" s="14">
        <f t="shared" ref="C592:C655" si="208">(C591-T591)</f>
        <v>10000</v>
      </c>
      <c r="D592" s="13">
        <f>IF(A592&lt;$B$1,VLOOKUP(A592,[1]DI!$A$4:$B$15000,2,FALSE),0)</f>
        <v>0</v>
      </c>
      <c r="E592" s="14">
        <f t="shared" ref="E592:E655" si="209">ROUND(((1+D592)^(1/252)),8)</f>
        <v>1</v>
      </c>
      <c r="F592" s="14">
        <f>(TRUNC(PRODUCT($E$14:$E591),16))</f>
        <v>1.2104255877488601</v>
      </c>
      <c r="G592" s="14">
        <f t="shared" ref="G592:G655" si="210">IF(O591&gt;0,F591,G591)</f>
        <v>1</v>
      </c>
      <c r="H592" s="14">
        <f t="shared" ref="H592:H655" si="211">ROUND(F592/G592,8)</f>
        <v>1.2104255900000001</v>
      </c>
      <c r="I592" s="13">
        <f t="shared" si="202"/>
        <v>0</v>
      </c>
      <c r="J592" s="29">
        <f t="shared" si="203"/>
        <v>44559</v>
      </c>
      <c r="K592" s="2">
        <f t="shared" si="204"/>
        <v>397</v>
      </c>
      <c r="L592" s="17">
        <f t="shared" si="205"/>
        <v>398</v>
      </c>
      <c r="M592" s="12">
        <f t="shared" si="198"/>
        <v>1</v>
      </c>
      <c r="N592" s="12">
        <f t="shared" si="199"/>
        <v>1.2104255900000001</v>
      </c>
      <c r="O592" s="17">
        <f t="shared" si="196"/>
        <v>0</v>
      </c>
      <c r="P592" s="14">
        <f t="shared" si="195"/>
        <v>2104.2559000000001</v>
      </c>
      <c r="Q592" s="14">
        <v>0</v>
      </c>
      <c r="R592" s="14">
        <f t="shared" si="194"/>
        <v>0</v>
      </c>
      <c r="S592" s="20">
        <f t="shared" si="200"/>
        <v>0</v>
      </c>
      <c r="T592" s="14">
        <f t="shared" ref="T592:T655" si="212">IF(S592&gt;0,TRUNC(S592*C592,8),0)</f>
        <v>0</v>
      </c>
      <c r="U592" s="4" t="str">
        <f t="shared" si="206"/>
        <v>A+J=</v>
      </c>
      <c r="V592" s="29">
        <f t="shared" si="207"/>
        <v>45747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01"/>
        <v>45138</v>
      </c>
      <c r="B593" s="125">
        <f t="shared" ca="1" si="197"/>
        <v>12104.2559</v>
      </c>
      <c r="C593" s="14">
        <f t="shared" si="208"/>
        <v>10000</v>
      </c>
      <c r="D593" s="13">
        <f>IF(A593&lt;$B$1,VLOOKUP(A593,[1]DI!$A$4:$B$15000,2,FALSE),0)</f>
        <v>0.13650000000000001</v>
      </c>
      <c r="E593" s="14">
        <f t="shared" si="209"/>
        <v>1.00050788</v>
      </c>
      <c r="F593" s="14">
        <f>(TRUNC(PRODUCT($E$14:$E592),16))</f>
        <v>1.2104255877488601</v>
      </c>
      <c r="G593" s="14">
        <f t="shared" si="210"/>
        <v>1</v>
      </c>
      <c r="H593" s="14">
        <f t="shared" si="211"/>
        <v>1.2104255900000001</v>
      </c>
      <c r="I593" s="13">
        <f t="shared" si="202"/>
        <v>0</v>
      </c>
      <c r="J593" s="29">
        <f t="shared" si="203"/>
        <v>44559</v>
      </c>
      <c r="K593" s="2">
        <f t="shared" si="204"/>
        <v>398</v>
      </c>
      <c r="L593" s="17">
        <f t="shared" si="205"/>
        <v>398</v>
      </c>
      <c r="M593" s="12">
        <f t="shared" si="198"/>
        <v>1</v>
      </c>
      <c r="N593" s="12">
        <f t="shared" si="199"/>
        <v>1.2104255900000001</v>
      </c>
      <c r="O593" s="17">
        <f t="shared" si="196"/>
        <v>0</v>
      </c>
      <c r="P593" s="14">
        <f t="shared" si="195"/>
        <v>2104.2559000000001</v>
      </c>
      <c r="Q593" s="14">
        <v>0</v>
      </c>
      <c r="R593" s="14">
        <f t="shared" si="194"/>
        <v>0</v>
      </c>
      <c r="S593" s="20">
        <f t="shared" si="200"/>
        <v>0</v>
      </c>
      <c r="T593" s="14">
        <f t="shared" si="212"/>
        <v>0</v>
      </c>
      <c r="U593" s="4" t="str">
        <f t="shared" si="206"/>
        <v>A+J=</v>
      </c>
      <c r="V593" s="29">
        <f t="shared" si="207"/>
        <v>45747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01"/>
        <v>45139</v>
      </c>
      <c r="B594" s="125">
        <f t="shared" ca="1" si="197"/>
        <v>12110.403399999999</v>
      </c>
      <c r="C594" s="14">
        <f t="shared" si="208"/>
        <v>10000</v>
      </c>
      <c r="D594" s="13">
        <f>IF(A594&lt;$B$1,VLOOKUP(A594,[1]DI!$A$4:$B$15000,2,FALSE),0)</f>
        <v>0.13650000000000001</v>
      </c>
      <c r="E594" s="14">
        <f t="shared" si="209"/>
        <v>1.00050788</v>
      </c>
      <c r="F594" s="14">
        <f>(TRUNC(PRODUCT($E$14:$E593),16))</f>
        <v>1.21104033869637</v>
      </c>
      <c r="G594" s="14">
        <f t="shared" si="210"/>
        <v>1</v>
      </c>
      <c r="H594" s="14">
        <f t="shared" si="211"/>
        <v>1.21104034</v>
      </c>
      <c r="I594" s="13">
        <f t="shared" si="202"/>
        <v>0</v>
      </c>
      <c r="J594" s="29">
        <f t="shared" si="203"/>
        <v>44559</v>
      </c>
      <c r="K594" s="2">
        <f t="shared" si="204"/>
        <v>399</v>
      </c>
      <c r="L594" s="17">
        <f t="shared" si="205"/>
        <v>399</v>
      </c>
      <c r="M594" s="12">
        <f t="shared" si="198"/>
        <v>1</v>
      </c>
      <c r="N594" s="12">
        <f t="shared" si="199"/>
        <v>1.21104034</v>
      </c>
      <c r="O594" s="17">
        <f t="shared" si="196"/>
        <v>0</v>
      </c>
      <c r="P594" s="14">
        <f t="shared" si="195"/>
        <v>2110.4034000000001</v>
      </c>
      <c r="Q594" s="14">
        <v>0</v>
      </c>
      <c r="R594" s="14">
        <f t="shared" si="194"/>
        <v>0</v>
      </c>
      <c r="S594" s="20">
        <f t="shared" si="200"/>
        <v>0</v>
      </c>
      <c r="T594" s="14">
        <f t="shared" si="212"/>
        <v>0</v>
      </c>
      <c r="U594" s="4" t="str">
        <f t="shared" si="206"/>
        <v>A+J=</v>
      </c>
      <c r="V594" s="29">
        <f t="shared" si="207"/>
        <v>45747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01"/>
        <v>45140</v>
      </c>
      <c r="B595" s="125">
        <f t="shared" ca="1" si="197"/>
        <v>12116.554</v>
      </c>
      <c r="C595" s="14">
        <f t="shared" si="208"/>
        <v>10000</v>
      </c>
      <c r="D595" s="13">
        <f>IF(A595&lt;$B$1,VLOOKUP(A595,[1]DI!$A$4:$B$15000,2,FALSE),0)</f>
        <v>0.13650000000000001</v>
      </c>
      <c r="E595" s="14">
        <f t="shared" si="209"/>
        <v>1.00050788</v>
      </c>
      <c r="F595" s="14">
        <f>(TRUNC(PRODUCT($E$14:$E594),16))</f>
        <v>1.2116554018635901</v>
      </c>
      <c r="G595" s="14">
        <f t="shared" si="210"/>
        <v>1</v>
      </c>
      <c r="H595" s="14">
        <f t="shared" si="211"/>
        <v>1.2116553999999999</v>
      </c>
      <c r="I595" s="13">
        <f t="shared" si="202"/>
        <v>0</v>
      </c>
      <c r="J595" s="29">
        <f t="shared" si="203"/>
        <v>44559</v>
      </c>
      <c r="K595" s="2">
        <f t="shared" si="204"/>
        <v>400</v>
      </c>
      <c r="L595" s="17">
        <f t="shared" si="205"/>
        <v>400</v>
      </c>
      <c r="M595" s="12">
        <f t="shared" si="198"/>
        <v>1</v>
      </c>
      <c r="N595" s="12">
        <f t="shared" si="199"/>
        <v>1.2116553999999999</v>
      </c>
      <c r="O595" s="17">
        <f t="shared" si="196"/>
        <v>0</v>
      </c>
      <c r="P595" s="14">
        <f t="shared" si="195"/>
        <v>2116.5540000000001</v>
      </c>
      <c r="Q595" s="14">
        <v>0</v>
      </c>
      <c r="R595" s="14">
        <f t="shared" si="194"/>
        <v>0</v>
      </c>
      <c r="S595" s="20">
        <f t="shared" si="200"/>
        <v>0</v>
      </c>
      <c r="T595" s="14">
        <f t="shared" si="212"/>
        <v>0</v>
      </c>
      <c r="U595" s="4" t="str">
        <f t="shared" si="206"/>
        <v>A+J=</v>
      </c>
      <c r="V595" s="29">
        <f t="shared" si="207"/>
        <v>45747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01"/>
        <v>45141</v>
      </c>
      <c r="B596" s="125">
        <f t="shared" ca="1" si="197"/>
        <v>12122.7078</v>
      </c>
      <c r="C596" s="14">
        <f t="shared" si="208"/>
        <v>10000</v>
      </c>
      <c r="D596" s="13">
        <f>IF(A596&lt;$B$1,VLOOKUP(A596,[1]DI!$A$4:$B$15000,2,FALSE),0)</f>
        <v>0.13150000000000001</v>
      </c>
      <c r="E596" s="14">
        <f t="shared" si="209"/>
        <v>1.0004903700000001</v>
      </c>
      <c r="F596" s="14">
        <f>(TRUNC(PRODUCT($E$14:$E595),16))</f>
        <v>1.21227077740908</v>
      </c>
      <c r="G596" s="14">
        <f t="shared" si="210"/>
        <v>1</v>
      </c>
      <c r="H596" s="14">
        <f t="shared" si="211"/>
        <v>1.2122707800000001</v>
      </c>
      <c r="I596" s="13">
        <f t="shared" si="202"/>
        <v>0</v>
      </c>
      <c r="J596" s="29">
        <f t="shared" si="203"/>
        <v>44559</v>
      </c>
      <c r="K596" s="2">
        <f t="shared" si="204"/>
        <v>401</v>
      </c>
      <c r="L596" s="17">
        <f t="shared" si="205"/>
        <v>401</v>
      </c>
      <c r="M596" s="12">
        <f t="shared" si="198"/>
        <v>1</v>
      </c>
      <c r="N596" s="12">
        <f t="shared" si="199"/>
        <v>1.2122707800000001</v>
      </c>
      <c r="O596" s="17">
        <f t="shared" si="196"/>
        <v>0</v>
      </c>
      <c r="P596" s="14">
        <f t="shared" si="195"/>
        <v>2122.7078000000001</v>
      </c>
      <c r="Q596" s="14">
        <v>0</v>
      </c>
      <c r="R596" s="14">
        <f t="shared" si="194"/>
        <v>0</v>
      </c>
      <c r="S596" s="20">
        <f t="shared" si="200"/>
        <v>0</v>
      </c>
      <c r="T596" s="14">
        <f t="shared" si="212"/>
        <v>0</v>
      </c>
      <c r="U596" s="4" t="str">
        <f t="shared" si="206"/>
        <v>A+J=</v>
      </c>
      <c r="V596" s="29">
        <f t="shared" si="207"/>
        <v>45747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01"/>
        <v>45142</v>
      </c>
      <c r="B597" s="125">
        <f t="shared" ca="1" si="197"/>
        <v>12128.652399999999</v>
      </c>
      <c r="C597" s="14">
        <f t="shared" si="208"/>
        <v>10000</v>
      </c>
      <c r="D597" s="13">
        <f>IF(A597&lt;$B$1,VLOOKUP(A597,[1]DI!$A$4:$B$15000,2,FALSE),0)</f>
        <v>0.13150000000000001</v>
      </c>
      <c r="E597" s="14">
        <f t="shared" si="209"/>
        <v>1.0004903700000001</v>
      </c>
      <c r="F597" s="14">
        <f>(TRUNC(PRODUCT($E$14:$E596),16))</f>
        <v>1.2128652386301999</v>
      </c>
      <c r="G597" s="14">
        <f t="shared" si="210"/>
        <v>1</v>
      </c>
      <c r="H597" s="14">
        <f t="shared" si="211"/>
        <v>1.21286524</v>
      </c>
      <c r="I597" s="13">
        <f t="shared" si="202"/>
        <v>0</v>
      </c>
      <c r="J597" s="29">
        <f t="shared" si="203"/>
        <v>44559</v>
      </c>
      <c r="K597" s="2">
        <f t="shared" si="204"/>
        <v>402</v>
      </c>
      <c r="L597" s="17">
        <f t="shared" si="205"/>
        <v>402</v>
      </c>
      <c r="M597" s="12">
        <f t="shared" si="198"/>
        <v>1</v>
      </c>
      <c r="N597" s="12">
        <f t="shared" si="199"/>
        <v>1.21286524</v>
      </c>
      <c r="O597" s="17">
        <f t="shared" si="196"/>
        <v>0</v>
      </c>
      <c r="P597" s="14">
        <f t="shared" si="195"/>
        <v>2128.6523999999999</v>
      </c>
      <c r="Q597" s="14">
        <v>0</v>
      </c>
      <c r="R597" s="14">
        <f t="shared" si="194"/>
        <v>0</v>
      </c>
      <c r="S597" s="20">
        <f t="shared" si="200"/>
        <v>0</v>
      </c>
      <c r="T597" s="14">
        <f t="shared" si="212"/>
        <v>0</v>
      </c>
      <c r="U597" s="4" t="str">
        <f t="shared" si="206"/>
        <v>A+J=</v>
      </c>
      <c r="V597" s="29">
        <f t="shared" si="207"/>
        <v>45747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01"/>
        <v>45143</v>
      </c>
      <c r="B598" s="125">
        <f t="shared" ca="1" si="197"/>
        <v>12134.599900000001</v>
      </c>
      <c r="C598" s="14">
        <f t="shared" si="208"/>
        <v>10000</v>
      </c>
      <c r="D598" s="13">
        <f>IF(A598&lt;$B$1,VLOOKUP(A598,[1]DI!$A$4:$B$15000,2,FALSE),0)</f>
        <v>0</v>
      </c>
      <c r="E598" s="14">
        <f t="shared" si="209"/>
        <v>1</v>
      </c>
      <c r="F598" s="14">
        <f>(TRUNC(PRODUCT($E$14:$E597),16))</f>
        <v>1.2134599913572699</v>
      </c>
      <c r="G598" s="14">
        <f t="shared" si="210"/>
        <v>1</v>
      </c>
      <c r="H598" s="14">
        <f t="shared" si="211"/>
        <v>1.21345999</v>
      </c>
      <c r="I598" s="13">
        <f t="shared" si="202"/>
        <v>0</v>
      </c>
      <c r="J598" s="29">
        <f t="shared" si="203"/>
        <v>44559</v>
      </c>
      <c r="K598" s="2">
        <f t="shared" si="204"/>
        <v>402</v>
      </c>
      <c r="L598" s="17">
        <f t="shared" si="205"/>
        <v>403</v>
      </c>
      <c r="M598" s="12">
        <f t="shared" si="198"/>
        <v>1</v>
      </c>
      <c r="N598" s="12">
        <f t="shared" si="199"/>
        <v>1.21345999</v>
      </c>
      <c r="O598" s="17">
        <f t="shared" si="196"/>
        <v>0</v>
      </c>
      <c r="P598" s="14">
        <f t="shared" si="195"/>
        <v>2134.5999000000002</v>
      </c>
      <c r="Q598" s="14">
        <v>0</v>
      </c>
      <c r="R598" s="14">
        <f t="shared" si="194"/>
        <v>0</v>
      </c>
      <c r="S598" s="20">
        <f t="shared" si="200"/>
        <v>0</v>
      </c>
      <c r="T598" s="14">
        <f t="shared" si="212"/>
        <v>0</v>
      </c>
      <c r="U598" s="4" t="str">
        <f t="shared" si="206"/>
        <v>A+J=</v>
      </c>
      <c r="V598" s="29">
        <f t="shared" si="207"/>
        <v>45747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01"/>
        <v>45144</v>
      </c>
      <c r="B599" s="125">
        <f t="shared" ca="1" si="197"/>
        <v>12134.599900000001</v>
      </c>
      <c r="C599" s="14">
        <f t="shared" si="208"/>
        <v>10000</v>
      </c>
      <c r="D599" s="13">
        <f>IF(A599&lt;$B$1,VLOOKUP(A599,[1]DI!$A$4:$B$15000,2,FALSE),0)</f>
        <v>0</v>
      </c>
      <c r="E599" s="14">
        <f t="shared" si="209"/>
        <v>1</v>
      </c>
      <c r="F599" s="14">
        <f>(TRUNC(PRODUCT($E$14:$E598),16))</f>
        <v>1.2134599913572699</v>
      </c>
      <c r="G599" s="14">
        <f t="shared" si="210"/>
        <v>1</v>
      </c>
      <c r="H599" s="14">
        <f t="shared" si="211"/>
        <v>1.21345999</v>
      </c>
      <c r="I599" s="13">
        <f t="shared" si="202"/>
        <v>0</v>
      </c>
      <c r="J599" s="29">
        <f t="shared" si="203"/>
        <v>44559</v>
      </c>
      <c r="K599" s="2">
        <f t="shared" si="204"/>
        <v>402</v>
      </c>
      <c r="L599" s="17">
        <f t="shared" si="205"/>
        <v>403</v>
      </c>
      <c r="M599" s="12">
        <f t="shared" si="198"/>
        <v>1</v>
      </c>
      <c r="N599" s="12">
        <f t="shared" si="199"/>
        <v>1.21345999</v>
      </c>
      <c r="O599" s="17">
        <f t="shared" si="196"/>
        <v>0</v>
      </c>
      <c r="P599" s="14">
        <f t="shared" si="195"/>
        <v>2134.5999000000002</v>
      </c>
      <c r="Q599" s="14">
        <v>0</v>
      </c>
      <c r="R599" s="14">
        <f t="shared" si="194"/>
        <v>0</v>
      </c>
      <c r="S599" s="20">
        <f t="shared" si="200"/>
        <v>0</v>
      </c>
      <c r="T599" s="14">
        <f t="shared" si="212"/>
        <v>0</v>
      </c>
      <c r="U599" s="4" t="str">
        <f t="shared" si="206"/>
        <v>A+J=</v>
      </c>
      <c r="V599" s="29">
        <f t="shared" si="207"/>
        <v>45747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01"/>
        <v>45145</v>
      </c>
      <c r="B600" s="125">
        <f t="shared" ca="1" si="197"/>
        <v>12134.599900000001</v>
      </c>
      <c r="C600" s="14">
        <f t="shared" si="208"/>
        <v>10000</v>
      </c>
      <c r="D600" s="13">
        <f>IF(A600&lt;$B$1,VLOOKUP(A600,[1]DI!$A$4:$B$15000,2,FALSE),0)</f>
        <v>0.13150000000000001</v>
      </c>
      <c r="E600" s="14">
        <f t="shared" si="209"/>
        <v>1.0004903700000001</v>
      </c>
      <c r="F600" s="14">
        <f>(TRUNC(PRODUCT($E$14:$E599),16))</f>
        <v>1.2134599913572699</v>
      </c>
      <c r="G600" s="14">
        <f t="shared" si="210"/>
        <v>1</v>
      </c>
      <c r="H600" s="14">
        <f t="shared" si="211"/>
        <v>1.21345999</v>
      </c>
      <c r="I600" s="13">
        <f t="shared" si="202"/>
        <v>0</v>
      </c>
      <c r="J600" s="29">
        <f t="shared" si="203"/>
        <v>44559</v>
      </c>
      <c r="K600" s="2">
        <f t="shared" si="204"/>
        <v>403</v>
      </c>
      <c r="L600" s="17">
        <f t="shared" si="205"/>
        <v>403</v>
      </c>
      <c r="M600" s="12">
        <f t="shared" si="198"/>
        <v>1</v>
      </c>
      <c r="N600" s="12">
        <f t="shared" si="199"/>
        <v>1.21345999</v>
      </c>
      <c r="O600" s="17">
        <f t="shared" si="196"/>
        <v>0</v>
      </c>
      <c r="P600" s="14">
        <f t="shared" si="195"/>
        <v>2134.5999000000002</v>
      </c>
      <c r="Q600" s="14">
        <v>0</v>
      </c>
      <c r="R600" s="14">
        <f t="shared" si="194"/>
        <v>0</v>
      </c>
      <c r="S600" s="20">
        <f t="shared" si="200"/>
        <v>0</v>
      </c>
      <c r="T600" s="14">
        <f t="shared" si="212"/>
        <v>0</v>
      </c>
      <c r="U600" s="4" t="str">
        <f t="shared" si="206"/>
        <v>A+J=</v>
      </c>
      <c r="V600" s="29">
        <f t="shared" si="207"/>
        <v>45747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01"/>
        <v>45146</v>
      </c>
      <c r="B601" s="125">
        <f t="shared" ca="1" si="197"/>
        <v>12140.5504</v>
      </c>
      <c r="C601" s="14">
        <f t="shared" si="208"/>
        <v>10000</v>
      </c>
      <c r="D601" s="13">
        <f>IF(A601&lt;$B$1,VLOOKUP(A601,[1]DI!$A$4:$B$15000,2,FALSE),0)</f>
        <v>0.13150000000000001</v>
      </c>
      <c r="E601" s="14">
        <f t="shared" si="209"/>
        <v>1.0004903700000001</v>
      </c>
      <c r="F601" s="14">
        <f>(TRUNC(PRODUCT($E$14:$E600),16))</f>
        <v>1.21405503573323</v>
      </c>
      <c r="G601" s="14">
        <f t="shared" si="210"/>
        <v>1</v>
      </c>
      <c r="H601" s="14">
        <f t="shared" si="211"/>
        <v>1.2140550400000001</v>
      </c>
      <c r="I601" s="13">
        <f t="shared" si="202"/>
        <v>0</v>
      </c>
      <c r="J601" s="29">
        <f t="shared" si="203"/>
        <v>44559</v>
      </c>
      <c r="K601" s="2">
        <f t="shared" si="204"/>
        <v>404</v>
      </c>
      <c r="L601" s="17">
        <f t="shared" si="205"/>
        <v>404</v>
      </c>
      <c r="M601" s="12">
        <f t="shared" si="198"/>
        <v>1</v>
      </c>
      <c r="N601" s="12">
        <f t="shared" si="199"/>
        <v>1.2140550400000001</v>
      </c>
      <c r="O601" s="17">
        <f t="shared" si="196"/>
        <v>0</v>
      </c>
      <c r="P601" s="14">
        <f t="shared" si="195"/>
        <v>2140.5504000000001</v>
      </c>
      <c r="Q601" s="14">
        <v>0</v>
      </c>
      <c r="R601" s="14">
        <f t="shared" si="194"/>
        <v>0</v>
      </c>
      <c r="S601" s="20">
        <f t="shared" si="200"/>
        <v>0</v>
      </c>
      <c r="T601" s="14">
        <f t="shared" si="212"/>
        <v>0</v>
      </c>
      <c r="U601" s="4" t="str">
        <f t="shared" si="206"/>
        <v>A+J=</v>
      </c>
      <c r="V601" s="29">
        <f t="shared" si="207"/>
        <v>45747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01"/>
        <v>45147</v>
      </c>
      <c r="B602" s="125">
        <f t="shared" ca="1" si="197"/>
        <v>12146.503700000001</v>
      </c>
      <c r="C602" s="14">
        <f t="shared" si="208"/>
        <v>10000</v>
      </c>
      <c r="D602" s="13">
        <f>IF(A602&lt;$B$1,VLOOKUP(A602,[1]DI!$A$4:$B$15000,2,FALSE),0)</f>
        <v>0.13150000000000001</v>
      </c>
      <c r="E602" s="14">
        <f t="shared" si="209"/>
        <v>1.0004903700000001</v>
      </c>
      <c r="F602" s="14">
        <f>(TRUNC(PRODUCT($E$14:$E601),16))</f>
        <v>1.2146503719010999</v>
      </c>
      <c r="G602" s="14">
        <f t="shared" si="210"/>
        <v>1</v>
      </c>
      <c r="H602" s="14">
        <f t="shared" si="211"/>
        <v>1.21465037</v>
      </c>
      <c r="I602" s="13">
        <f t="shared" si="202"/>
        <v>0</v>
      </c>
      <c r="J602" s="29">
        <f t="shared" si="203"/>
        <v>44559</v>
      </c>
      <c r="K602" s="2">
        <f t="shared" si="204"/>
        <v>405</v>
      </c>
      <c r="L602" s="17">
        <f t="shared" si="205"/>
        <v>405</v>
      </c>
      <c r="M602" s="12">
        <f t="shared" si="198"/>
        <v>1</v>
      </c>
      <c r="N602" s="12">
        <f t="shared" si="199"/>
        <v>1.21465037</v>
      </c>
      <c r="O602" s="17">
        <f t="shared" si="196"/>
        <v>0</v>
      </c>
      <c r="P602" s="14">
        <f t="shared" si="195"/>
        <v>2146.5037000000002</v>
      </c>
      <c r="Q602" s="14">
        <v>0</v>
      </c>
      <c r="R602" s="14">
        <f t="shared" si="194"/>
        <v>0</v>
      </c>
      <c r="S602" s="20">
        <f t="shared" si="200"/>
        <v>0</v>
      </c>
      <c r="T602" s="14">
        <f t="shared" si="212"/>
        <v>0</v>
      </c>
      <c r="U602" s="4" t="str">
        <f t="shared" si="206"/>
        <v>A+J=</v>
      </c>
      <c r="V602" s="29">
        <f t="shared" si="207"/>
        <v>45747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01"/>
        <v>45148</v>
      </c>
      <c r="B603" s="125">
        <f t="shared" ca="1" si="197"/>
        <v>12152.46</v>
      </c>
      <c r="C603" s="14">
        <f t="shared" si="208"/>
        <v>10000</v>
      </c>
      <c r="D603" s="13">
        <f>IF(A603&lt;$B$1,VLOOKUP(A603,[1]DI!$A$4:$B$15000,2,FALSE),0)</f>
        <v>0.13150000000000001</v>
      </c>
      <c r="E603" s="14">
        <f t="shared" si="209"/>
        <v>1.0004903700000001</v>
      </c>
      <c r="F603" s="14">
        <f>(TRUNC(PRODUCT($E$14:$E602),16))</f>
        <v>1.21524600000397</v>
      </c>
      <c r="G603" s="14">
        <f t="shared" si="210"/>
        <v>1</v>
      </c>
      <c r="H603" s="14">
        <f t="shared" si="211"/>
        <v>1.215246</v>
      </c>
      <c r="I603" s="13">
        <f t="shared" si="202"/>
        <v>0</v>
      </c>
      <c r="J603" s="29">
        <f t="shared" si="203"/>
        <v>44559</v>
      </c>
      <c r="K603" s="2">
        <f t="shared" si="204"/>
        <v>406</v>
      </c>
      <c r="L603" s="17">
        <f t="shared" si="205"/>
        <v>406</v>
      </c>
      <c r="M603" s="12">
        <f t="shared" si="198"/>
        <v>1</v>
      </c>
      <c r="N603" s="12">
        <f t="shared" si="199"/>
        <v>1.215246</v>
      </c>
      <c r="O603" s="17">
        <f t="shared" si="196"/>
        <v>0</v>
      </c>
      <c r="P603" s="14">
        <f t="shared" si="195"/>
        <v>2152.46</v>
      </c>
      <c r="Q603" s="14">
        <v>0</v>
      </c>
      <c r="R603" s="14">
        <f t="shared" si="194"/>
        <v>0</v>
      </c>
      <c r="S603" s="20">
        <f t="shared" si="200"/>
        <v>0</v>
      </c>
      <c r="T603" s="14">
        <f t="shared" si="212"/>
        <v>0</v>
      </c>
      <c r="U603" s="4" t="str">
        <f t="shared" si="206"/>
        <v>A+J=</v>
      </c>
      <c r="V603" s="29">
        <f t="shared" si="207"/>
        <v>45747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01"/>
        <v>45149</v>
      </c>
      <c r="B604" s="125">
        <f t="shared" ca="1" si="197"/>
        <v>12158.4192</v>
      </c>
      <c r="C604" s="14">
        <f t="shared" si="208"/>
        <v>10000</v>
      </c>
      <c r="D604" s="13">
        <f>IF(A604&lt;$B$1,VLOOKUP(A604,[1]DI!$A$4:$B$15000,2,FALSE),0)</f>
        <v>0.13150000000000001</v>
      </c>
      <c r="E604" s="14">
        <f t="shared" si="209"/>
        <v>1.0004903700000001</v>
      </c>
      <c r="F604" s="14">
        <f>(TRUNC(PRODUCT($E$14:$E603),16))</f>
        <v>1.2158419201849899</v>
      </c>
      <c r="G604" s="14">
        <f t="shared" si="210"/>
        <v>1</v>
      </c>
      <c r="H604" s="14">
        <f t="shared" si="211"/>
        <v>1.2158419199999999</v>
      </c>
      <c r="I604" s="13">
        <f t="shared" si="202"/>
        <v>0</v>
      </c>
      <c r="J604" s="29">
        <f t="shared" si="203"/>
        <v>44559</v>
      </c>
      <c r="K604" s="2">
        <f t="shared" si="204"/>
        <v>407</v>
      </c>
      <c r="L604" s="17">
        <f t="shared" si="205"/>
        <v>407</v>
      </c>
      <c r="M604" s="12">
        <f t="shared" si="198"/>
        <v>1</v>
      </c>
      <c r="N604" s="12">
        <f t="shared" si="199"/>
        <v>1.2158419199999999</v>
      </c>
      <c r="O604" s="17">
        <f t="shared" si="196"/>
        <v>0</v>
      </c>
      <c r="P604" s="14">
        <f t="shared" si="195"/>
        <v>2158.4191999999998</v>
      </c>
      <c r="Q604" s="14">
        <v>0</v>
      </c>
      <c r="R604" s="14">
        <f t="shared" ref="R604:R667" si="213">IF(O604&gt;0,P604-Q604,0)</f>
        <v>0</v>
      </c>
      <c r="S604" s="20">
        <f t="shared" si="200"/>
        <v>0</v>
      </c>
      <c r="T604" s="14">
        <f t="shared" si="212"/>
        <v>0</v>
      </c>
      <c r="U604" s="4" t="str">
        <f t="shared" si="206"/>
        <v>A+J=</v>
      </c>
      <c r="V604" s="29">
        <f t="shared" si="207"/>
        <v>45747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01"/>
        <v>45150</v>
      </c>
      <c r="B605" s="125">
        <f t="shared" ca="1" si="197"/>
        <v>12164.381300000001</v>
      </c>
      <c r="C605" s="14">
        <f t="shared" si="208"/>
        <v>10000</v>
      </c>
      <c r="D605" s="13">
        <f>IF(A605&lt;$B$1,VLOOKUP(A605,[1]DI!$A$4:$B$15000,2,FALSE),0)</f>
        <v>0</v>
      </c>
      <c r="E605" s="14">
        <f t="shared" si="209"/>
        <v>1</v>
      </c>
      <c r="F605" s="14">
        <f>(TRUNC(PRODUCT($E$14:$E604),16))</f>
        <v>1.2164381325874001</v>
      </c>
      <c r="G605" s="14">
        <f t="shared" si="210"/>
        <v>1</v>
      </c>
      <c r="H605" s="14">
        <f t="shared" si="211"/>
        <v>1.21643813</v>
      </c>
      <c r="I605" s="13">
        <f t="shared" si="202"/>
        <v>0</v>
      </c>
      <c r="J605" s="29">
        <f t="shared" si="203"/>
        <v>44559</v>
      </c>
      <c r="K605" s="2">
        <f t="shared" si="204"/>
        <v>407</v>
      </c>
      <c r="L605" s="17">
        <f t="shared" si="205"/>
        <v>408</v>
      </c>
      <c r="M605" s="12">
        <f t="shared" si="198"/>
        <v>1</v>
      </c>
      <c r="N605" s="12">
        <f t="shared" si="199"/>
        <v>1.21643813</v>
      </c>
      <c r="O605" s="17">
        <f t="shared" si="196"/>
        <v>0</v>
      </c>
      <c r="P605" s="14">
        <f t="shared" si="195"/>
        <v>2164.3813</v>
      </c>
      <c r="Q605" s="14">
        <v>0</v>
      </c>
      <c r="R605" s="14">
        <f t="shared" si="213"/>
        <v>0</v>
      </c>
      <c r="S605" s="20">
        <f t="shared" si="200"/>
        <v>0</v>
      </c>
      <c r="T605" s="14">
        <f t="shared" si="212"/>
        <v>0</v>
      </c>
      <c r="U605" s="4" t="str">
        <f t="shared" si="206"/>
        <v>A+J=</v>
      </c>
      <c r="V605" s="29">
        <f t="shared" si="207"/>
        <v>45747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01"/>
        <v>45151</v>
      </c>
      <c r="B606" s="125">
        <f t="shared" ca="1" si="197"/>
        <v>12164.381300000001</v>
      </c>
      <c r="C606" s="14">
        <f t="shared" si="208"/>
        <v>10000</v>
      </c>
      <c r="D606" s="13">
        <f>IF(A606&lt;$B$1,VLOOKUP(A606,[1]DI!$A$4:$B$15000,2,FALSE),0)</f>
        <v>0</v>
      </c>
      <c r="E606" s="14">
        <f t="shared" si="209"/>
        <v>1</v>
      </c>
      <c r="F606" s="14">
        <f>(TRUNC(PRODUCT($E$14:$E605),16))</f>
        <v>1.2164381325874001</v>
      </c>
      <c r="G606" s="14">
        <f t="shared" si="210"/>
        <v>1</v>
      </c>
      <c r="H606" s="14">
        <f t="shared" si="211"/>
        <v>1.21643813</v>
      </c>
      <c r="I606" s="13">
        <f t="shared" si="202"/>
        <v>0</v>
      </c>
      <c r="J606" s="29">
        <f t="shared" si="203"/>
        <v>44559</v>
      </c>
      <c r="K606" s="2">
        <f t="shared" si="204"/>
        <v>407</v>
      </c>
      <c r="L606" s="17">
        <f t="shared" si="205"/>
        <v>408</v>
      </c>
      <c r="M606" s="12">
        <f t="shared" si="198"/>
        <v>1</v>
      </c>
      <c r="N606" s="12">
        <f t="shared" si="199"/>
        <v>1.21643813</v>
      </c>
      <c r="O606" s="17">
        <f t="shared" si="196"/>
        <v>0</v>
      </c>
      <c r="P606" s="14">
        <f t="shared" si="195"/>
        <v>2164.3813</v>
      </c>
      <c r="Q606" s="14">
        <v>0</v>
      </c>
      <c r="R606" s="14">
        <f t="shared" si="213"/>
        <v>0</v>
      </c>
      <c r="S606" s="20">
        <f t="shared" si="200"/>
        <v>0</v>
      </c>
      <c r="T606" s="14">
        <f t="shared" si="212"/>
        <v>0</v>
      </c>
      <c r="U606" s="4" t="str">
        <f t="shared" si="206"/>
        <v>A+J=</v>
      </c>
      <c r="V606" s="29">
        <f t="shared" si="207"/>
        <v>45747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01"/>
        <v>45152</v>
      </c>
      <c r="B607" s="125">
        <f t="shared" ca="1" si="197"/>
        <v>12164.381300000001</v>
      </c>
      <c r="C607" s="14">
        <f t="shared" si="208"/>
        <v>10000</v>
      </c>
      <c r="D607" s="13">
        <f>IF(A607&lt;$B$1,VLOOKUP(A607,[1]DI!$A$4:$B$15000,2,FALSE),0)</f>
        <v>0.13150000000000001</v>
      </c>
      <c r="E607" s="14">
        <f t="shared" si="209"/>
        <v>1.0004903700000001</v>
      </c>
      <c r="F607" s="14">
        <f>(TRUNC(PRODUCT($E$14:$E606),16))</f>
        <v>1.2164381325874001</v>
      </c>
      <c r="G607" s="14">
        <f t="shared" si="210"/>
        <v>1</v>
      </c>
      <c r="H607" s="14">
        <f t="shared" si="211"/>
        <v>1.21643813</v>
      </c>
      <c r="I607" s="13">
        <f t="shared" si="202"/>
        <v>0</v>
      </c>
      <c r="J607" s="29">
        <f t="shared" si="203"/>
        <v>44559</v>
      </c>
      <c r="K607" s="2">
        <f t="shared" si="204"/>
        <v>408</v>
      </c>
      <c r="L607" s="17">
        <f t="shared" si="205"/>
        <v>408</v>
      </c>
      <c r="M607" s="12">
        <f t="shared" si="198"/>
        <v>1</v>
      </c>
      <c r="N607" s="12">
        <f t="shared" si="199"/>
        <v>1.21643813</v>
      </c>
      <c r="O607" s="17">
        <f t="shared" si="196"/>
        <v>0</v>
      </c>
      <c r="P607" s="14">
        <f t="shared" si="195"/>
        <v>2164.3813</v>
      </c>
      <c r="Q607" s="14">
        <v>0</v>
      </c>
      <c r="R607" s="14">
        <f t="shared" si="213"/>
        <v>0</v>
      </c>
      <c r="S607" s="20">
        <f t="shared" si="200"/>
        <v>0</v>
      </c>
      <c r="T607" s="14">
        <f t="shared" si="212"/>
        <v>0</v>
      </c>
      <c r="U607" s="4" t="str">
        <f t="shared" si="206"/>
        <v>A+J=</v>
      </c>
      <c r="V607" s="29">
        <f t="shared" si="207"/>
        <v>45747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01"/>
        <v>45153</v>
      </c>
      <c r="B608" s="125">
        <f t="shared" ca="1" si="197"/>
        <v>12170.3464</v>
      </c>
      <c r="C608" s="14">
        <f t="shared" si="208"/>
        <v>10000</v>
      </c>
      <c r="D608" s="13">
        <f>IF(A608&lt;$B$1,VLOOKUP(A608,[1]DI!$A$4:$B$15000,2,FALSE),0)</f>
        <v>0.13150000000000001</v>
      </c>
      <c r="E608" s="14">
        <f t="shared" si="209"/>
        <v>1.0004903700000001</v>
      </c>
      <c r="F608" s="14">
        <f>(TRUNC(PRODUCT($E$14:$E607),16))</f>
        <v>1.21703463735447</v>
      </c>
      <c r="G608" s="14">
        <f t="shared" si="210"/>
        <v>1</v>
      </c>
      <c r="H608" s="14">
        <f t="shared" si="211"/>
        <v>1.2170346400000001</v>
      </c>
      <c r="I608" s="13">
        <f t="shared" si="202"/>
        <v>0</v>
      </c>
      <c r="J608" s="29">
        <f t="shared" si="203"/>
        <v>44559</v>
      </c>
      <c r="K608" s="2">
        <f t="shared" si="204"/>
        <v>409</v>
      </c>
      <c r="L608" s="17">
        <f t="shared" si="205"/>
        <v>409</v>
      </c>
      <c r="M608" s="12">
        <f t="shared" si="198"/>
        <v>1</v>
      </c>
      <c r="N608" s="12">
        <f t="shared" si="199"/>
        <v>1.2170346400000001</v>
      </c>
      <c r="O608" s="17">
        <f t="shared" si="196"/>
        <v>0</v>
      </c>
      <c r="P608" s="14">
        <f t="shared" si="195"/>
        <v>2170.3463999999999</v>
      </c>
      <c r="Q608" s="14">
        <v>0</v>
      </c>
      <c r="R608" s="14">
        <f t="shared" si="213"/>
        <v>0</v>
      </c>
      <c r="S608" s="20">
        <f t="shared" si="200"/>
        <v>0</v>
      </c>
      <c r="T608" s="14">
        <f t="shared" si="212"/>
        <v>0</v>
      </c>
      <c r="U608" s="4" t="str">
        <f t="shared" si="206"/>
        <v>A+J=</v>
      </c>
      <c r="V608" s="29">
        <f t="shared" si="207"/>
        <v>45747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01"/>
        <v>45154</v>
      </c>
      <c r="B609" s="125">
        <f t="shared" ca="1" si="197"/>
        <v>12176.3143</v>
      </c>
      <c r="C609" s="14">
        <f t="shared" si="208"/>
        <v>10000</v>
      </c>
      <c r="D609" s="13">
        <f>IF(A609&lt;$B$1,VLOOKUP(A609,[1]DI!$A$4:$B$15000,2,FALSE),0)</f>
        <v>0.13150000000000001</v>
      </c>
      <c r="E609" s="14">
        <f t="shared" si="209"/>
        <v>1.0004903700000001</v>
      </c>
      <c r="F609" s="14">
        <f>(TRUNC(PRODUCT($E$14:$E608),16))</f>
        <v>1.21763143462959</v>
      </c>
      <c r="G609" s="14">
        <f t="shared" si="210"/>
        <v>1</v>
      </c>
      <c r="H609" s="14">
        <f t="shared" si="211"/>
        <v>1.21763143</v>
      </c>
      <c r="I609" s="13">
        <f t="shared" si="202"/>
        <v>0</v>
      </c>
      <c r="J609" s="29">
        <f t="shared" si="203"/>
        <v>44559</v>
      </c>
      <c r="K609" s="2">
        <f t="shared" si="204"/>
        <v>410</v>
      </c>
      <c r="L609" s="17">
        <f t="shared" si="205"/>
        <v>410</v>
      </c>
      <c r="M609" s="12">
        <f t="shared" si="198"/>
        <v>1</v>
      </c>
      <c r="N609" s="12">
        <f t="shared" si="199"/>
        <v>1.21763143</v>
      </c>
      <c r="O609" s="17">
        <f t="shared" si="196"/>
        <v>0</v>
      </c>
      <c r="P609" s="14">
        <f t="shared" si="195"/>
        <v>2176.3143</v>
      </c>
      <c r="Q609" s="14">
        <v>0</v>
      </c>
      <c r="R609" s="14">
        <f t="shared" si="213"/>
        <v>0</v>
      </c>
      <c r="S609" s="20">
        <f t="shared" si="200"/>
        <v>0</v>
      </c>
      <c r="T609" s="14">
        <f t="shared" si="212"/>
        <v>0</v>
      </c>
      <c r="U609" s="4" t="str">
        <f t="shared" si="206"/>
        <v>A+J=</v>
      </c>
      <c r="V609" s="29">
        <f t="shared" si="207"/>
        <v>45747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01"/>
        <v>45155</v>
      </c>
      <c r="B610" s="125">
        <f t="shared" ca="1" si="197"/>
        <v>12182.2852</v>
      </c>
      <c r="C610" s="14">
        <f t="shared" si="208"/>
        <v>10000</v>
      </c>
      <c r="D610" s="13">
        <f>IF(A610&lt;$B$1,VLOOKUP(A610,[1]DI!$A$4:$B$15000,2,FALSE),0)</f>
        <v>0.13150000000000001</v>
      </c>
      <c r="E610" s="14">
        <f t="shared" si="209"/>
        <v>1.0004903700000001</v>
      </c>
      <c r="F610" s="14">
        <f>(TRUNC(PRODUCT($E$14:$E609),16))</f>
        <v>1.2182285245561899</v>
      </c>
      <c r="G610" s="14">
        <f t="shared" si="210"/>
        <v>1</v>
      </c>
      <c r="H610" s="14">
        <f t="shared" si="211"/>
        <v>1.21822852</v>
      </c>
      <c r="I610" s="13">
        <f t="shared" si="202"/>
        <v>0</v>
      </c>
      <c r="J610" s="29">
        <f t="shared" si="203"/>
        <v>44559</v>
      </c>
      <c r="K610" s="2">
        <f t="shared" si="204"/>
        <v>411</v>
      </c>
      <c r="L610" s="17">
        <f t="shared" si="205"/>
        <v>411</v>
      </c>
      <c r="M610" s="12">
        <f t="shared" si="198"/>
        <v>1</v>
      </c>
      <c r="N610" s="12">
        <f t="shared" si="199"/>
        <v>1.21822852</v>
      </c>
      <c r="O610" s="17">
        <f t="shared" si="196"/>
        <v>0</v>
      </c>
      <c r="P610" s="14">
        <f t="shared" si="195"/>
        <v>2182.2851999999998</v>
      </c>
      <c r="Q610" s="14">
        <v>0</v>
      </c>
      <c r="R610" s="14">
        <f t="shared" si="213"/>
        <v>0</v>
      </c>
      <c r="S610" s="20">
        <f t="shared" si="200"/>
        <v>0</v>
      </c>
      <c r="T610" s="14">
        <f t="shared" si="212"/>
        <v>0</v>
      </c>
      <c r="U610" s="4" t="str">
        <f t="shared" si="206"/>
        <v>A+J=</v>
      </c>
      <c r="V610" s="29">
        <f t="shared" si="207"/>
        <v>45747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01"/>
        <v>45156</v>
      </c>
      <c r="B611" s="125">
        <f t="shared" ca="1" si="197"/>
        <v>12188.259099999999</v>
      </c>
      <c r="C611" s="14">
        <f t="shared" si="208"/>
        <v>10000</v>
      </c>
      <c r="D611" s="13">
        <f>IF(A611&lt;$B$1,VLOOKUP(A611,[1]DI!$A$4:$B$15000,2,FALSE),0)</f>
        <v>0.13150000000000001</v>
      </c>
      <c r="E611" s="14">
        <f t="shared" si="209"/>
        <v>1.0004903700000001</v>
      </c>
      <c r="F611" s="14">
        <f>(TRUNC(PRODUCT($E$14:$E610),16))</f>
        <v>1.2188259072777801</v>
      </c>
      <c r="G611" s="14">
        <f t="shared" si="210"/>
        <v>1</v>
      </c>
      <c r="H611" s="14">
        <f t="shared" si="211"/>
        <v>1.2188259100000001</v>
      </c>
      <c r="I611" s="13">
        <f t="shared" si="202"/>
        <v>0</v>
      </c>
      <c r="J611" s="29">
        <f t="shared" si="203"/>
        <v>44559</v>
      </c>
      <c r="K611" s="2">
        <f t="shared" si="204"/>
        <v>412</v>
      </c>
      <c r="L611" s="17">
        <f t="shared" si="205"/>
        <v>412</v>
      </c>
      <c r="M611" s="12">
        <f t="shared" si="198"/>
        <v>1</v>
      </c>
      <c r="N611" s="12">
        <f t="shared" si="199"/>
        <v>1.2188259100000001</v>
      </c>
      <c r="O611" s="17">
        <f t="shared" si="196"/>
        <v>0</v>
      </c>
      <c r="P611" s="14">
        <f t="shared" si="195"/>
        <v>2188.2591000000002</v>
      </c>
      <c r="Q611" s="14">
        <v>0</v>
      </c>
      <c r="R611" s="14">
        <f t="shared" si="213"/>
        <v>0</v>
      </c>
      <c r="S611" s="20">
        <f t="shared" si="200"/>
        <v>0</v>
      </c>
      <c r="T611" s="14">
        <f t="shared" si="212"/>
        <v>0</v>
      </c>
      <c r="U611" s="4" t="str">
        <f t="shared" si="206"/>
        <v>A+J=</v>
      </c>
      <c r="V611" s="29">
        <f t="shared" si="207"/>
        <v>45747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01"/>
        <v>45157</v>
      </c>
      <c r="B612" s="125">
        <f t="shared" ca="1" si="197"/>
        <v>12194.2358</v>
      </c>
      <c r="C612" s="14">
        <f t="shared" si="208"/>
        <v>10000</v>
      </c>
      <c r="D612" s="13">
        <f>IF(A612&lt;$B$1,VLOOKUP(A612,[1]DI!$A$4:$B$15000,2,FALSE),0)</f>
        <v>0</v>
      </c>
      <c r="E612" s="14">
        <f t="shared" si="209"/>
        <v>1</v>
      </c>
      <c r="F612" s="14">
        <f>(TRUNC(PRODUCT($E$14:$E611),16))</f>
        <v>1.2194235829379301</v>
      </c>
      <c r="G612" s="14">
        <f t="shared" si="210"/>
        <v>1</v>
      </c>
      <c r="H612" s="14">
        <f t="shared" si="211"/>
        <v>1.21942358</v>
      </c>
      <c r="I612" s="13">
        <f t="shared" si="202"/>
        <v>0</v>
      </c>
      <c r="J612" s="29">
        <f t="shared" si="203"/>
        <v>44559</v>
      </c>
      <c r="K612" s="2">
        <f t="shared" si="204"/>
        <v>412</v>
      </c>
      <c r="L612" s="17">
        <f t="shared" si="205"/>
        <v>413</v>
      </c>
      <c r="M612" s="12">
        <f t="shared" si="198"/>
        <v>1</v>
      </c>
      <c r="N612" s="12">
        <f t="shared" si="199"/>
        <v>1.21942358</v>
      </c>
      <c r="O612" s="17">
        <f t="shared" si="196"/>
        <v>0</v>
      </c>
      <c r="P612" s="14">
        <f t="shared" si="195"/>
        <v>2194.2357999999999</v>
      </c>
      <c r="Q612" s="14">
        <v>0</v>
      </c>
      <c r="R612" s="14">
        <f t="shared" si="213"/>
        <v>0</v>
      </c>
      <c r="S612" s="20">
        <f t="shared" si="200"/>
        <v>0</v>
      </c>
      <c r="T612" s="14">
        <f t="shared" si="212"/>
        <v>0</v>
      </c>
      <c r="U612" s="4" t="str">
        <f t="shared" si="206"/>
        <v>A+J=</v>
      </c>
      <c r="V612" s="29">
        <f t="shared" si="207"/>
        <v>45747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01"/>
        <v>45158</v>
      </c>
      <c r="B613" s="125">
        <f t="shared" ca="1" si="197"/>
        <v>12194.2358</v>
      </c>
      <c r="C613" s="14">
        <f t="shared" si="208"/>
        <v>10000</v>
      </c>
      <c r="D613" s="13">
        <f>IF(A613&lt;$B$1,VLOOKUP(A613,[1]DI!$A$4:$B$15000,2,FALSE),0)</f>
        <v>0</v>
      </c>
      <c r="E613" s="14">
        <f t="shared" si="209"/>
        <v>1</v>
      </c>
      <c r="F613" s="14">
        <f>(TRUNC(PRODUCT($E$14:$E612),16))</f>
        <v>1.2194235829379301</v>
      </c>
      <c r="G613" s="14">
        <f t="shared" si="210"/>
        <v>1</v>
      </c>
      <c r="H613" s="14">
        <f t="shared" si="211"/>
        <v>1.21942358</v>
      </c>
      <c r="I613" s="13">
        <f t="shared" si="202"/>
        <v>0</v>
      </c>
      <c r="J613" s="29">
        <f t="shared" si="203"/>
        <v>44559</v>
      </c>
      <c r="K613" s="2">
        <f t="shared" si="204"/>
        <v>412</v>
      </c>
      <c r="L613" s="17">
        <f t="shared" si="205"/>
        <v>413</v>
      </c>
      <c r="M613" s="12">
        <f t="shared" si="198"/>
        <v>1</v>
      </c>
      <c r="N613" s="12">
        <f t="shared" si="199"/>
        <v>1.21942358</v>
      </c>
      <c r="O613" s="17">
        <f t="shared" si="196"/>
        <v>0</v>
      </c>
      <c r="P613" s="14">
        <f t="shared" si="195"/>
        <v>2194.2357999999999</v>
      </c>
      <c r="Q613" s="14">
        <v>0</v>
      </c>
      <c r="R613" s="14">
        <f t="shared" si="213"/>
        <v>0</v>
      </c>
      <c r="S613" s="20">
        <f t="shared" si="200"/>
        <v>0</v>
      </c>
      <c r="T613" s="14">
        <f t="shared" si="212"/>
        <v>0</v>
      </c>
      <c r="U613" s="4" t="str">
        <f t="shared" si="206"/>
        <v>A+J=</v>
      </c>
      <c r="V613" s="29">
        <f t="shared" si="207"/>
        <v>45747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01"/>
        <v>45159</v>
      </c>
      <c r="B614" s="125">
        <f t="shared" ca="1" si="197"/>
        <v>12194.2358</v>
      </c>
      <c r="C614" s="14">
        <f t="shared" si="208"/>
        <v>10000</v>
      </c>
      <c r="D614" s="13">
        <f>IF(A614&lt;$B$1,VLOOKUP(A614,[1]DI!$A$4:$B$15000,2,FALSE),0)</f>
        <v>0.13150000000000001</v>
      </c>
      <c r="E614" s="14">
        <f t="shared" si="209"/>
        <v>1.0004903700000001</v>
      </c>
      <c r="F614" s="14">
        <f>(TRUNC(PRODUCT($E$14:$E613),16))</f>
        <v>1.2194235829379301</v>
      </c>
      <c r="G614" s="14">
        <f t="shared" si="210"/>
        <v>1</v>
      </c>
      <c r="H614" s="14">
        <f t="shared" si="211"/>
        <v>1.21942358</v>
      </c>
      <c r="I614" s="13">
        <f t="shared" si="202"/>
        <v>0</v>
      </c>
      <c r="J614" s="29">
        <f t="shared" si="203"/>
        <v>44559</v>
      </c>
      <c r="K614" s="2">
        <f t="shared" si="204"/>
        <v>413</v>
      </c>
      <c r="L614" s="17">
        <f t="shared" si="205"/>
        <v>413</v>
      </c>
      <c r="M614" s="12">
        <f t="shared" si="198"/>
        <v>1</v>
      </c>
      <c r="N614" s="12">
        <f t="shared" si="199"/>
        <v>1.21942358</v>
      </c>
      <c r="O614" s="17">
        <f t="shared" si="196"/>
        <v>0</v>
      </c>
      <c r="P614" s="14">
        <f t="shared" si="195"/>
        <v>2194.2357999999999</v>
      </c>
      <c r="Q614" s="14">
        <v>0</v>
      </c>
      <c r="R614" s="14">
        <f t="shared" si="213"/>
        <v>0</v>
      </c>
      <c r="S614" s="20">
        <f t="shared" si="200"/>
        <v>0</v>
      </c>
      <c r="T614" s="14">
        <f t="shared" si="212"/>
        <v>0</v>
      </c>
      <c r="U614" s="4" t="str">
        <f t="shared" si="206"/>
        <v>A+J=</v>
      </c>
      <c r="V614" s="29">
        <f t="shared" si="207"/>
        <v>45747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01"/>
        <v>45160</v>
      </c>
      <c r="B615" s="125">
        <f t="shared" ca="1" si="197"/>
        <v>12200.2155</v>
      </c>
      <c r="C615" s="14">
        <f t="shared" si="208"/>
        <v>10000</v>
      </c>
      <c r="D615" s="13">
        <f>IF(A615&lt;$B$1,VLOOKUP(A615,[1]DI!$A$4:$B$15000,2,FALSE),0)</f>
        <v>0.13150000000000001</v>
      </c>
      <c r="E615" s="14">
        <f t="shared" si="209"/>
        <v>1.0004903700000001</v>
      </c>
      <c r="F615" s="14">
        <f>(TRUNC(PRODUCT($E$14:$E614),16))</f>
        <v>1.2200215516802999</v>
      </c>
      <c r="G615" s="14">
        <f t="shared" si="210"/>
        <v>1</v>
      </c>
      <c r="H615" s="14">
        <f t="shared" si="211"/>
        <v>1.22002155</v>
      </c>
      <c r="I615" s="13">
        <f t="shared" si="202"/>
        <v>0</v>
      </c>
      <c r="J615" s="29">
        <f t="shared" si="203"/>
        <v>44559</v>
      </c>
      <c r="K615" s="2">
        <f t="shared" si="204"/>
        <v>414</v>
      </c>
      <c r="L615" s="17">
        <f t="shared" si="205"/>
        <v>414</v>
      </c>
      <c r="M615" s="12">
        <f t="shared" si="198"/>
        <v>1</v>
      </c>
      <c r="N615" s="12">
        <f t="shared" si="199"/>
        <v>1.22002155</v>
      </c>
      <c r="O615" s="17">
        <f t="shared" si="196"/>
        <v>0</v>
      </c>
      <c r="P615" s="14">
        <f t="shared" si="195"/>
        <v>2200.2154999999998</v>
      </c>
      <c r="Q615" s="14">
        <v>0</v>
      </c>
      <c r="R615" s="14">
        <f t="shared" si="213"/>
        <v>0</v>
      </c>
      <c r="S615" s="20">
        <f t="shared" si="200"/>
        <v>0</v>
      </c>
      <c r="T615" s="14">
        <f t="shared" si="212"/>
        <v>0</v>
      </c>
      <c r="U615" s="4" t="str">
        <f t="shared" si="206"/>
        <v>A+J=</v>
      </c>
      <c r="V615" s="29">
        <f t="shared" si="207"/>
        <v>45747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01"/>
        <v>45161</v>
      </c>
      <c r="B616" s="125">
        <f t="shared" ca="1" si="197"/>
        <v>12206.1981</v>
      </c>
      <c r="C616" s="14">
        <f t="shared" si="208"/>
        <v>10000</v>
      </c>
      <c r="D616" s="13">
        <f>IF(A616&lt;$B$1,VLOOKUP(A616,[1]DI!$A$4:$B$15000,2,FALSE),0)</f>
        <v>0.13150000000000001</v>
      </c>
      <c r="E616" s="14">
        <f t="shared" si="209"/>
        <v>1.0004903700000001</v>
      </c>
      <c r="F616" s="14">
        <f>(TRUNC(PRODUCT($E$14:$E615),16))</f>
        <v>1.22061981364859</v>
      </c>
      <c r="G616" s="14">
        <f t="shared" si="210"/>
        <v>1</v>
      </c>
      <c r="H616" s="14">
        <f t="shared" si="211"/>
        <v>1.2206198100000001</v>
      </c>
      <c r="I616" s="13">
        <f t="shared" si="202"/>
        <v>0</v>
      </c>
      <c r="J616" s="29">
        <f t="shared" si="203"/>
        <v>44559</v>
      </c>
      <c r="K616" s="2">
        <f t="shared" si="204"/>
        <v>415</v>
      </c>
      <c r="L616" s="17">
        <f t="shared" si="205"/>
        <v>415</v>
      </c>
      <c r="M616" s="12">
        <f t="shared" si="198"/>
        <v>1</v>
      </c>
      <c r="N616" s="12">
        <f t="shared" si="199"/>
        <v>1.2206198100000001</v>
      </c>
      <c r="O616" s="17">
        <f t="shared" si="196"/>
        <v>0</v>
      </c>
      <c r="P616" s="14">
        <f t="shared" si="195"/>
        <v>2206.1981000000001</v>
      </c>
      <c r="Q616" s="14">
        <v>0</v>
      </c>
      <c r="R616" s="14">
        <f t="shared" si="213"/>
        <v>0</v>
      </c>
      <c r="S616" s="20">
        <f t="shared" si="200"/>
        <v>0</v>
      </c>
      <c r="T616" s="14">
        <f t="shared" si="212"/>
        <v>0</v>
      </c>
      <c r="U616" s="4" t="str">
        <f t="shared" si="206"/>
        <v>A+J=</v>
      </c>
      <c r="V616" s="29">
        <f t="shared" si="207"/>
        <v>45747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01"/>
        <v>45162</v>
      </c>
      <c r="B617" s="125">
        <f t="shared" ca="1" si="197"/>
        <v>12212.1837</v>
      </c>
      <c r="C617" s="14">
        <f t="shared" si="208"/>
        <v>10000</v>
      </c>
      <c r="D617" s="13">
        <f>IF(A617&lt;$B$1,VLOOKUP(A617,[1]DI!$A$4:$B$15000,2,FALSE),0)</f>
        <v>0.13150000000000001</v>
      </c>
      <c r="E617" s="14">
        <f t="shared" si="209"/>
        <v>1.0004903700000001</v>
      </c>
      <c r="F617" s="14">
        <f>(TRUNC(PRODUCT($E$14:$E616),16))</f>
        <v>1.2212183689866101</v>
      </c>
      <c r="G617" s="14">
        <f t="shared" si="210"/>
        <v>1</v>
      </c>
      <c r="H617" s="14">
        <f t="shared" si="211"/>
        <v>1.2212183700000001</v>
      </c>
      <c r="I617" s="13">
        <f t="shared" si="202"/>
        <v>0</v>
      </c>
      <c r="J617" s="29">
        <f t="shared" si="203"/>
        <v>44559</v>
      </c>
      <c r="K617" s="2">
        <f t="shared" si="204"/>
        <v>416</v>
      </c>
      <c r="L617" s="17">
        <f t="shared" si="205"/>
        <v>416</v>
      </c>
      <c r="M617" s="12">
        <f t="shared" si="198"/>
        <v>1</v>
      </c>
      <c r="N617" s="12">
        <f t="shared" si="199"/>
        <v>1.2212183700000001</v>
      </c>
      <c r="O617" s="17">
        <f t="shared" si="196"/>
        <v>0</v>
      </c>
      <c r="P617" s="14">
        <f t="shared" si="195"/>
        <v>2212.1837</v>
      </c>
      <c r="Q617" s="14">
        <v>0</v>
      </c>
      <c r="R617" s="14">
        <f t="shared" si="213"/>
        <v>0</v>
      </c>
      <c r="S617" s="20">
        <f t="shared" si="200"/>
        <v>0</v>
      </c>
      <c r="T617" s="14">
        <f t="shared" si="212"/>
        <v>0</v>
      </c>
      <c r="U617" s="4" t="str">
        <f t="shared" si="206"/>
        <v>A+J=</v>
      </c>
      <c r="V617" s="29">
        <f t="shared" si="207"/>
        <v>45747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01"/>
        <v>45163</v>
      </c>
      <c r="B618" s="125">
        <f t="shared" ca="1" si="197"/>
        <v>12218.172200000001</v>
      </c>
      <c r="C618" s="14">
        <f t="shared" si="208"/>
        <v>10000</v>
      </c>
      <c r="D618" s="13">
        <f>IF(A618&lt;$B$1,VLOOKUP(A618,[1]DI!$A$4:$B$15000,2,FALSE),0)</f>
        <v>0.13150000000000001</v>
      </c>
      <c r="E618" s="14">
        <f t="shared" si="209"/>
        <v>1.0004903700000001</v>
      </c>
      <c r="F618" s="14">
        <f>(TRUNC(PRODUCT($E$14:$E617),16))</f>
        <v>1.2218172178382101</v>
      </c>
      <c r="G618" s="14">
        <f t="shared" si="210"/>
        <v>1</v>
      </c>
      <c r="H618" s="14">
        <f t="shared" si="211"/>
        <v>1.2218172199999999</v>
      </c>
      <c r="I618" s="13">
        <f t="shared" si="202"/>
        <v>0</v>
      </c>
      <c r="J618" s="29">
        <f t="shared" si="203"/>
        <v>44559</v>
      </c>
      <c r="K618" s="2">
        <f t="shared" si="204"/>
        <v>417</v>
      </c>
      <c r="L618" s="17">
        <f t="shared" si="205"/>
        <v>417</v>
      </c>
      <c r="M618" s="12">
        <f t="shared" si="198"/>
        <v>1</v>
      </c>
      <c r="N618" s="12">
        <f t="shared" si="199"/>
        <v>1.2218172199999999</v>
      </c>
      <c r="O618" s="17">
        <f t="shared" si="196"/>
        <v>0</v>
      </c>
      <c r="P618" s="14">
        <f t="shared" si="195"/>
        <v>2218.1722</v>
      </c>
      <c r="Q618" s="14">
        <v>0</v>
      </c>
      <c r="R618" s="14">
        <f t="shared" si="213"/>
        <v>0</v>
      </c>
      <c r="S618" s="20">
        <f t="shared" si="200"/>
        <v>0</v>
      </c>
      <c r="T618" s="14">
        <f t="shared" si="212"/>
        <v>0</v>
      </c>
      <c r="U618" s="4" t="str">
        <f t="shared" si="206"/>
        <v>A+J=</v>
      </c>
      <c r="V618" s="29">
        <f t="shared" si="207"/>
        <v>45747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01"/>
        <v>45164</v>
      </c>
      <c r="B619" s="125">
        <f t="shared" ca="1" si="197"/>
        <v>12224.1636</v>
      </c>
      <c r="C619" s="14">
        <f t="shared" si="208"/>
        <v>10000</v>
      </c>
      <c r="D619" s="13">
        <f>IF(A619&lt;$B$1,VLOOKUP(A619,[1]DI!$A$4:$B$15000,2,FALSE),0)</f>
        <v>0</v>
      </c>
      <c r="E619" s="14">
        <f t="shared" si="209"/>
        <v>1</v>
      </c>
      <c r="F619" s="14">
        <f>(TRUNC(PRODUCT($E$14:$E618),16))</f>
        <v>1.2224163603473199</v>
      </c>
      <c r="G619" s="14">
        <f t="shared" si="210"/>
        <v>1</v>
      </c>
      <c r="H619" s="14">
        <f t="shared" si="211"/>
        <v>1.22241636</v>
      </c>
      <c r="I619" s="13">
        <f t="shared" si="202"/>
        <v>0</v>
      </c>
      <c r="J619" s="29">
        <f t="shared" si="203"/>
        <v>44559</v>
      </c>
      <c r="K619" s="2">
        <f t="shared" si="204"/>
        <v>417</v>
      </c>
      <c r="L619" s="17">
        <f t="shared" si="205"/>
        <v>418</v>
      </c>
      <c r="M619" s="12">
        <f t="shared" si="198"/>
        <v>1</v>
      </c>
      <c r="N619" s="12">
        <f t="shared" si="199"/>
        <v>1.22241636</v>
      </c>
      <c r="O619" s="17">
        <f t="shared" si="196"/>
        <v>0</v>
      </c>
      <c r="P619" s="14">
        <f t="shared" si="195"/>
        <v>2224.1635999999999</v>
      </c>
      <c r="Q619" s="14">
        <v>0</v>
      </c>
      <c r="R619" s="14">
        <f t="shared" si="213"/>
        <v>0</v>
      </c>
      <c r="S619" s="20">
        <f t="shared" si="200"/>
        <v>0</v>
      </c>
      <c r="T619" s="14">
        <f t="shared" si="212"/>
        <v>0</v>
      </c>
      <c r="U619" s="4" t="str">
        <f t="shared" si="206"/>
        <v>A+J=</v>
      </c>
      <c r="V619" s="29">
        <f t="shared" si="207"/>
        <v>45747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01"/>
        <v>45165</v>
      </c>
      <c r="B620" s="125">
        <f t="shared" ca="1" si="197"/>
        <v>12224.1636</v>
      </c>
      <c r="C620" s="14">
        <f t="shared" si="208"/>
        <v>10000</v>
      </c>
      <c r="D620" s="13">
        <f>IF(A620&lt;$B$1,VLOOKUP(A620,[1]DI!$A$4:$B$15000,2,FALSE),0)</f>
        <v>0</v>
      </c>
      <c r="E620" s="14">
        <f t="shared" si="209"/>
        <v>1</v>
      </c>
      <c r="F620" s="14">
        <f>(TRUNC(PRODUCT($E$14:$E619),16))</f>
        <v>1.2224163603473199</v>
      </c>
      <c r="G620" s="14">
        <f t="shared" si="210"/>
        <v>1</v>
      </c>
      <c r="H620" s="14">
        <f t="shared" si="211"/>
        <v>1.22241636</v>
      </c>
      <c r="I620" s="13">
        <f t="shared" si="202"/>
        <v>0</v>
      </c>
      <c r="J620" s="29">
        <f t="shared" si="203"/>
        <v>44559</v>
      </c>
      <c r="K620" s="2">
        <f t="shared" si="204"/>
        <v>417</v>
      </c>
      <c r="L620" s="17">
        <f t="shared" si="205"/>
        <v>418</v>
      </c>
      <c r="M620" s="12">
        <f t="shared" si="198"/>
        <v>1</v>
      </c>
      <c r="N620" s="12">
        <f t="shared" si="199"/>
        <v>1.22241636</v>
      </c>
      <c r="O620" s="17">
        <f t="shared" si="196"/>
        <v>0</v>
      </c>
      <c r="P620" s="14">
        <f t="shared" si="195"/>
        <v>2224.1635999999999</v>
      </c>
      <c r="Q620" s="14">
        <v>0</v>
      </c>
      <c r="R620" s="14">
        <f t="shared" si="213"/>
        <v>0</v>
      </c>
      <c r="S620" s="20">
        <f t="shared" si="200"/>
        <v>0</v>
      </c>
      <c r="T620" s="14">
        <f t="shared" si="212"/>
        <v>0</v>
      </c>
      <c r="U620" s="4" t="str">
        <f t="shared" si="206"/>
        <v>A+J=</v>
      </c>
      <c r="V620" s="29">
        <f t="shared" si="207"/>
        <v>45747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01"/>
        <v>45166</v>
      </c>
      <c r="B621" s="125">
        <f t="shared" ca="1" si="197"/>
        <v>12224.1636</v>
      </c>
      <c r="C621" s="14">
        <f t="shared" si="208"/>
        <v>10000</v>
      </c>
      <c r="D621" s="13">
        <f>IF(A621&lt;$B$1,VLOOKUP(A621,[1]DI!$A$4:$B$15000,2,FALSE),0)</f>
        <v>0.13150000000000001</v>
      </c>
      <c r="E621" s="14">
        <f t="shared" si="209"/>
        <v>1.0004903700000001</v>
      </c>
      <c r="F621" s="14">
        <f>(TRUNC(PRODUCT($E$14:$E620),16))</f>
        <v>1.2224163603473199</v>
      </c>
      <c r="G621" s="14">
        <f t="shared" si="210"/>
        <v>1</v>
      </c>
      <c r="H621" s="14">
        <f t="shared" si="211"/>
        <v>1.22241636</v>
      </c>
      <c r="I621" s="13">
        <f t="shared" si="202"/>
        <v>0</v>
      </c>
      <c r="J621" s="29">
        <f t="shared" si="203"/>
        <v>44559</v>
      </c>
      <c r="K621" s="2">
        <f t="shared" si="204"/>
        <v>418</v>
      </c>
      <c r="L621" s="17">
        <f t="shared" si="205"/>
        <v>418</v>
      </c>
      <c r="M621" s="12">
        <f t="shared" si="198"/>
        <v>1</v>
      </c>
      <c r="N621" s="12">
        <f t="shared" si="199"/>
        <v>1.22241636</v>
      </c>
      <c r="O621" s="17">
        <f t="shared" si="196"/>
        <v>0</v>
      </c>
      <c r="P621" s="14">
        <f t="shared" si="195"/>
        <v>2224.1635999999999</v>
      </c>
      <c r="Q621" s="14">
        <v>0</v>
      </c>
      <c r="R621" s="14">
        <f t="shared" si="213"/>
        <v>0</v>
      </c>
      <c r="S621" s="20">
        <f t="shared" si="200"/>
        <v>0</v>
      </c>
      <c r="T621" s="14">
        <f t="shared" si="212"/>
        <v>0</v>
      </c>
      <c r="U621" s="4" t="str">
        <f t="shared" si="206"/>
        <v>A+J=</v>
      </c>
      <c r="V621" s="29">
        <f t="shared" si="207"/>
        <v>45747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01"/>
        <v>45167</v>
      </c>
      <c r="B622" s="125">
        <f t="shared" ca="1" si="197"/>
        <v>12230.157999999999</v>
      </c>
      <c r="C622" s="14">
        <f t="shared" si="208"/>
        <v>10000</v>
      </c>
      <c r="D622" s="13">
        <f>IF(A622&lt;$B$1,VLOOKUP(A622,[1]DI!$A$4:$B$15000,2,FALSE),0)</f>
        <v>0.13150000000000001</v>
      </c>
      <c r="E622" s="14">
        <f t="shared" si="209"/>
        <v>1.0004903700000001</v>
      </c>
      <c r="F622" s="14">
        <f>(TRUNC(PRODUCT($E$14:$E621),16))</f>
        <v>1.22301579665795</v>
      </c>
      <c r="G622" s="14">
        <f t="shared" si="210"/>
        <v>1</v>
      </c>
      <c r="H622" s="14">
        <f t="shared" si="211"/>
        <v>1.2230158</v>
      </c>
      <c r="I622" s="13">
        <f t="shared" si="202"/>
        <v>0</v>
      </c>
      <c r="J622" s="29">
        <f t="shared" si="203"/>
        <v>44559</v>
      </c>
      <c r="K622" s="2">
        <f t="shared" si="204"/>
        <v>419</v>
      </c>
      <c r="L622" s="17">
        <f t="shared" si="205"/>
        <v>419</v>
      </c>
      <c r="M622" s="12">
        <f t="shared" si="198"/>
        <v>1</v>
      </c>
      <c r="N622" s="12">
        <f t="shared" si="199"/>
        <v>1.2230158</v>
      </c>
      <c r="O622" s="17">
        <f t="shared" si="196"/>
        <v>0</v>
      </c>
      <c r="P622" s="14">
        <f t="shared" si="195"/>
        <v>2230.1579999999999</v>
      </c>
      <c r="Q622" s="14">
        <v>0</v>
      </c>
      <c r="R622" s="14">
        <f t="shared" si="213"/>
        <v>0</v>
      </c>
      <c r="S622" s="20">
        <f t="shared" si="200"/>
        <v>0</v>
      </c>
      <c r="T622" s="14">
        <f t="shared" si="212"/>
        <v>0</v>
      </c>
      <c r="U622" s="4" t="str">
        <f t="shared" si="206"/>
        <v>A+J=</v>
      </c>
      <c r="V622" s="29">
        <f t="shared" si="207"/>
        <v>45747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01"/>
        <v>45168</v>
      </c>
      <c r="B623" s="125">
        <f t="shared" ca="1" si="197"/>
        <v>12236.1553</v>
      </c>
      <c r="C623" s="14">
        <f t="shared" si="208"/>
        <v>10000</v>
      </c>
      <c r="D623" s="13">
        <f>IF(A623&lt;$B$1,VLOOKUP(A623,[1]DI!$A$4:$B$15000,2,FALSE),0)</f>
        <v>0.13150000000000001</v>
      </c>
      <c r="E623" s="14">
        <f t="shared" si="209"/>
        <v>1.0004903700000001</v>
      </c>
      <c r="F623" s="14">
        <f>(TRUNC(PRODUCT($E$14:$E622),16))</f>
        <v>1.22361552691415</v>
      </c>
      <c r="G623" s="14">
        <f t="shared" si="210"/>
        <v>1</v>
      </c>
      <c r="H623" s="14">
        <f t="shared" si="211"/>
        <v>1.22361553</v>
      </c>
      <c r="I623" s="13">
        <f t="shared" si="202"/>
        <v>0</v>
      </c>
      <c r="J623" s="29">
        <f t="shared" si="203"/>
        <v>44559</v>
      </c>
      <c r="K623" s="2">
        <f t="shared" si="204"/>
        <v>420</v>
      </c>
      <c r="L623" s="17">
        <f t="shared" si="205"/>
        <v>420</v>
      </c>
      <c r="M623" s="12">
        <f t="shared" si="198"/>
        <v>1</v>
      </c>
      <c r="N623" s="12">
        <f t="shared" si="199"/>
        <v>1.22361553</v>
      </c>
      <c r="O623" s="17">
        <f t="shared" si="196"/>
        <v>0</v>
      </c>
      <c r="P623" s="14">
        <f t="shared" si="195"/>
        <v>2236.1552999999999</v>
      </c>
      <c r="Q623" s="14">
        <v>0</v>
      </c>
      <c r="R623" s="14">
        <f t="shared" si="213"/>
        <v>0</v>
      </c>
      <c r="S623" s="20">
        <f t="shared" si="200"/>
        <v>0</v>
      </c>
      <c r="T623" s="14">
        <f t="shared" si="212"/>
        <v>0</v>
      </c>
      <c r="U623" s="4" t="str">
        <f t="shared" si="206"/>
        <v>A+J=</v>
      </c>
      <c r="V623" s="29">
        <f t="shared" si="207"/>
        <v>45747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01"/>
        <v>45169</v>
      </c>
      <c r="B624" s="125">
        <f t="shared" ca="1" si="197"/>
        <v>12242.155500000001</v>
      </c>
      <c r="C624" s="14">
        <f t="shared" si="208"/>
        <v>10000</v>
      </c>
      <c r="D624" s="13">
        <f>IF(A624&lt;$B$1,VLOOKUP(A624,[1]DI!$A$4:$B$15000,2,FALSE),0)</f>
        <v>0.13150000000000001</v>
      </c>
      <c r="E624" s="14">
        <f t="shared" si="209"/>
        <v>1.0004903700000001</v>
      </c>
      <c r="F624" s="14">
        <f>(TRUNC(PRODUCT($E$14:$E623),16))</f>
        <v>1.2242155512600901</v>
      </c>
      <c r="G624" s="14">
        <f t="shared" si="210"/>
        <v>1</v>
      </c>
      <c r="H624" s="14">
        <f t="shared" si="211"/>
        <v>1.22421555</v>
      </c>
      <c r="I624" s="13">
        <f t="shared" si="202"/>
        <v>0</v>
      </c>
      <c r="J624" s="29">
        <f t="shared" si="203"/>
        <v>44559</v>
      </c>
      <c r="K624" s="2">
        <f t="shared" si="204"/>
        <v>421</v>
      </c>
      <c r="L624" s="17">
        <f t="shared" si="205"/>
        <v>421</v>
      </c>
      <c r="M624" s="12">
        <f t="shared" si="198"/>
        <v>1</v>
      </c>
      <c r="N624" s="12">
        <f t="shared" si="199"/>
        <v>1.22421555</v>
      </c>
      <c r="O624" s="17">
        <f t="shared" si="196"/>
        <v>0</v>
      </c>
      <c r="P624" s="14">
        <f t="shared" si="195"/>
        <v>2242.1554999999998</v>
      </c>
      <c r="Q624" s="14">
        <v>0</v>
      </c>
      <c r="R624" s="14">
        <f t="shared" si="213"/>
        <v>0</v>
      </c>
      <c r="S624" s="20">
        <f t="shared" si="200"/>
        <v>0</v>
      </c>
      <c r="T624" s="14">
        <f t="shared" si="212"/>
        <v>0</v>
      </c>
      <c r="U624" s="4" t="str">
        <f t="shared" si="206"/>
        <v>A+J=</v>
      </c>
      <c r="V624" s="29">
        <f t="shared" si="207"/>
        <v>45747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01"/>
        <v>45170</v>
      </c>
      <c r="B625" s="125">
        <f t="shared" ca="1" si="197"/>
        <v>12248.1587</v>
      </c>
      <c r="C625" s="14">
        <f t="shared" si="208"/>
        <v>10000</v>
      </c>
      <c r="D625" s="13">
        <f>IF(A625&lt;$B$1,VLOOKUP(A625,[1]DI!$A$4:$B$15000,2,FALSE),0)</f>
        <v>0.13150000000000001</v>
      </c>
      <c r="E625" s="14">
        <f t="shared" si="209"/>
        <v>1.0004903700000001</v>
      </c>
      <c r="F625" s="14">
        <f>(TRUNC(PRODUCT($E$14:$E624),16))</f>
        <v>1.22481586983996</v>
      </c>
      <c r="G625" s="14">
        <f t="shared" si="210"/>
        <v>1</v>
      </c>
      <c r="H625" s="14">
        <f t="shared" si="211"/>
        <v>1.22481587</v>
      </c>
      <c r="I625" s="13">
        <f t="shared" si="202"/>
        <v>0</v>
      </c>
      <c r="J625" s="29">
        <f t="shared" si="203"/>
        <v>44559</v>
      </c>
      <c r="K625" s="2">
        <f t="shared" si="204"/>
        <v>422</v>
      </c>
      <c r="L625" s="17">
        <f t="shared" si="205"/>
        <v>422</v>
      </c>
      <c r="M625" s="12">
        <f t="shared" si="198"/>
        <v>1</v>
      </c>
      <c r="N625" s="12">
        <f t="shared" si="199"/>
        <v>1.22481587</v>
      </c>
      <c r="O625" s="17">
        <f t="shared" si="196"/>
        <v>0</v>
      </c>
      <c r="P625" s="14">
        <f t="shared" si="195"/>
        <v>2248.1587</v>
      </c>
      <c r="Q625" s="14">
        <v>0</v>
      </c>
      <c r="R625" s="14">
        <f t="shared" si="213"/>
        <v>0</v>
      </c>
      <c r="S625" s="20">
        <f t="shared" si="200"/>
        <v>0</v>
      </c>
      <c r="T625" s="14">
        <f t="shared" si="212"/>
        <v>0</v>
      </c>
      <c r="U625" s="4" t="str">
        <f t="shared" si="206"/>
        <v>A+J=</v>
      </c>
      <c r="V625" s="29">
        <f t="shared" si="207"/>
        <v>45747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01"/>
        <v>45171</v>
      </c>
      <c r="B626" s="125">
        <f t="shared" ca="1" si="197"/>
        <v>12254.1648</v>
      </c>
      <c r="C626" s="14">
        <f t="shared" si="208"/>
        <v>10000</v>
      </c>
      <c r="D626" s="13">
        <f>IF(A626&lt;$B$1,VLOOKUP(A626,[1]DI!$A$4:$B$15000,2,FALSE),0)</f>
        <v>0</v>
      </c>
      <c r="E626" s="14">
        <f t="shared" si="209"/>
        <v>1</v>
      </c>
      <c r="F626" s="14">
        <f>(TRUNC(PRODUCT($E$14:$E625),16))</f>
        <v>1.22541648279805</v>
      </c>
      <c r="G626" s="14">
        <f t="shared" si="210"/>
        <v>1</v>
      </c>
      <c r="H626" s="14">
        <f t="shared" si="211"/>
        <v>1.22541648</v>
      </c>
      <c r="I626" s="13">
        <f t="shared" si="202"/>
        <v>0</v>
      </c>
      <c r="J626" s="29">
        <f t="shared" si="203"/>
        <v>44559</v>
      </c>
      <c r="K626" s="2">
        <f t="shared" si="204"/>
        <v>422</v>
      </c>
      <c r="L626" s="17">
        <f t="shared" si="205"/>
        <v>423</v>
      </c>
      <c r="M626" s="12">
        <f t="shared" si="198"/>
        <v>1</v>
      </c>
      <c r="N626" s="12">
        <f t="shared" si="199"/>
        <v>1.22541648</v>
      </c>
      <c r="O626" s="17">
        <f t="shared" si="196"/>
        <v>0</v>
      </c>
      <c r="P626" s="14">
        <f t="shared" si="195"/>
        <v>2254.1648</v>
      </c>
      <c r="Q626" s="14">
        <v>0</v>
      </c>
      <c r="R626" s="14">
        <f t="shared" si="213"/>
        <v>0</v>
      </c>
      <c r="S626" s="20">
        <f t="shared" si="200"/>
        <v>0</v>
      </c>
      <c r="T626" s="14">
        <f t="shared" si="212"/>
        <v>0</v>
      </c>
      <c r="U626" s="4" t="str">
        <f t="shared" si="206"/>
        <v>A+J=</v>
      </c>
      <c r="V626" s="29">
        <f t="shared" si="207"/>
        <v>45747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01"/>
        <v>45172</v>
      </c>
      <c r="B627" s="125">
        <f t="shared" ca="1" si="197"/>
        <v>12254.1648</v>
      </c>
      <c r="C627" s="14">
        <f t="shared" si="208"/>
        <v>10000</v>
      </c>
      <c r="D627" s="13">
        <f>IF(A627&lt;$B$1,VLOOKUP(A627,[1]DI!$A$4:$B$15000,2,FALSE),0)</f>
        <v>0</v>
      </c>
      <c r="E627" s="14">
        <f t="shared" si="209"/>
        <v>1</v>
      </c>
      <c r="F627" s="14">
        <f>(TRUNC(PRODUCT($E$14:$E626),16))</f>
        <v>1.22541648279805</v>
      </c>
      <c r="G627" s="14">
        <f t="shared" si="210"/>
        <v>1</v>
      </c>
      <c r="H627" s="14">
        <f t="shared" si="211"/>
        <v>1.22541648</v>
      </c>
      <c r="I627" s="13">
        <f t="shared" si="202"/>
        <v>0</v>
      </c>
      <c r="J627" s="29">
        <f t="shared" si="203"/>
        <v>44559</v>
      </c>
      <c r="K627" s="2">
        <f t="shared" si="204"/>
        <v>422</v>
      </c>
      <c r="L627" s="17">
        <f t="shared" si="205"/>
        <v>423</v>
      </c>
      <c r="M627" s="12">
        <f t="shared" si="198"/>
        <v>1</v>
      </c>
      <c r="N627" s="12">
        <f t="shared" si="199"/>
        <v>1.22541648</v>
      </c>
      <c r="O627" s="17">
        <f t="shared" si="196"/>
        <v>0</v>
      </c>
      <c r="P627" s="14">
        <f t="shared" si="195"/>
        <v>2254.1648</v>
      </c>
      <c r="Q627" s="14">
        <v>0</v>
      </c>
      <c r="R627" s="14">
        <f t="shared" si="213"/>
        <v>0</v>
      </c>
      <c r="S627" s="20">
        <f t="shared" si="200"/>
        <v>0</v>
      </c>
      <c r="T627" s="14">
        <f t="shared" si="212"/>
        <v>0</v>
      </c>
      <c r="U627" s="4" t="str">
        <f t="shared" si="206"/>
        <v>A+J=</v>
      </c>
      <c r="V627" s="29">
        <f t="shared" si="207"/>
        <v>45747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01"/>
        <v>45173</v>
      </c>
      <c r="B628" s="125">
        <f t="shared" ca="1" si="197"/>
        <v>12254.1648</v>
      </c>
      <c r="C628" s="14">
        <f t="shared" si="208"/>
        <v>10000</v>
      </c>
      <c r="D628" s="13">
        <f>IF(A628&lt;$B$1,VLOOKUP(A628,[1]DI!$A$4:$B$15000,2,FALSE),0)</f>
        <v>0.13150000000000001</v>
      </c>
      <c r="E628" s="14">
        <f t="shared" si="209"/>
        <v>1.0004903700000001</v>
      </c>
      <c r="F628" s="14">
        <f>(TRUNC(PRODUCT($E$14:$E627),16))</f>
        <v>1.22541648279805</v>
      </c>
      <c r="G628" s="14">
        <f t="shared" si="210"/>
        <v>1</v>
      </c>
      <c r="H628" s="14">
        <f t="shared" si="211"/>
        <v>1.22541648</v>
      </c>
      <c r="I628" s="13">
        <f t="shared" si="202"/>
        <v>0</v>
      </c>
      <c r="J628" s="29">
        <f t="shared" si="203"/>
        <v>44559</v>
      </c>
      <c r="K628" s="2">
        <f t="shared" si="204"/>
        <v>423</v>
      </c>
      <c r="L628" s="17">
        <f t="shared" si="205"/>
        <v>423</v>
      </c>
      <c r="M628" s="12">
        <f t="shared" si="198"/>
        <v>1</v>
      </c>
      <c r="N628" s="12">
        <f t="shared" si="199"/>
        <v>1.22541648</v>
      </c>
      <c r="O628" s="17">
        <f t="shared" si="196"/>
        <v>0</v>
      </c>
      <c r="P628" s="14">
        <f t="shared" ref="P628:P691" si="214">TRUNC(((N628-1)*C628),8)+TRUNC(R627*N628,8)</f>
        <v>2254.1648</v>
      </c>
      <c r="Q628" s="14">
        <v>0</v>
      </c>
      <c r="R628" s="14">
        <f t="shared" si="213"/>
        <v>0</v>
      </c>
      <c r="S628" s="20">
        <f t="shared" si="200"/>
        <v>0</v>
      </c>
      <c r="T628" s="14">
        <f t="shared" si="212"/>
        <v>0</v>
      </c>
      <c r="U628" s="4" t="str">
        <f t="shared" si="206"/>
        <v>A+J=</v>
      </c>
      <c r="V628" s="29">
        <f t="shared" si="207"/>
        <v>45747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01"/>
        <v>45174</v>
      </c>
      <c r="B629" s="125">
        <f t="shared" ca="1" si="197"/>
        <v>12260.1739</v>
      </c>
      <c r="C629" s="14">
        <f t="shared" si="208"/>
        <v>10000</v>
      </c>
      <c r="D629" s="13">
        <f>IF(A629&lt;$B$1,VLOOKUP(A629,[1]DI!$A$4:$B$15000,2,FALSE),0)</f>
        <v>0.13150000000000001</v>
      </c>
      <c r="E629" s="14">
        <f t="shared" si="209"/>
        <v>1.0004903700000001</v>
      </c>
      <c r="F629" s="14">
        <f>(TRUNC(PRODUCT($E$14:$E628),16))</f>
        <v>1.2260173902787199</v>
      </c>
      <c r="G629" s="14">
        <f t="shared" si="210"/>
        <v>1</v>
      </c>
      <c r="H629" s="14">
        <f t="shared" si="211"/>
        <v>1.22601739</v>
      </c>
      <c r="I629" s="13">
        <f t="shared" si="202"/>
        <v>0</v>
      </c>
      <c r="J629" s="29">
        <f t="shared" si="203"/>
        <v>44559</v>
      </c>
      <c r="K629" s="2">
        <f t="shared" si="204"/>
        <v>424</v>
      </c>
      <c r="L629" s="17">
        <f t="shared" si="205"/>
        <v>424</v>
      </c>
      <c r="M629" s="12">
        <f t="shared" si="198"/>
        <v>1</v>
      </c>
      <c r="N629" s="12">
        <f t="shared" si="199"/>
        <v>1.22601739</v>
      </c>
      <c r="O629" s="17">
        <f t="shared" si="196"/>
        <v>0</v>
      </c>
      <c r="P629" s="14">
        <f t="shared" si="214"/>
        <v>2260.1738999999998</v>
      </c>
      <c r="Q629" s="14">
        <v>0</v>
      </c>
      <c r="R629" s="14">
        <f t="shared" si="213"/>
        <v>0</v>
      </c>
      <c r="S629" s="20">
        <f t="shared" si="200"/>
        <v>0</v>
      </c>
      <c r="T629" s="14">
        <f t="shared" si="212"/>
        <v>0</v>
      </c>
      <c r="U629" s="4" t="str">
        <f t="shared" si="206"/>
        <v>A+J=</v>
      </c>
      <c r="V629" s="29">
        <f t="shared" si="207"/>
        <v>45747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01"/>
        <v>45175</v>
      </c>
      <c r="B630" s="125">
        <f t="shared" ca="1" si="197"/>
        <v>12266.1859</v>
      </c>
      <c r="C630" s="14">
        <f t="shared" si="208"/>
        <v>10000</v>
      </c>
      <c r="D630" s="13">
        <f>IF(A630&lt;$B$1,VLOOKUP(A630,[1]DI!$A$4:$B$15000,2,FALSE),0)</f>
        <v>0.13150000000000001</v>
      </c>
      <c r="E630" s="14">
        <f t="shared" si="209"/>
        <v>1.0004903700000001</v>
      </c>
      <c r="F630" s="14">
        <f>(TRUNC(PRODUCT($E$14:$E629),16))</f>
        <v>1.2266185924263899</v>
      </c>
      <c r="G630" s="14">
        <f t="shared" si="210"/>
        <v>1</v>
      </c>
      <c r="H630" s="14">
        <f t="shared" si="211"/>
        <v>1.22661859</v>
      </c>
      <c r="I630" s="13">
        <f t="shared" si="202"/>
        <v>0</v>
      </c>
      <c r="J630" s="29">
        <f t="shared" si="203"/>
        <v>44559</v>
      </c>
      <c r="K630" s="2">
        <f t="shared" si="204"/>
        <v>425</v>
      </c>
      <c r="L630" s="17">
        <f t="shared" si="205"/>
        <v>425</v>
      </c>
      <c r="M630" s="12">
        <f t="shared" si="198"/>
        <v>1</v>
      </c>
      <c r="N630" s="12">
        <f t="shared" si="199"/>
        <v>1.22661859</v>
      </c>
      <c r="O630" s="17">
        <f t="shared" si="196"/>
        <v>0</v>
      </c>
      <c r="P630" s="14">
        <f t="shared" si="214"/>
        <v>2266.1858999999999</v>
      </c>
      <c r="Q630" s="14">
        <v>0</v>
      </c>
      <c r="R630" s="14">
        <f t="shared" si="213"/>
        <v>0</v>
      </c>
      <c r="S630" s="20">
        <f t="shared" si="200"/>
        <v>0</v>
      </c>
      <c r="T630" s="14">
        <f t="shared" si="212"/>
        <v>0</v>
      </c>
      <c r="U630" s="4" t="str">
        <f t="shared" si="206"/>
        <v>A+J=</v>
      </c>
      <c r="V630" s="29">
        <f t="shared" si="207"/>
        <v>45747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01"/>
        <v>45176</v>
      </c>
      <c r="B631" s="125">
        <f t="shared" ca="1" si="197"/>
        <v>12272.2009</v>
      </c>
      <c r="C631" s="14">
        <f t="shared" si="208"/>
        <v>10000</v>
      </c>
      <c r="D631" s="13">
        <f>IF(A631&lt;$B$1,VLOOKUP(A631,[1]DI!$A$4:$B$15000,2,FALSE),0)</f>
        <v>0</v>
      </c>
      <c r="E631" s="14">
        <f t="shared" si="209"/>
        <v>1</v>
      </c>
      <c r="F631" s="14">
        <f>(TRUNC(PRODUCT($E$14:$E630),16))</f>
        <v>1.22722008938556</v>
      </c>
      <c r="G631" s="14">
        <f t="shared" si="210"/>
        <v>1</v>
      </c>
      <c r="H631" s="14">
        <f t="shared" si="211"/>
        <v>1.2272200900000001</v>
      </c>
      <c r="I631" s="13">
        <f t="shared" si="202"/>
        <v>0</v>
      </c>
      <c r="J631" s="29">
        <f t="shared" si="203"/>
        <v>44559</v>
      </c>
      <c r="K631" s="2">
        <f t="shared" si="204"/>
        <v>425</v>
      </c>
      <c r="L631" s="17">
        <f t="shared" si="205"/>
        <v>426</v>
      </c>
      <c r="M631" s="12">
        <f t="shared" si="198"/>
        <v>1</v>
      </c>
      <c r="N631" s="12">
        <f t="shared" si="199"/>
        <v>1.2272200900000001</v>
      </c>
      <c r="O631" s="17">
        <f t="shared" si="196"/>
        <v>0</v>
      </c>
      <c r="P631" s="14">
        <f t="shared" si="214"/>
        <v>2272.2008999999998</v>
      </c>
      <c r="Q631" s="14">
        <v>0</v>
      </c>
      <c r="R631" s="14">
        <f t="shared" si="213"/>
        <v>0</v>
      </c>
      <c r="S631" s="20">
        <f t="shared" si="200"/>
        <v>0</v>
      </c>
      <c r="T631" s="14">
        <f t="shared" si="212"/>
        <v>0</v>
      </c>
      <c r="U631" s="4" t="str">
        <f t="shared" si="206"/>
        <v>A+J=</v>
      </c>
      <c r="V631" s="29">
        <f t="shared" si="207"/>
        <v>45747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01"/>
        <v>45177</v>
      </c>
      <c r="B632" s="125">
        <f t="shared" ca="1" si="197"/>
        <v>12272.2009</v>
      </c>
      <c r="C632" s="14">
        <f t="shared" si="208"/>
        <v>10000</v>
      </c>
      <c r="D632" s="13">
        <f>IF(A632&lt;$B$1,VLOOKUP(A632,[1]DI!$A$4:$B$15000,2,FALSE),0)</f>
        <v>0.13150000000000001</v>
      </c>
      <c r="E632" s="14">
        <f t="shared" si="209"/>
        <v>1.0004903700000001</v>
      </c>
      <c r="F632" s="14">
        <f>(TRUNC(PRODUCT($E$14:$E631),16))</f>
        <v>1.22722008938556</v>
      </c>
      <c r="G632" s="14">
        <f t="shared" si="210"/>
        <v>1</v>
      </c>
      <c r="H632" s="14">
        <f t="shared" si="211"/>
        <v>1.2272200900000001</v>
      </c>
      <c r="I632" s="13">
        <f t="shared" si="202"/>
        <v>0</v>
      </c>
      <c r="J632" s="29">
        <f t="shared" si="203"/>
        <v>44559</v>
      </c>
      <c r="K632" s="2">
        <f t="shared" si="204"/>
        <v>426</v>
      </c>
      <c r="L632" s="17">
        <f t="shared" si="205"/>
        <v>426</v>
      </c>
      <c r="M632" s="12">
        <f t="shared" si="198"/>
        <v>1</v>
      </c>
      <c r="N632" s="12">
        <f t="shared" si="199"/>
        <v>1.2272200900000001</v>
      </c>
      <c r="O632" s="17">
        <f t="shared" si="196"/>
        <v>0</v>
      </c>
      <c r="P632" s="14">
        <f t="shared" si="214"/>
        <v>2272.2008999999998</v>
      </c>
      <c r="Q632" s="14">
        <v>0</v>
      </c>
      <c r="R632" s="14">
        <f t="shared" si="213"/>
        <v>0</v>
      </c>
      <c r="S632" s="20">
        <f t="shared" si="200"/>
        <v>0</v>
      </c>
      <c r="T632" s="14">
        <f t="shared" si="212"/>
        <v>0</v>
      </c>
      <c r="U632" s="4" t="str">
        <f t="shared" si="206"/>
        <v>A+J=</v>
      </c>
      <c r="V632" s="29">
        <f t="shared" si="207"/>
        <v>45747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01"/>
        <v>45178</v>
      </c>
      <c r="B633" s="125">
        <f t="shared" ca="1" si="197"/>
        <v>12278.218800000001</v>
      </c>
      <c r="C633" s="14">
        <f t="shared" si="208"/>
        <v>10000</v>
      </c>
      <c r="D633" s="13">
        <f>IF(A633&lt;$B$1,VLOOKUP(A633,[1]DI!$A$4:$B$15000,2,FALSE),0)</f>
        <v>0</v>
      </c>
      <c r="E633" s="14">
        <f t="shared" si="209"/>
        <v>1</v>
      </c>
      <c r="F633" s="14">
        <f>(TRUNC(PRODUCT($E$14:$E632),16))</f>
        <v>1.22782188130079</v>
      </c>
      <c r="G633" s="14">
        <f t="shared" si="210"/>
        <v>1</v>
      </c>
      <c r="H633" s="14">
        <f t="shared" si="211"/>
        <v>1.22782188</v>
      </c>
      <c r="I633" s="13">
        <f t="shared" si="202"/>
        <v>0</v>
      </c>
      <c r="J633" s="29">
        <f t="shared" si="203"/>
        <v>44559</v>
      </c>
      <c r="K633" s="2">
        <f t="shared" si="204"/>
        <v>426</v>
      </c>
      <c r="L633" s="17">
        <f t="shared" si="205"/>
        <v>427</v>
      </c>
      <c r="M633" s="12">
        <f t="shared" si="198"/>
        <v>1</v>
      </c>
      <c r="N633" s="12">
        <f t="shared" si="199"/>
        <v>1.22782188</v>
      </c>
      <c r="O633" s="17">
        <f t="shared" si="196"/>
        <v>0</v>
      </c>
      <c r="P633" s="14">
        <f t="shared" si="214"/>
        <v>2278.2188000000001</v>
      </c>
      <c r="Q633" s="14">
        <v>0</v>
      </c>
      <c r="R633" s="14">
        <f t="shared" si="213"/>
        <v>0</v>
      </c>
      <c r="S633" s="20">
        <f t="shared" si="200"/>
        <v>0</v>
      </c>
      <c r="T633" s="14">
        <f t="shared" si="212"/>
        <v>0</v>
      </c>
      <c r="U633" s="4" t="str">
        <f t="shared" si="206"/>
        <v>A+J=</v>
      </c>
      <c r="V633" s="29">
        <f t="shared" si="207"/>
        <v>45747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01"/>
        <v>45179</v>
      </c>
      <c r="B634" s="125">
        <f t="shared" ca="1" si="197"/>
        <v>12278.218800000001</v>
      </c>
      <c r="C634" s="14">
        <f t="shared" si="208"/>
        <v>10000</v>
      </c>
      <c r="D634" s="13">
        <f>IF(A634&lt;$B$1,VLOOKUP(A634,[1]DI!$A$4:$B$15000,2,FALSE),0)</f>
        <v>0</v>
      </c>
      <c r="E634" s="14">
        <f t="shared" si="209"/>
        <v>1</v>
      </c>
      <c r="F634" s="14">
        <f>(TRUNC(PRODUCT($E$14:$E633),16))</f>
        <v>1.22782188130079</v>
      </c>
      <c r="G634" s="14">
        <f t="shared" si="210"/>
        <v>1</v>
      </c>
      <c r="H634" s="14">
        <f t="shared" si="211"/>
        <v>1.22782188</v>
      </c>
      <c r="I634" s="13">
        <f t="shared" si="202"/>
        <v>0</v>
      </c>
      <c r="J634" s="29">
        <f t="shared" si="203"/>
        <v>44559</v>
      </c>
      <c r="K634" s="2">
        <f t="shared" si="204"/>
        <v>426</v>
      </c>
      <c r="L634" s="17">
        <f t="shared" si="205"/>
        <v>427</v>
      </c>
      <c r="M634" s="12">
        <f t="shared" si="198"/>
        <v>1</v>
      </c>
      <c r="N634" s="12">
        <f t="shared" si="199"/>
        <v>1.22782188</v>
      </c>
      <c r="O634" s="17">
        <f t="shared" si="196"/>
        <v>0</v>
      </c>
      <c r="P634" s="14">
        <f t="shared" si="214"/>
        <v>2278.2188000000001</v>
      </c>
      <c r="Q634" s="14">
        <v>0</v>
      </c>
      <c r="R634" s="14">
        <f t="shared" si="213"/>
        <v>0</v>
      </c>
      <c r="S634" s="20">
        <f t="shared" si="200"/>
        <v>0</v>
      </c>
      <c r="T634" s="14">
        <f t="shared" si="212"/>
        <v>0</v>
      </c>
      <c r="U634" s="4" t="str">
        <f t="shared" si="206"/>
        <v>A+J=</v>
      </c>
      <c r="V634" s="29">
        <f t="shared" si="207"/>
        <v>45747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01"/>
        <v>45180</v>
      </c>
      <c r="B635" s="125">
        <f t="shared" ca="1" si="197"/>
        <v>12278.218800000001</v>
      </c>
      <c r="C635" s="14">
        <f t="shared" si="208"/>
        <v>10000</v>
      </c>
      <c r="D635" s="13">
        <f>IF(A635&lt;$B$1,VLOOKUP(A635,[1]DI!$A$4:$B$15000,2,FALSE),0)</f>
        <v>0.13150000000000001</v>
      </c>
      <c r="E635" s="14">
        <f t="shared" si="209"/>
        <v>1.0004903700000001</v>
      </c>
      <c r="F635" s="14">
        <f>(TRUNC(PRODUCT($E$14:$E634),16))</f>
        <v>1.22782188130079</v>
      </c>
      <c r="G635" s="14">
        <f t="shared" si="210"/>
        <v>1</v>
      </c>
      <c r="H635" s="14">
        <f t="shared" si="211"/>
        <v>1.22782188</v>
      </c>
      <c r="I635" s="13">
        <f t="shared" si="202"/>
        <v>0</v>
      </c>
      <c r="J635" s="29">
        <f t="shared" si="203"/>
        <v>44559</v>
      </c>
      <c r="K635" s="2">
        <f t="shared" si="204"/>
        <v>427</v>
      </c>
      <c r="L635" s="17">
        <f t="shared" si="205"/>
        <v>427</v>
      </c>
      <c r="M635" s="12">
        <f t="shared" si="198"/>
        <v>1</v>
      </c>
      <c r="N635" s="12">
        <f t="shared" si="199"/>
        <v>1.22782188</v>
      </c>
      <c r="O635" s="17">
        <f t="shared" si="196"/>
        <v>0</v>
      </c>
      <c r="P635" s="14">
        <f t="shared" si="214"/>
        <v>2278.2188000000001</v>
      </c>
      <c r="Q635" s="14">
        <v>0</v>
      </c>
      <c r="R635" s="14">
        <f t="shared" si="213"/>
        <v>0</v>
      </c>
      <c r="S635" s="20">
        <f t="shared" si="200"/>
        <v>0</v>
      </c>
      <c r="T635" s="14">
        <f t="shared" si="212"/>
        <v>0</v>
      </c>
      <c r="U635" s="4" t="str">
        <f t="shared" si="206"/>
        <v>A+J=</v>
      </c>
      <c r="V635" s="29">
        <f t="shared" si="207"/>
        <v>45747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01"/>
        <v>45181</v>
      </c>
      <c r="B636" s="125">
        <f t="shared" ca="1" si="197"/>
        <v>12284.2397</v>
      </c>
      <c r="C636" s="14">
        <f t="shared" si="208"/>
        <v>10000</v>
      </c>
      <c r="D636" s="13">
        <f>IF(A636&lt;$B$1,VLOOKUP(A636,[1]DI!$A$4:$B$15000,2,FALSE),0)</f>
        <v>0.13150000000000001</v>
      </c>
      <c r="E636" s="14">
        <f t="shared" si="209"/>
        <v>1.0004903700000001</v>
      </c>
      <c r="F636" s="14">
        <f>(TRUNC(PRODUCT($E$14:$E635),16))</f>
        <v>1.22842396831673</v>
      </c>
      <c r="G636" s="14">
        <f t="shared" si="210"/>
        <v>1</v>
      </c>
      <c r="H636" s="14">
        <f t="shared" si="211"/>
        <v>1.2284239699999999</v>
      </c>
      <c r="I636" s="13">
        <f t="shared" si="202"/>
        <v>0</v>
      </c>
      <c r="J636" s="29">
        <f t="shared" si="203"/>
        <v>44559</v>
      </c>
      <c r="K636" s="2">
        <f t="shared" si="204"/>
        <v>428</v>
      </c>
      <c r="L636" s="17">
        <f t="shared" si="205"/>
        <v>428</v>
      </c>
      <c r="M636" s="12">
        <f t="shared" si="198"/>
        <v>1</v>
      </c>
      <c r="N636" s="12">
        <f t="shared" si="199"/>
        <v>1.2284239699999999</v>
      </c>
      <c r="O636" s="17">
        <f t="shared" si="196"/>
        <v>0</v>
      </c>
      <c r="P636" s="14">
        <f t="shared" si="214"/>
        <v>2284.2397000000001</v>
      </c>
      <c r="Q636" s="14">
        <v>0</v>
      </c>
      <c r="R636" s="14">
        <f t="shared" si="213"/>
        <v>0</v>
      </c>
      <c r="S636" s="20">
        <f t="shared" si="200"/>
        <v>0</v>
      </c>
      <c r="T636" s="14">
        <f t="shared" si="212"/>
        <v>0</v>
      </c>
      <c r="U636" s="4" t="str">
        <f t="shared" si="206"/>
        <v>A+J=</v>
      </c>
      <c r="V636" s="29">
        <f t="shared" si="207"/>
        <v>45747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01"/>
        <v>45182</v>
      </c>
      <c r="B637" s="125">
        <f t="shared" ca="1" si="197"/>
        <v>12290.263500000001</v>
      </c>
      <c r="C637" s="14">
        <f t="shared" si="208"/>
        <v>10000</v>
      </c>
      <c r="D637" s="13">
        <f>IF(A637&lt;$B$1,VLOOKUP(A637,[1]DI!$A$4:$B$15000,2,FALSE),0)</f>
        <v>0.13150000000000001</v>
      </c>
      <c r="E637" s="14">
        <f t="shared" si="209"/>
        <v>1.0004903700000001</v>
      </c>
      <c r="F637" s="14">
        <f>(TRUNC(PRODUCT($E$14:$E636),16))</f>
        <v>1.2290263505780701</v>
      </c>
      <c r="G637" s="14">
        <f t="shared" si="210"/>
        <v>1</v>
      </c>
      <c r="H637" s="14">
        <f t="shared" si="211"/>
        <v>1.22902635</v>
      </c>
      <c r="I637" s="13">
        <f t="shared" si="202"/>
        <v>0</v>
      </c>
      <c r="J637" s="29">
        <f t="shared" si="203"/>
        <v>44559</v>
      </c>
      <c r="K637" s="2">
        <f t="shared" si="204"/>
        <v>429</v>
      </c>
      <c r="L637" s="17">
        <f t="shared" si="205"/>
        <v>429</v>
      </c>
      <c r="M637" s="12">
        <f t="shared" si="198"/>
        <v>1</v>
      </c>
      <c r="N637" s="12">
        <f t="shared" si="199"/>
        <v>1.22902635</v>
      </c>
      <c r="O637" s="17">
        <f t="shared" si="196"/>
        <v>0</v>
      </c>
      <c r="P637" s="14">
        <f t="shared" si="214"/>
        <v>2290.2635</v>
      </c>
      <c r="Q637" s="14">
        <v>0</v>
      </c>
      <c r="R637" s="14">
        <f t="shared" si="213"/>
        <v>0</v>
      </c>
      <c r="S637" s="20">
        <f t="shared" si="200"/>
        <v>0</v>
      </c>
      <c r="T637" s="14">
        <f t="shared" si="212"/>
        <v>0</v>
      </c>
      <c r="U637" s="4" t="str">
        <f t="shared" si="206"/>
        <v>A+J=</v>
      </c>
      <c r="V637" s="29">
        <f t="shared" si="207"/>
        <v>45747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01"/>
        <v>45183</v>
      </c>
      <c r="B638" s="125">
        <f t="shared" ca="1" si="197"/>
        <v>12296.290300000001</v>
      </c>
      <c r="C638" s="14">
        <f t="shared" si="208"/>
        <v>10000</v>
      </c>
      <c r="D638" s="13">
        <f>IF(A638&lt;$B$1,VLOOKUP(A638,[1]DI!$A$4:$B$15000,2,FALSE),0)</f>
        <v>0.13150000000000001</v>
      </c>
      <c r="E638" s="14">
        <f t="shared" si="209"/>
        <v>1.0004903700000001</v>
      </c>
      <c r="F638" s="14">
        <f>(TRUNC(PRODUCT($E$14:$E637),16))</f>
        <v>1.2296290282296001</v>
      </c>
      <c r="G638" s="14">
        <f t="shared" si="210"/>
        <v>1</v>
      </c>
      <c r="H638" s="14">
        <f t="shared" si="211"/>
        <v>1.2296290299999999</v>
      </c>
      <c r="I638" s="13">
        <f t="shared" si="202"/>
        <v>0</v>
      </c>
      <c r="J638" s="29">
        <f t="shared" si="203"/>
        <v>44559</v>
      </c>
      <c r="K638" s="2">
        <f t="shared" si="204"/>
        <v>430</v>
      </c>
      <c r="L638" s="17">
        <f t="shared" si="205"/>
        <v>430</v>
      </c>
      <c r="M638" s="12">
        <f t="shared" si="198"/>
        <v>1</v>
      </c>
      <c r="N638" s="12">
        <f t="shared" si="199"/>
        <v>1.2296290299999999</v>
      </c>
      <c r="O638" s="17">
        <f t="shared" si="196"/>
        <v>0</v>
      </c>
      <c r="P638" s="14">
        <f t="shared" si="214"/>
        <v>2296.2903000000001</v>
      </c>
      <c r="Q638" s="14">
        <v>0</v>
      </c>
      <c r="R638" s="14">
        <f t="shared" si="213"/>
        <v>0</v>
      </c>
      <c r="S638" s="20">
        <f t="shared" si="200"/>
        <v>0</v>
      </c>
      <c r="T638" s="14">
        <f t="shared" si="212"/>
        <v>0</v>
      </c>
      <c r="U638" s="4" t="str">
        <f t="shared" si="206"/>
        <v>A+J=</v>
      </c>
      <c r="V638" s="29">
        <f t="shared" si="207"/>
        <v>45747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01"/>
        <v>45184</v>
      </c>
      <c r="B639" s="125">
        <f t="shared" ca="1" si="197"/>
        <v>12302.32</v>
      </c>
      <c r="C639" s="14">
        <f t="shared" si="208"/>
        <v>10000</v>
      </c>
      <c r="D639" s="13">
        <f>IF(A639&lt;$B$1,VLOOKUP(A639,[1]DI!$A$4:$B$15000,2,FALSE),0)</f>
        <v>0.13150000000000001</v>
      </c>
      <c r="E639" s="14">
        <f t="shared" si="209"/>
        <v>1.0004903700000001</v>
      </c>
      <c r="F639" s="14">
        <f>(TRUNC(PRODUCT($E$14:$E638),16))</f>
        <v>1.2302320014161801</v>
      </c>
      <c r="G639" s="14">
        <f t="shared" si="210"/>
        <v>1</v>
      </c>
      <c r="H639" s="14">
        <f t="shared" si="211"/>
        <v>1.230232</v>
      </c>
      <c r="I639" s="13">
        <f t="shared" si="202"/>
        <v>0</v>
      </c>
      <c r="J639" s="29">
        <f t="shared" si="203"/>
        <v>44559</v>
      </c>
      <c r="K639" s="2">
        <f t="shared" si="204"/>
        <v>431</v>
      </c>
      <c r="L639" s="17">
        <f t="shared" si="205"/>
        <v>431</v>
      </c>
      <c r="M639" s="12">
        <f t="shared" si="198"/>
        <v>1</v>
      </c>
      <c r="N639" s="12">
        <f t="shared" si="199"/>
        <v>1.230232</v>
      </c>
      <c r="O639" s="17">
        <f t="shared" si="196"/>
        <v>0</v>
      </c>
      <c r="P639" s="14">
        <f t="shared" si="214"/>
        <v>2302.3200000000002</v>
      </c>
      <c r="Q639" s="14">
        <v>0</v>
      </c>
      <c r="R639" s="14">
        <f t="shared" si="213"/>
        <v>0</v>
      </c>
      <c r="S639" s="20">
        <f t="shared" si="200"/>
        <v>0</v>
      </c>
      <c r="T639" s="14">
        <f t="shared" si="212"/>
        <v>0</v>
      </c>
      <c r="U639" s="4" t="str">
        <f t="shared" si="206"/>
        <v>A+J=</v>
      </c>
      <c r="V639" s="29">
        <f t="shared" si="207"/>
        <v>45747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01"/>
        <v>45185</v>
      </c>
      <c r="B640" s="125">
        <f t="shared" ca="1" si="197"/>
        <v>12308.352699999999</v>
      </c>
      <c r="C640" s="14">
        <f t="shared" si="208"/>
        <v>10000</v>
      </c>
      <c r="D640" s="13">
        <f>IF(A640&lt;$B$1,VLOOKUP(A640,[1]DI!$A$4:$B$15000,2,FALSE),0)</f>
        <v>0</v>
      </c>
      <c r="E640" s="14">
        <f t="shared" si="209"/>
        <v>1</v>
      </c>
      <c r="F640" s="14">
        <f>(TRUNC(PRODUCT($E$14:$E639),16))</f>
        <v>1.2308352702827099</v>
      </c>
      <c r="G640" s="14">
        <f t="shared" si="210"/>
        <v>1</v>
      </c>
      <c r="H640" s="14">
        <f t="shared" si="211"/>
        <v>1.23083527</v>
      </c>
      <c r="I640" s="13">
        <f t="shared" si="202"/>
        <v>0</v>
      </c>
      <c r="J640" s="29">
        <f t="shared" si="203"/>
        <v>44559</v>
      </c>
      <c r="K640" s="2">
        <f t="shared" si="204"/>
        <v>431</v>
      </c>
      <c r="L640" s="17">
        <f t="shared" si="205"/>
        <v>432</v>
      </c>
      <c r="M640" s="12">
        <f t="shared" si="198"/>
        <v>1</v>
      </c>
      <c r="N640" s="12">
        <f t="shared" si="199"/>
        <v>1.23083527</v>
      </c>
      <c r="O640" s="17">
        <f t="shared" si="196"/>
        <v>0</v>
      </c>
      <c r="P640" s="14">
        <f t="shared" si="214"/>
        <v>2308.3526999999999</v>
      </c>
      <c r="Q640" s="14">
        <v>0</v>
      </c>
      <c r="R640" s="14">
        <f t="shared" si="213"/>
        <v>0</v>
      </c>
      <c r="S640" s="20">
        <f t="shared" si="200"/>
        <v>0</v>
      </c>
      <c r="T640" s="14">
        <f t="shared" si="212"/>
        <v>0</v>
      </c>
      <c r="U640" s="4" t="str">
        <f t="shared" si="206"/>
        <v>A+J=</v>
      </c>
      <c r="V640" s="29">
        <f t="shared" si="207"/>
        <v>45747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01"/>
        <v>45186</v>
      </c>
      <c r="B641" s="125">
        <f t="shared" ca="1" si="197"/>
        <v>12308.352699999999</v>
      </c>
      <c r="C641" s="14">
        <f t="shared" si="208"/>
        <v>10000</v>
      </c>
      <c r="D641" s="13">
        <f>IF(A641&lt;$B$1,VLOOKUP(A641,[1]DI!$A$4:$B$15000,2,FALSE),0)</f>
        <v>0</v>
      </c>
      <c r="E641" s="14">
        <f t="shared" si="209"/>
        <v>1</v>
      </c>
      <c r="F641" s="14">
        <f>(TRUNC(PRODUCT($E$14:$E640),16))</f>
        <v>1.2308352702827099</v>
      </c>
      <c r="G641" s="14">
        <f t="shared" si="210"/>
        <v>1</v>
      </c>
      <c r="H641" s="14">
        <f t="shared" si="211"/>
        <v>1.23083527</v>
      </c>
      <c r="I641" s="13">
        <f t="shared" si="202"/>
        <v>0</v>
      </c>
      <c r="J641" s="29">
        <f t="shared" si="203"/>
        <v>44559</v>
      </c>
      <c r="K641" s="2">
        <f t="shared" si="204"/>
        <v>431</v>
      </c>
      <c r="L641" s="17">
        <f t="shared" si="205"/>
        <v>432</v>
      </c>
      <c r="M641" s="12">
        <f t="shared" si="198"/>
        <v>1</v>
      </c>
      <c r="N641" s="12">
        <f t="shared" si="199"/>
        <v>1.23083527</v>
      </c>
      <c r="O641" s="17">
        <f t="shared" si="196"/>
        <v>0</v>
      </c>
      <c r="P641" s="14">
        <f t="shared" si="214"/>
        <v>2308.3526999999999</v>
      </c>
      <c r="Q641" s="14">
        <v>0</v>
      </c>
      <c r="R641" s="14">
        <f t="shared" si="213"/>
        <v>0</v>
      </c>
      <c r="S641" s="20">
        <f t="shared" si="200"/>
        <v>0</v>
      </c>
      <c r="T641" s="14">
        <f t="shared" si="212"/>
        <v>0</v>
      </c>
      <c r="U641" s="4" t="str">
        <f t="shared" si="206"/>
        <v>A+J=</v>
      </c>
      <c r="V641" s="29">
        <f t="shared" si="207"/>
        <v>45747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01"/>
        <v>45187</v>
      </c>
      <c r="B642" s="125">
        <f t="shared" ca="1" si="197"/>
        <v>12308.352699999999</v>
      </c>
      <c r="C642" s="14">
        <f t="shared" si="208"/>
        <v>10000</v>
      </c>
      <c r="D642" s="13">
        <f>IF(A642&lt;$B$1,VLOOKUP(A642,[1]DI!$A$4:$B$15000,2,FALSE),0)</f>
        <v>0.13150000000000001</v>
      </c>
      <c r="E642" s="14">
        <f t="shared" si="209"/>
        <v>1.0004903700000001</v>
      </c>
      <c r="F642" s="14">
        <f>(TRUNC(PRODUCT($E$14:$E641),16))</f>
        <v>1.2308352702827099</v>
      </c>
      <c r="G642" s="14">
        <f t="shared" si="210"/>
        <v>1</v>
      </c>
      <c r="H642" s="14">
        <f t="shared" si="211"/>
        <v>1.23083527</v>
      </c>
      <c r="I642" s="13">
        <f t="shared" si="202"/>
        <v>0</v>
      </c>
      <c r="J642" s="29">
        <f t="shared" si="203"/>
        <v>44559</v>
      </c>
      <c r="K642" s="2">
        <f t="shared" si="204"/>
        <v>432</v>
      </c>
      <c r="L642" s="17">
        <f t="shared" si="205"/>
        <v>432</v>
      </c>
      <c r="M642" s="12">
        <f t="shared" si="198"/>
        <v>1</v>
      </c>
      <c r="N642" s="12">
        <f t="shared" si="199"/>
        <v>1.23083527</v>
      </c>
      <c r="O642" s="17">
        <f t="shared" si="196"/>
        <v>0</v>
      </c>
      <c r="P642" s="14">
        <f t="shared" si="214"/>
        <v>2308.3526999999999</v>
      </c>
      <c r="Q642" s="14">
        <v>0</v>
      </c>
      <c r="R642" s="14">
        <f t="shared" si="213"/>
        <v>0</v>
      </c>
      <c r="S642" s="20">
        <f t="shared" si="200"/>
        <v>0</v>
      </c>
      <c r="T642" s="14">
        <f t="shared" si="212"/>
        <v>0</v>
      </c>
      <c r="U642" s="4" t="str">
        <f t="shared" si="206"/>
        <v>A+J=</v>
      </c>
      <c r="V642" s="29">
        <f t="shared" si="207"/>
        <v>45747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01"/>
        <v>45188</v>
      </c>
      <c r="B643" s="125">
        <f t="shared" ca="1" si="197"/>
        <v>12314.388300000001</v>
      </c>
      <c r="C643" s="14">
        <f t="shared" si="208"/>
        <v>10000</v>
      </c>
      <c r="D643" s="13">
        <f>IF(A643&lt;$B$1,VLOOKUP(A643,[1]DI!$A$4:$B$15000,2,FALSE),0)</f>
        <v>0.13150000000000001</v>
      </c>
      <c r="E643" s="14">
        <f t="shared" si="209"/>
        <v>1.0004903700000001</v>
      </c>
      <c r="F643" s="14">
        <f>(TRUNC(PRODUCT($E$14:$E642),16))</f>
        <v>1.2314388349742</v>
      </c>
      <c r="G643" s="14">
        <f t="shared" si="210"/>
        <v>1</v>
      </c>
      <c r="H643" s="14">
        <f t="shared" si="211"/>
        <v>1.2314388300000001</v>
      </c>
      <c r="I643" s="13">
        <f t="shared" si="202"/>
        <v>0</v>
      </c>
      <c r="J643" s="29">
        <f t="shared" si="203"/>
        <v>44559</v>
      </c>
      <c r="K643" s="2">
        <f t="shared" si="204"/>
        <v>433</v>
      </c>
      <c r="L643" s="17">
        <f t="shared" si="205"/>
        <v>433</v>
      </c>
      <c r="M643" s="12">
        <f t="shared" si="198"/>
        <v>1</v>
      </c>
      <c r="N643" s="12">
        <f t="shared" si="199"/>
        <v>1.2314388300000001</v>
      </c>
      <c r="O643" s="17">
        <f t="shared" si="196"/>
        <v>0</v>
      </c>
      <c r="P643" s="14">
        <f t="shared" si="214"/>
        <v>2314.3883000000001</v>
      </c>
      <c r="Q643" s="14">
        <v>0</v>
      </c>
      <c r="R643" s="14">
        <f t="shared" si="213"/>
        <v>0</v>
      </c>
      <c r="S643" s="20">
        <f t="shared" si="200"/>
        <v>0</v>
      </c>
      <c r="T643" s="14">
        <f t="shared" si="212"/>
        <v>0</v>
      </c>
      <c r="U643" s="4" t="str">
        <f t="shared" si="206"/>
        <v>A+J=</v>
      </c>
      <c r="V643" s="29">
        <f t="shared" si="207"/>
        <v>45747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01"/>
        <v>45189</v>
      </c>
      <c r="B644" s="125">
        <f t="shared" ca="1" si="197"/>
        <v>12320.427</v>
      </c>
      <c r="C644" s="14">
        <f t="shared" si="208"/>
        <v>10000</v>
      </c>
      <c r="D644" s="13">
        <f>IF(A644&lt;$B$1,VLOOKUP(A644,[1]DI!$A$4:$B$15000,2,FALSE),0)</f>
        <v>0.13150000000000001</v>
      </c>
      <c r="E644" s="14">
        <f t="shared" si="209"/>
        <v>1.0004903700000001</v>
      </c>
      <c r="F644" s="14">
        <f>(TRUNC(PRODUCT($E$14:$E643),16))</f>
        <v>1.23204269563571</v>
      </c>
      <c r="G644" s="14">
        <f t="shared" si="210"/>
        <v>1</v>
      </c>
      <c r="H644" s="14">
        <f t="shared" si="211"/>
        <v>1.2320427</v>
      </c>
      <c r="I644" s="13">
        <f t="shared" si="202"/>
        <v>0</v>
      </c>
      <c r="J644" s="29">
        <f t="shared" si="203"/>
        <v>44559</v>
      </c>
      <c r="K644" s="2">
        <f t="shared" si="204"/>
        <v>434</v>
      </c>
      <c r="L644" s="17">
        <f t="shared" si="205"/>
        <v>434</v>
      </c>
      <c r="M644" s="12">
        <f t="shared" si="198"/>
        <v>1</v>
      </c>
      <c r="N644" s="12">
        <f t="shared" si="199"/>
        <v>1.2320427</v>
      </c>
      <c r="O644" s="17">
        <f t="shared" ref="O644:O707" si="215">IF(VLOOKUP(A644,Y$14:AF$152,8)=VLOOKUP(A643,Y$14:AF$152,8),0,VLOOKUP(A644,Y$14:AF$152,8))</f>
        <v>0</v>
      </c>
      <c r="P644" s="14">
        <f t="shared" si="214"/>
        <v>2320.4270000000001</v>
      </c>
      <c r="Q644" s="14">
        <v>0</v>
      </c>
      <c r="R644" s="14">
        <f t="shared" si="213"/>
        <v>0</v>
      </c>
      <c r="S644" s="20">
        <f t="shared" si="200"/>
        <v>0</v>
      </c>
      <c r="T644" s="14">
        <f t="shared" si="212"/>
        <v>0</v>
      </c>
      <c r="U644" s="4" t="str">
        <f t="shared" si="206"/>
        <v>A+J=</v>
      </c>
      <c r="V644" s="29">
        <f t="shared" si="207"/>
        <v>45747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01"/>
        <v>45190</v>
      </c>
      <c r="B645" s="125">
        <f t="shared" ca="1" si="197"/>
        <v>12326.468499999999</v>
      </c>
      <c r="C645" s="14">
        <f t="shared" si="208"/>
        <v>10000</v>
      </c>
      <c r="D645" s="13">
        <f>IF(A645&lt;$B$1,VLOOKUP(A645,[1]DI!$A$4:$B$15000,2,FALSE),0)</f>
        <v>0.1265</v>
      </c>
      <c r="E645" s="14">
        <f t="shared" si="209"/>
        <v>1.0004727899999999</v>
      </c>
      <c r="F645" s="14">
        <f>(TRUNC(PRODUCT($E$14:$E644),16))</f>
        <v>1.2326468524123699</v>
      </c>
      <c r="G645" s="14">
        <f t="shared" si="210"/>
        <v>1</v>
      </c>
      <c r="H645" s="14">
        <f t="shared" si="211"/>
        <v>1.2326468500000001</v>
      </c>
      <c r="I645" s="13">
        <f t="shared" si="202"/>
        <v>0</v>
      </c>
      <c r="J645" s="29">
        <f t="shared" si="203"/>
        <v>44559</v>
      </c>
      <c r="K645" s="2">
        <f t="shared" si="204"/>
        <v>435</v>
      </c>
      <c r="L645" s="17">
        <f t="shared" si="205"/>
        <v>435</v>
      </c>
      <c r="M645" s="12">
        <f t="shared" si="198"/>
        <v>1</v>
      </c>
      <c r="N645" s="12">
        <f t="shared" si="199"/>
        <v>1.2326468500000001</v>
      </c>
      <c r="O645" s="17">
        <f t="shared" si="215"/>
        <v>0</v>
      </c>
      <c r="P645" s="14">
        <f t="shared" si="214"/>
        <v>2326.4684999999999</v>
      </c>
      <c r="Q645" s="14">
        <v>0</v>
      </c>
      <c r="R645" s="14">
        <f t="shared" si="213"/>
        <v>0</v>
      </c>
      <c r="S645" s="20">
        <f t="shared" si="200"/>
        <v>0</v>
      </c>
      <c r="T645" s="14">
        <f t="shared" si="212"/>
        <v>0</v>
      </c>
      <c r="U645" s="4" t="str">
        <f t="shared" si="206"/>
        <v>A+J=</v>
      </c>
      <c r="V645" s="29">
        <f t="shared" si="207"/>
        <v>45747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01"/>
        <v>45191</v>
      </c>
      <c r="B646" s="125">
        <f t="shared" ca="1" si="197"/>
        <v>12332.296399999999</v>
      </c>
      <c r="C646" s="14">
        <f t="shared" si="208"/>
        <v>10000</v>
      </c>
      <c r="D646" s="13">
        <f>IF(A646&lt;$B$1,VLOOKUP(A646,[1]DI!$A$4:$B$15000,2,FALSE),0)</f>
        <v>0.1265</v>
      </c>
      <c r="E646" s="14">
        <f t="shared" si="209"/>
        <v>1.0004727899999999</v>
      </c>
      <c r="F646" s="14">
        <f>(TRUNC(PRODUCT($E$14:$E645),16))</f>
        <v>1.2332296355177199</v>
      </c>
      <c r="G646" s="14">
        <f t="shared" si="210"/>
        <v>1</v>
      </c>
      <c r="H646" s="14">
        <f t="shared" si="211"/>
        <v>1.23322964</v>
      </c>
      <c r="I646" s="13">
        <f t="shared" si="202"/>
        <v>0</v>
      </c>
      <c r="J646" s="29">
        <f t="shared" si="203"/>
        <v>44559</v>
      </c>
      <c r="K646" s="2">
        <f t="shared" si="204"/>
        <v>436</v>
      </c>
      <c r="L646" s="17">
        <f t="shared" si="205"/>
        <v>436</v>
      </c>
      <c r="M646" s="12">
        <f t="shared" si="198"/>
        <v>1</v>
      </c>
      <c r="N646" s="12">
        <f t="shared" si="199"/>
        <v>1.23322964</v>
      </c>
      <c r="O646" s="17">
        <f t="shared" si="215"/>
        <v>0</v>
      </c>
      <c r="P646" s="14">
        <f t="shared" si="214"/>
        <v>2332.2964000000002</v>
      </c>
      <c r="Q646" s="14">
        <v>0</v>
      </c>
      <c r="R646" s="14">
        <f t="shared" si="213"/>
        <v>0</v>
      </c>
      <c r="S646" s="20">
        <f t="shared" si="200"/>
        <v>0</v>
      </c>
      <c r="T646" s="14">
        <f t="shared" si="212"/>
        <v>0</v>
      </c>
      <c r="U646" s="4" t="str">
        <f t="shared" si="206"/>
        <v>A+J=</v>
      </c>
      <c r="V646" s="29">
        <f t="shared" si="207"/>
        <v>45747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01"/>
        <v>45192</v>
      </c>
      <c r="B647" s="125">
        <f t="shared" ca="1" si="197"/>
        <v>12338.126899999999</v>
      </c>
      <c r="C647" s="14">
        <f t="shared" si="208"/>
        <v>10000</v>
      </c>
      <c r="D647" s="13">
        <f>IF(A647&lt;$B$1,VLOOKUP(A647,[1]DI!$A$4:$B$15000,2,FALSE),0)</f>
        <v>0</v>
      </c>
      <c r="E647" s="14">
        <f t="shared" si="209"/>
        <v>1</v>
      </c>
      <c r="F647" s="14">
        <f>(TRUNC(PRODUCT($E$14:$E646),16))</f>
        <v>1.2338126941570899</v>
      </c>
      <c r="G647" s="14">
        <f t="shared" si="210"/>
        <v>1</v>
      </c>
      <c r="H647" s="14">
        <f t="shared" si="211"/>
        <v>1.2338126899999999</v>
      </c>
      <c r="I647" s="13">
        <f t="shared" si="202"/>
        <v>0</v>
      </c>
      <c r="J647" s="29">
        <f t="shared" si="203"/>
        <v>44559</v>
      </c>
      <c r="K647" s="2">
        <f t="shared" si="204"/>
        <v>436</v>
      </c>
      <c r="L647" s="17">
        <f t="shared" si="205"/>
        <v>437</v>
      </c>
      <c r="M647" s="12">
        <f t="shared" si="198"/>
        <v>1</v>
      </c>
      <c r="N647" s="12">
        <f t="shared" si="199"/>
        <v>1.2338126899999999</v>
      </c>
      <c r="O647" s="17">
        <f t="shared" si="215"/>
        <v>0</v>
      </c>
      <c r="P647" s="14">
        <f t="shared" si="214"/>
        <v>2338.1269000000002</v>
      </c>
      <c r="Q647" s="14">
        <v>0</v>
      </c>
      <c r="R647" s="14">
        <f t="shared" si="213"/>
        <v>0</v>
      </c>
      <c r="S647" s="20">
        <f t="shared" si="200"/>
        <v>0</v>
      </c>
      <c r="T647" s="14">
        <f t="shared" si="212"/>
        <v>0</v>
      </c>
      <c r="U647" s="4" t="str">
        <f t="shared" si="206"/>
        <v>A+J=</v>
      </c>
      <c r="V647" s="29">
        <f t="shared" si="207"/>
        <v>45747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01"/>
        <v>45193</v>
      </c>
      <c r="B648" s="125">
        <f t="shared" ca="1" si="197"/>
        <v>12338.126899999999</v>
      </c>
      <c r="C648" s="14">
        <f t="shared" si="208"/>
        <v>10000</v>
      </c>
      <c r="D648" s="13">
        <f>IF(A648&lt;$B$1,VLOOKUP(A648,[1]DI!$A$4:$B$15000,2,FALSE),0)</f>
        <v>0</v>
      </c>
      <c r="E648" s="14">
        <f t="shared" si="209"/>
        <v>1</v>
      </c>
      <c r="F648" s="14">
        <f>(TRUNC(PRODUCT($E$14:$E647),16))</f>
        <v>1.2338126941570899</v>
      </c>
      <c r="G648" s="14">
        <f t="shared" si="210"/>
        <v>1</v>
      </c>
      <c r="H648" s="14">
        <f t="shared" si="211"/>
        <v>1.2338126899999999</v>
      </c>
      <c r="I648" s="13">
        <f t="shared" si="202"/>
        <v>0</v>
      </c>
      <c r="J648" s="29">
        <f t="shared" si="203"/>
        <v>44559</v>
      </c>
      <c r="K648" s="2">
        <f t="shared" si="204"/>
        <v>436</v>
      </c>
      <c r="L648" s="17">
        <f t="shared" si="205"/>
        <v>437</v>
      </c>
      <c r="M648" s="12">
        <f t="shared" si="198"/>
        <v>1</v>
      </c>
      <c r="N648" s="12">
        <f t="shared" si="199"/>
        <v>1.2338126899999999</v>
      </c>
      <c r="O648" s="17">
        <f t="shared" si="215"/>
        <v>0</v>
      </c>
      <c r="P648" s="14">
        <f t="shared" si="214"/>
        <v>2338.1269000000002</v>
      </c>
      <c r="Q648" s="14">
        <v>0</v>
      </c>
      <c r="R648" s="14">
        <f t="shared" si="213"/>
        <v>0</v>
      </c>
      <c r="S648" s="20">
        <f t="shared" si="200"/>
        <v>0</v>
      </c>
      <c r="T648" s="14">
        <f t="shared" si="212"/>
        <v>0</v>
      </c>
      <c r="U648" s="4" t="str">
        <f t="shared" si="206"/>
        <v>A+J=</v>
      </c>
      <c r="V648" s="29">
        <f t="shared" si="207"/>
        <v>45747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01"/>
        <v>45194</v>
      </c>
      <c r="B649" s="125">
        <f t="shared" ca="1" si="197"/>
        <v>12338.126899999999</v>
      </c>
      <c r="C649" s="14">
        <f t="shared" si="208"/>
        <v>10000</v>
      </c>
      <c r="D649" s="13">
        <f>IF(A649&lt;$B$1,VLOOKUP(A649,[1]DI!$A$4:$B$15000,2,FALSE),0)</f>
        <v>0.1265</v>
      </c>
      <c r="E649" s="14">
        <f t="shared" si="209"/>
        <v>1.0004727899999999</v>
      </c>
      <c r="F649" s="14">
        <f>(TRUNC(PRODUCT($E$14:$E648),16))</f>
        <v>1.2338126941570899</v>
      </c>
      <c r="G649" s="14">
        <f t="shared" si="210"/>
        <v>1</v>
      </c>
      <c r="H649" s="14">
        <f t="shared" si="211"/>
        <v>1.2338126899999999</v>
      </c>
      <c r="I649" s="13">
        <f t="shared" si="202"/>
        <v>0</v>
      </c>
      <c r="J649" s="29">
        <f t="shared" si="203"/>
        <v>44559</v>
      </c>
      <c r="K649" s="2">
        <f t="shared" si="204"/>
        <v>437</v>
      </c>
      <c r="L649" s="17">
        <f t="shared" si="205"/>
        <v>437</v>
      </c>
      <c r="M649" s="12">
        <f t="shared" si="198"/>
        <v>1</v>
      </c>
      <c r="N649" s="12">
        <f t="shared" si="199"/>
        <v>1.2338126899999999</v>
      </c>
      <c r="O649" s="17">
        <f t="shared" si="215"/>
        <v>0</v>
      </c>
      <c r="P649" s="14">
        <f t="shared" si="214"/>
        <v>2338.1269000000002</v>
      </c>
      <c r="Q649" s="14">
        <v>0</v>
      </c>
      <c r="R649" s="14">
        <f t="shared" si="213"/>
        <v>0</v>
      </c>
      <c r="S649" s="20">
        <f t="shared" si="200"/>
        <v>0</v>
      </c>
      <c r="T649" s="14">
        <f t="shared" si="212"/>
        <v>0</v>
      </c>
      <c r="U649" s="4" t="str">
        <f t="shared" si="206"/>
        <v>A+J=</v>
      </c>
      <c r="V649" s="29">
        <f t="shared" si="207"/>
        <v>45747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01"/>
        <v>45195</v>
      </c>
      <c r="B650" s="125">
        <f t="shared" ca="1" si="197"/>
        <v>12343.960300000001</v>
      </c>
      <c r="C650" s="14">
        <f t="shared" si="208"/>
        <v>10000</v>
      </c>
      <c r="D650" s="13">
        <f>IF(A650&lt;$B$1,VLOOKUP(A650,[1]DI!$A$4:$B$15000,2,FALSE),0)</f>
        <v>0.1265</v>
      </c>
      <c r="E650" s="14">
        <f t="shared" si="209"/>
        <v>1.0004727899999999</v>
      </c>
      <c r="F650" s="14">
        <f>(TRUNC(PRODUCT($E$14:$E649),16))</f>
        <v>1.23439602846076</v>
      </c>
      <c r="G650" s="14">
        <f t="shared" si="210"/>
        <v>1</v>
      </c>
      <c r="H650" s="14">
        <f t="shared" si="211"/>
        <v>1.2343960300000001</v>
      </c>
      <c r="I650" s="13">
        <f t="shared" si="202"/>
        <v>0</v>
      </c>
      <c r="J650" s="29">
        <f t="shared" si="203"/>
        <v>44559</v>
      </c>
      <c r="K650" s="2">
        <f t="shared" si="204"/>
        <v>438</v>
      </c>
      <c r="L650" s="17">
        <f t="shared" si="205"/>
        <v>438</v>
      </c>
      <c r="M650" s="12">
        <f t="shared" si="198"/>
        <v>1</v>
      </c>
      <c r="N650" s="12">
        <f t="shared" si="199"/>
        <v>1.2343960300000001</v>
      </c>
      <c r="O650" s="17">
        <f t="shared" si="215"/>
        <v>0</v>
      </c>
      <c r="P650" s="14">
        <f t="shared" si="214"/>
        <v>2343.9603000000002</v>
      </c>
      <c r="Q650" s="14">
        <v>0</v>
      </c>
      <c r="R650" s="14">
        <f t="shared" si="213"/>
        <v>0</v>
      </c>
      <c r="S650" s="20">
        <f t="shared" si="200"/>
        <v>0</v>
      </c>
      <c r="T650" s="14">
        <f t="shared" si="212"/>
        <v>0</v>
      </c>
      <c r="U650" s="4" t="str">
        <f t="shared" si="206"/>
        <v>A+J=</v>
      </c>
      <c r="V650" s="29">
        <f t="shared" si="207"/>
        <v>45747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01"/>
        <v>45196</v>
      </c>
      <c r="B651" s="125">
        <f t="shared" ca="1" si="197"/>
        <v>12349.796399999999</v>
      </c>
      <c r="C651" s="14">
        <f t="shared" si="208"/>
        <v>10000</v>
      </c>
      <c r="D651" s="13">
        <f>IF(A651&lt;$B$1,VLOOKUP(A651,[1]DI!$A$4:$B$15000,2,FALSE),0)</f>
        <v>0.1265</v>
      </c>
      <c r="E651" s="14">
        <f t="shared" si="209"/>
        <v>1.0004727899999999</v>
      </c>
      <c r="F651" s="14">
        <f>(TRUNC(PRODUCT($E$14:$E650),16))</f>
        <v>1.2349796385590599</v>
      </c>
      <c r="G651" s="14">
        <f t="shared" si="210"/>
        <v>1</v>
      </c>
      <c r="H651" s="14">
        <f t="shared" si="211"/>
        <v>1.2349796399999999</v>
      </c>
      <c r="I651" s="13">
        <f t="shared" si="202"/>
        <v>0</v>
      </c>
      <c r="J651" s="29">
        <f t="shared" si="203"/>
        <v>44559</v>
      </c>
      <c r="K651" s="2">
        <f t="shared" si="204"/>
        <v>439</v>
      </c>
      <c r="L651" s="17">
        <f t="shared" si="205"/>
        <v>439</v>
      </c>
      <c r="M651" s="12">
        <f t="shared" si="198"/>
        <v>1</v>
      </c>
      <c r="N651" s="12">
        <f t="shared" si="199"/>
        <v>1.2349796399999999</v>
      </c>
      <c r="O651" s="17">
        <f t="shared" si="215"/>
        <v>0</v>
      </c>
      <c r="P651" s="14">
        <f t="shared" si="214"/>
        <v>2349.7964000000002</v>
      </c>
      <c r="Q651" s="14">
        <v>0</v>
      </c>
      <c r="R651" s="14">
        <f t="shared" si="213"/>
        <v>0</v>
      </c>
      <c r="S651" s="20">
        <f t="shared" si="200"/>
        <v>0</v>
      </c>
      <c r="T651" s="14">
        <f t="shared" si="212"/>
        <v>0</v>
      </c>
      <c r="U651" s="4" t="str">
        <f t="shared" si="206"/>
        <v>A+J=</v>
      </c>
      <c r="V651" s="29">
        <f t="shared" si="207"/>
        <v>45747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01"/>
        <v>45197</v>
      </c>
      <c r="B652" s="125">
        <f t="shared" ca="1" si="197"/>
        <v>12355.635200000001</v>
      </c>
      <c r="C652" s="14">
        <f t="shared" si="208"/>
        <v>10000</v>
      </c>
      <c r="D652" s="13">
        <f>IF(A652&lt;$B$1,VLOOKUP(A652,[1]DI!$A$4:$B$15000,2,FALSE),0)</f>
        <v>0.1265</v>
      </c>
      <c r="E652" s="14">
        <f t="shared" si="209"/>
        <v>1.0004727899999999</v>
      </c>
      <c r="F652" s="14">
        <f>(TRUNC(PRODUCT($E$14:$E651),16))</f>
        <v>1.23556352458237</v>
      </c>
      <c r="G652" s="14">
        <f t="shared" si="210"/>
        <v>1</v>
      </c>
      <c r="H652" s="14">
        <f t="shared" si="211"/>
        <v>1.2355635199999999</v>
      </c>
      <c r="I652" s="13">
        <f t="shared" si="202"/>
        <v>0</v>
      </c>
      <c r="J652" s="29">
        <f t="shared" si="203"/>
        <v>44559</v>
      </c>
      <c r="K652" s="2">
        <f t="shared" si="204"/>
        <v>440</v>
      </c>
      <c r="L652" s="17">
        <f t="shared" si="205"/>
        <v>440</v>
      </c>
      <c r="M652" s="12">
        <f t="shared" si="198"/>
        <v>1</v>
      </c>
      <c r="N652" s="12">
        <f t="shared" si="199"/>
        <v>1.2355635199999999</v>
      </c>
      <c r="O652" s="17">
        <f t="shared" si="215"/>
        <v>0</v>
      </c>
      <c r="P652" s="14">
        <f t="shared" si="214"/>
        <v>2355.6352000000002</v>
      </c>
      <c r="Q652" s="14">
        <v>0</v>
      </c>
      <c r="R652" s="14">
        <f t="shared" si="213"/>
        <v>0</v>
      </c>
      <c r="S652" s="20">
        <f t="shared" si="200"/>
        <v>0</v>
      </c>
      <c r="T652" s="14">
        <f t="shared" si="212"/>
        <v>0</v>
      </c>
      <c r="U652" s="4" t="str">
        <f t="shared" si="206"/>
        <v>A+J=</v>
      </c>
      <c r="V652" s="29">
        <f t="shared" si="207"/>
        <v>45747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01"/>
        <v>45198</v>
      </c>
      <c r="B653" s="125">
        <f t="shared" ca="1" si="197"/>
        <v>12361.4769</v>
      </c>
      <c r="C653" s="14">
        <f t="shared" si="208"/>
        <v>10000</v>
      </c>
      <c r="D653" s="13">
        <f>IF(A653&lt;$B$1,VLOOKUP(A653,[1]DI!$A$4:$B$15000,2,FALSE),0)</f>
        <v>0.1265</v>
      </c>
      <c r="E653" s="14">
        <f t="shared" si="209"/>
        <v>1.0004727899999999</v>
      </c>
      <c r="F653" s="14">
        <f>(TRUNC(PRODUCT($E$14:$E652),16))</f>
        <v>1.23614768666116</v>
      </c>
      <c r="G653" s="14">
        <f t="shared" si="210"/>
        <v>1</v>
      </c>
      <c r="H653" s="14">
        <f t="shared" si="211"/>
        <v>1.2361476899999999</v>
      </c>
      <c r="I653" s="13">
        <f t="shared" si="202"/>
        <v>0</v>
      </c>
      <c r="J653" s="29">
        <f t="shared" si="203"/>
        <v>44559</v>
      </c>
      <c r="K653" s="2">
        <f t="shared" si="204"/>
        <v>441</v>
      </c>
      <c r="L653" s="17">
        <f t="shared" si="205"/>
        <v>441</v>
      </c>
      <c r="M653" s="12">
        <f t="shared" si="198"/>
        <v>1</v>
      </c>
      <c r="N653" s="12">
        <f t="shared" si="199"/>
        <v>1.2361476899999999</v>
      </c>
      <c r="O653" s="17">
        <f t="shared" si="215"/>
        <v>0</v>
      </c>
      <c r="P653" s="14">
        <f t="shared" si="214"/>
        <v>2361.4769000000001</v>
      </c>
      <c r="Q653" s="14">
        <v>0</v>
      </c>
      <c r="R653" s="14">
        <f t="shared" si="213"/>
        <v>0</v>
      </c>
      <c r="S653" s="20">
        <f t="shared" si="200"/>
        <v>0</v>
      </c>
      <c r="T653" s="14">
        <f t="shared" si="212"/>
        <v>0</v>
      </c>
      <c r="U653" s="4" t="str">
        <f t="shared" si="206"/>
        <v>A+J=</v>
      </c>
      <c r="V653" s="29">
        <f t="shared" si="207"/>
        <v>45747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01"/>
        <v>45199</v>
      </c>
      <c r="B654" s="125">
        <f t="shared" ref="B654:B717" ca="1" si="216">IF(A654&lt;=TODAY(),C654+P654,IF(AND(A654&gt;TODAY(),A654&lt;=$B$1),IF(VLOOKUP(TODAY(),$A$12:$D$5002,4,FALSE)=0,"n.d",C654+P654),"n.d"))</f>
        <v>12367.3212</v>
      </c>
      <c r="C654" s="14">
        <f t="shared" si="208"/>
        <v>10000</v>
      </c>
      <c r="D654" s="13">
        <f>IF(A654&lt;$B$1,VLOOKUP(A654,[1]DI!$A$4:$B$15000,2,FALSE),0)</f>
        <v>0</v>
      </c>
      <c r="E654" s="14">
        <f t="shared" si="209"/>
        <v>1</v>
      </c>
      <c r="F654" s="14">
        <f>(TRUNC(PRODUCT($E$14:$E653),16))</f>
        <v>1.23673212492594</v>
      </c>
      <c r="G654" s="14">
        <f t="shared" si="210"/>
        <v>1</v>
      </c>
      <c r="H654" s="14">
        <f t="shared" si="211"/>
        <v>1.2367321200000001</v>
      </c>
      <c r="I654" s="13">
        <f t="shared" si="202"/>
        <v>0</v>
      </c>
      <c r="J654" s="29">
        <f t="shared" si="203"/>
        <v>44559</v>
      </c>
      <c r="K654" s="2">
        <f t="shared" si="204"/>
        <v>441</v>
      </c>
      <c r="L654" s="17">
        <f t="shared" si="205"/>
        <v>442</v>
      </c>
      <c r="M654" s="12">
        <f t="shared" ref="M654:M717" si="217">ROUND((I654+1)^(L654/252),9)</f>
        <v>1</v>
      </c>
      <c r="N654" s="12">
        <f t="shared" ref="N654:N717" si="218">ROUND(H654*M654,9)</f>
        <v>1.2367321200000001</v>
      </c>
      <c r="O654" s="17">
        <f t="shared" si="215"/>
        <v>0</v>
      </c>
      <c r="P654" s="14">
        <f t="shared" si="214"/>
        <v>2367.3211999999999</v>
      </c>
      <c r="Q654" s="14">
        <v>0</v>
      </c>
      <c r="R654" s="14">
        <f t="shared" si="213"/>
        <v>0</v>
      </c>
      <c r="S654" s="20">
        <f t="shared" ref="S654:S717" si="219">IF($O654&gt;0,VLOOKUP($O654,$X$14:$AD$152,7),0)</f>
        <v>0</v>
      </c>
      <c r="T654" s="14">
        <f t="shared" si="212"/>
        <v>0</v>
      </c>
      <c r="U654" s="4" t="str">
        <f t="shared" si="206"/>
        <v>A+J=</v>
      </c>
      <c r="V654" s="29">
        <f t="shared" si="207"/>
        <v>45747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20">(A654+1)</f>
        <v>45200</v>
      </c>
      <c r="B655" s="125">
        <f t="shared" ca="1" si="216"/>
        <v>12367.3212</v>
      </c>
      <c r="C655" s="14">
        <f t="shared" si="208"/>
        <v>10000</v>
      </c>
      <c r="D655" s="13">
        <f>IF(A655&lt;$B$1,VLOOKUP(A655,[1]DI!$A$4:$B$15000,2,FALSE),0)</f>
        <v>0</v>
      </c>
      <c r="E655" s="14">
        <f t="shared" si="209"/>
        <v>1</v>
      </c>
      <c r="F655" s="14">
        <f>(TRUNC(PRODUCT($E$14:$E654),16))</f>
        <v>1.23673212492594</v>
      </c>
      <c r="G655" s="14">
        <f t="shared" si="210"/>
        <v>1</v>
      </c>
      <c r="H655" s="14">
        <f t="shared" si="211"/>
        <v>1.2367321200000001</v>
      </c>
      <c r="I655" s="13">
        <f t="shared" ref="I655:I718" si="221">I654</f>
        <v>0</v>
      </c>
      <c r="J655" s="29">
        <f t="shared" ref="J655:J718" si="222">IF(O654&gt;0,VLOOKUP(O654,X$14:AH$152,2),J654)</f>
        <v>44559</v>
      </c>
      <c r="K655" s="2">
        <f t="shared" ref="K655:K718" si="223">IF(A655&gt;J655,IF(NETWORKDAYS(J655,A655,$X$162:$X$546)-1=0,1,NETWORKDAYS(J655,A655,$X$162:$X$546)-1),0)</f>
        <v>441</v>
      </c>
      <c r="L655" s="17">
        <f t="shared" ref="L655:L718" si="224">IF(AND(K655=1,K654=1),1,IF(K655&gt;0,IF(K655=K654,K655+1,K655),0))</f>
        <v>442</v>
      </c>
      <c r="M655" s="12">
        <f t="shared" si="217"/>
        <v>1</v>
      </c>
      <c r="N655" s="12">
        <f t="shared" si="218"/>
        <v>1.2367321200000001</v>
      </c>
      <c r="O655" s="17">
        <f t="shared" si="215"/>
        <v>0</v>
      </c>
      <c r="P655" s="14">
        <f t="shared" si="214"/>
        <v>2367.3211999999999</v>
      </c>
      <c r="Q655" s="14">
        <v>0</v>
      </c>
      <c r="R655" s="14">
        <f t="shared" si="213"/>
        <v>0</v>
      </c>
      <c r="S655" s="20">
        <f t="shared" si="219"/>
        <v>0</v>
      </c>
      <c r="T655" s="14">
        <f t="shared" si="212"/>
        <v>0</v>
      </c>
      <c r="U655" s="4" t="str">
        <f t="shared" ref="U655:U718" si="225">IF(O654&gt;0,VLOOKUP(O654,X$14:AH$152,10),U654)</f>
        <v>A+J=</v>
      </c>
      <c r="V655" s="29">
        <f t="shared" ref="V655:V718" si="226">IF(O654&gt;0,VLOOKUP(O654,X$14:AH$152,11),V654)</f>
        <v>45747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0"/>
        <v>45201</v>
      </c>
      <c r="B656" s="125">
        <f t="shared" ca="1" si="216"/>
        <v>12367.3212</v>
      </c>
      <c r="C656" s="14">
        <f t="shared" ref="C656:C719" si="227">(C655-T655)</f>
        <v>10000</v>
      </c>
      <c r="D656" s="13">
        <f>IF(A656&lt;$B$1,VLOOKUP(A656,[1]DI!$A$4:$B$15000,2,FALSE),0)</f>
        <v>0.1265</v>
      </c>
      <c r="E656" s="14">
        <f t="shared" ref="E656:E719" si="228">ROUND(((1+D656)^(1/252)),8)</f>
        <v>1.0004727899999999</v>
      </c>
      <c r="F656" s="14">
        <f>(TRUNC(PRODUCT($E$14:$E655),16))</f>
        <v>1.23673212492594</v>
      </c>
      <c r="G656" s="14">
        <f t="shared" ref="G656:G719" si="229">IF(O655&gt;0,F655,G655)</f>
        <v>1</v>
      </c>
      <c r="H656" s="14">
        <f t="shared" ref="H656:H719" si="230">ROUND(F656/G656,8)</f>
        <v>1.2367321200000001</v>
      </c>
      <c r="I656" s="13">
        <f t="shared" si="221"/>
        <v>0</v>
      </c>
      <c r="J656" s="29">
        <f t="shared" si="222"/>
        <v>44559</v>
      </c>
      <c r="K656" s="2">
        <f t="shared" si="223"/>
        <v>442</v>
      </c>
      <c r="L656" s="17">
        <f t="shared" si="224"/>
        <v>442</v>
      </c>
      <c r="M656" s="12">
        <f t="shared" si="217"/>
        <v>1</v>
      </c>
      <c r="N656" s="12">
        <f t="shared" si="218"/>
        <v>1.2367321200000001</v>
      </c>
      <c r="O656" s="17">
        <f t="shared" si="215"/>
        <v>0</v>
      </c>
      <c r="P656" s="14">
        <f t="shared" si="214"/>
        <v>2367.3211999999999</v>
      </c>
      <c r="Q656" s="14">
        <v>0</v>
      </c>
      <c r="R656" s="14">
        <f t="shared" si="213"/>
        <v>0</v>
      </c>
      <c r="S656" s="20">
        <f t="shared" si="219"/>
        <v>0</v>
      </c>
      <c r="T656" s="14">
        <f t="shared" ref="T656:T719" si="231">IF(S656&gt;0,TRUNC(S656*C656,8),0)</f>
        <v>0</v>
      </c>
      <c r="U656" s="4" t="str">
        <f t="shared" si="225"/>
        <v>A+J=</v>
      </c>
      <c r="V656" s="29">
        <f t="shared" si="226"/>
        <v>45747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0"/>
        <v>45202</v>
      </c>
      <c r="B657" s="125">
        <f t="shared" ca="1" si="216"/>
        <v>12373.1684</v>
      </c>
      <c r="C657" s="14">
        <f t="shared" si="227"/>
        <v>10000</v>
      </c>
      <c r="D657" s="13">
        <f>IF(A657&lt;$B$1,VLOOKUP(A657,[1]DI!$A$4:$B$15000,2,FALSE),0)</f>
        <v>0.1265</v>
      </c>
      <c r="E657" s="14">
        <f t="shared" si="228"/>
        <v>1.0004727899999999</v>
      </c>
      <c r="F657" s="14">
        <f>(TRUNC(PRODUCT($E$14:$E656),16))</f>
        <v>1.23731683950728</v>
      </c>
      <c r="G657" s="14">
        <f t="shared" si="229"/>
        <v>1</v>
      </c>
      <c r="H657" s="14">
        <f t="shared" si="230"/>
        <v>1.2373168400000001</v>
      </c>
      <c r="I657" s="13">
        <f t="shared" si="221"/>
        <v>0</v>
      </c>
      <c r="J657" s="29">
        <f t="shared" si="222"/>
        <v>44559</v>
      </c>
      <c r="K657" s="2">
        <f t="shared" si="223"/>
        <v>443</v>
      </c>
      <c r="L657" s="17">
        <f t="shared" si="224"/>
        <v>443</v>
      </c>
      <c r="M657" s="12">
        <f t="shared" si="217"/>
        <v>1</v>
      </c>
      <c r="N657" s="12">
        <f t="shared" si="218"/>
        <v>1.2373168400000001</v>
      </c>
      <c r="O657" s="17">
        <f t="shared" si="215"/>
        <v>0</v>
      </c>
      <c r="P657" s="14">
        <f t="shared" si="214"/>
        <v>2373.1684</v>
      </c>
      <c r="Q657" s="14">
        <v>0</v>
      </c>
      <c r="R657" s="14">
        <f t="shared" si="213"/>
        <v>0</v>
      </c>
      <c r="S657" s="20">
        <f t="shared" si="219"/>
        <v>0</v>
      </c>
      <c r="T657" s="14">
        <f t="shared" si="231"/>
        <v>0</v>
      </c>
      <c r="U657" s="4" t="str">
        <f t="shared" si="225"/>
        <v>A+J=</v>
      </c>
      <c r="V657" s="29">
        <f t="shared" si="226"/>
        <v>45747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0"/>
        <v>45203</v>
      </c>
      <c r="B658" s="125">
        <f t="shared" ca="1" si="216"/>
        <v>12379.0183</v>
      </c>
      <c r="C658" s="14">
        <f t="shared" si="227"/>
        <v>10000</v>
      </c>
      <c r="D658" s="13">
        <f>IF(A658&lt;$B$1,VLOOKUP(A658,[1]DI!$A$4:$B$15000,2,FALSE),0)</f>
        <v>0.1265</v>
      </c>
      <c r="E658" s="14">
        <f t="shared" si="228"/>
        <v>1.0004727899999999</v>
      </c>
      <c r="F658" s="14">
        <f>(TRUNC(PRODUCT($E$14:$E657),16))</f>
        <v>1.23790183053583</v>
      </c>
      <c r="G658" s="14">
        <f t="shared" si="229"/>
        <v>1</v>
      </c>
      <c r="H658" s="14">
        <f t="shared" si="230"/>
        <v>1.23790183</v>
      </c>
      <c r="I658" s="13">
        <f t="shared" si="221"/>
        <v>0</v>
      </c>
      <c r="J658" s="29">
        <f t="shared" si="222"/>
        <v>44559</v>
      </c>
      <c r="K658" s="2">
        <f t="shared" si="223"/>
        <v>444</v>
      </c>
      <c r="L658" s="17">
        <f t="shared" si="224"/>
        <v>444</v>
      </c>
      <c r="M658" s="12">
        <f t="shared" si="217"/>
        <v>1</v>
      </c>
      <c r="N658" s="12">
        <f t="shared" si="218"/>
        <v>1.23790183</v>
      </c>
      <c r="O658" s="17">
        <f t="shared" si="215"/>
        <v>0</v>
      </c>
      <c r="P658" s="14">
        <f t="shared" si="214"/>
        <v>2379.0183000000002</v>
      </c>
      <c r="Q658" s="14">
        <v>0</v>
      </c>
      <c r="R658" s="14">
        <f t="shared" si="213"/>
        <v>0</v>
      </c>
      <c r="S658" s="20">
        <f t="shared" si="219"/>
        <v>0</v>
      </c>
      <c r="T658" s="14">
        <f t="shared" si="231"/>
        <v>0</v>
      </c>
      <c r="U658" s="4" t="str">
        <f t="shared" si="225"/>
        <v>A+J=</v>
      </c>
      <c r="V658" s="29">
        <f t="shared" si="226"/>
        <v>45747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0"/>
        <v>45204</v>
      </c>
      <c r="B659" s="125">
        <f t="shared" ca="1" si="216"/>
        <v>12384.870999999999</v>
      </c>
      <c r="C659" s="14">
        <f t="shared" si="227"/>
        <v>10000</v>
      </c>
      <c r="D659" s="13">
        <f>IF(A659&lt;$B$1,VLOOKUP(A659,[1]DI!$A$4:$B$15000,2,FALSE),0)</f>
        <v>0.1265</v>
      </c>
      <c r="E659" s="14">
        <f t="shared" si="228"/>
        <v>1.0004727899999999</v>
      </c>
      <c r="F659" s="14">
        <f>(TRUNC(PRODUCT($E$14:$E658),16))</f>
        <v>1.23848709814229</v>
      </c>
      <c r="G659" s="14">
        <f t="shared" si="229"/>
        <v>1</v>
      </c>
      <c r="H659" s="14">
        <f t="shared" si="230"/>
        <v>1.2384871</v>
      </c>
      <c r="I659" s="13">
        <f t="shared" si="221"/>
        <v>0</v>
      </c>
      <c r="J659" s="29">
        <f t="shared" si="222"/>
        <v>44559</v>
      </c>
      <c r="K659" s="2">
        <f t="shared" si="223"/>
        <v>445</v>
      </c>
      <c r="L659" s="17">
        <f t="shared" si="224"/>
        <v>445</v>
      </c>
      <c r="M659" s="12">
        <f t="shared" si="217"/>
        <v>1</v>
      </c>
      <c r="N659" s="12">
        <f t="shared" si="218"/>
        <v>1.2384871</v>
      </c>
      <c r="O659" s="17">
        <f t="shared" si="215"/>
        <v>0</v>
      </c>
      <c r="P659" s="14">
        <f t="shared" si="214"/>
        <v>2384.8710000000001</v>
      </c>
      <c r="Q659" s="14">
        <v>0</v>
      </c>
      <c r="R659" s="14">
        <f t="shared" si="213"/>
        <v>0</v>
      </c>
      <c r="S659" s="20">
        <f t="shared" si="219"/>
        <v>0</v>
      </c>
      <c r="T659" s="14">
        <f t="shared" si="231"/>
        <v>0</v>
      </c>
      <c r="U659" s="4" t="str">
        <f t="shared" si="225"/>
        <v>A+J=</v>
      </c>
      <c r="V659" s="29">
        <f t="shared" si="226"/>
        <v>45747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0"/>
        <v>45205</v>
      </c>
      <c r="B660" s="125">
        <f t="shared" ca="1" si="216"/>
        <v>12390.7264</v>
      </c>
      <c r="C660" s="14">
        <f t="shared" si="227"/>
        <v>10000</v>
      </c>
      <c r="D660" s="13">
        <f>IF(A660&lt;$B$1,VLOOKUP(A660,[1]DI!$A$4:$B$15000,2,FALSE),0)</f>
        <v>0.1265</v>
      </c>
      <c r="E660" s="14">
        <f t="shared" si="228"/>
        <v>1.0004727899999999</v>
      </c>
      <c r="F660" s="14">
        <f>(TRUNC(PRODUCT($E$14:$E659),16))</f>
        <v>1.2390726424574201</v>
      </c>
      <c r="G660" s="14">
        <f t="shared" si="229"/>
        <v>1</v>
      </c>
      <c r="H660" s="14">
        <f t="shared" si="230"/>
        <v>1.2390726400000001</v>
      </c>
      <c r="I660" s="13">
        <f t="shared" si="221"/>
        <v>0</v>
      </c>
      <c r="J660" s="29">
        <f t="shared" si="222"/>
        <v>44559</v>
      </c>
      <c r="K660" s="2">
        <f t="shared" si="223"/>
        <v>446</v>
      </c>
      <c r="L660" s="17">
        <f t="shared" si="224"/>
        <v>446</v>
      </c>
      <c r="M660" s="12">
        <f t="shared" si="217"/>
        <v>1</v>
      </c>
      <c r="N660" s="12">
        <f t="shared" si="218"/>
        <v>1.2390726400000001</v>
      </c>
      <c r="O660" s="17">
        <f t="shared" si="215"/>
        <v>0</v>
      </c>
      <c r="P660" s="14">
        <f t="shared" si="214"/>
        <v>2390.7264</v>
      </c>
      <c r="Q660" s="14">
        <v>0</v>
      </c>
      <c r="R660" s="14">
        <f t="shared" si="213"/>
        <v>0</v>
      </c>
      <c r="S660" s="20">
        <f t="shared" si="219"/>
        <v>0</v>
      </c>
      <c r="T660" s="14">
        <f t="shared" si="231"/>
        <v>0</v>
      </c>
      <c r="U660" s="4" t="str">
        <f t="shared" si="225"/>
        <v>A+J=</v>
      </c>
      <c r="V660" s="29">
        <f t="shared" si="226"/>
        <v>45747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0"/>
        <v>45206</v>
      </c>
      <c r="B661" s="125">
        <f t="shared" ca="1" si="216"/>
        <v>12396.5846</v>
      </c>
      <c r="C661" s="14">
        <f t="shared" si="227"/>
        <v>10000</v>
      </c>
      <c r="D661" s="13">
        <f>IF(A661&lt;$B$1,VLOOKUP(A661,[1]DI!$A$4:$B$15000,2,FALSE),0)</f>
        <v>0</v>
      </c>
      <c r="E661" s="14">
        <f t="shared" si="228"/>
        <v>1</v>
      </c>
      <c r="F661" s="14">
        <f>(TRUNC(PRODUCT($E$14:$E660),16))</f>
        <v>1.23965846361205</v>
      </c>
      <c r="G661" s="14">
        <f t="shared" si="229"/>
        <v>1</v>
      </c>
      <c r="H661" s="14">
        <f t="shared" si="230"/>
        <v>1.23965846</v>
      </c>
      <c r="I661" s="13">
        <f t="shared" si="221"/>
        <v>0</v>
      </c>
      <c r="J661" s="29">
        <f t="shared" si="222"/>
        <v>44559</v>
      </c>
      <c r="K661" s="2">
        <f t="shared" si="223"/>
        <v>446</v>
      </c>
      <c r="L661" s="17">
        <f t="shared" si="224"/>
        <v>447</v>
      </c>
      <c r="M661" s="12">
        <f t="shared" si="217"/>
        <v>1</v>
      </c>
      <c r="N661" s="12">
        <f t="shared" si="218"/>
        <v>1.23965846</v>
      </c>
      <c r="O661" s="17">
        <f t="shared" si="215"/>
        <v>0</v>
      </c>
      <c r="P661" s="14">
        <f t="shared" si="214"/>
        <v>2396.5846000000001</v>
      </c>
      <c r="Q661" s="14">
        <v>0</v>
      </c>
      <c r="R661" s="14">
        <f t="shared" si="213"/>
        <v>0</v>
      </c>
      <c r="S661" s="20">
        <f t="shared" si="219"/>
        <v>0</v>
      </c>
      <c r="T661" s="14">
        <f t="shared" si="231"/>
        <v>0</v>
      </c>
      <c r="U661" s="4" t="str">
        <f t="shared" si="225"/>
        <v>A+J=</v>
      </c>
      <c r="V661" s="29">
        <f t="shared" si="226"/>
        <v>45747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0"/>
        <v>45207</v>
      </c>
      <c r="B662" s="125">
        <f t="shared" ca="1" si="216"/>
        <v>12396.5846</v>
      </c>
      <c r="C662" s="14">
        <f t="shared" si="227"/>
        <v>10000</v>
      </c>
      <c r="D662" s="13">
        <f>IF(A662&lt;$B$1,VLOOKUP(A662,[1]DI!$A$4:$B$15000,2,FALSE),0)</f>
        <v>0</v>
      </c>
      <c r="E662" s="14">
        <f t="shared" si="228"/>
        <v>1</v>
      </c>
      <c r="F662" s="14">
        <f>(TRUNC(PRODUCT($E$14:$E661),16))</f>
        <v>1.23965846361205</v>
      </c>
      <c r="G662" s="14">
        <f t="shared" si="229"/>
        <v>1</v>
      </c>
      <c r="H662" s="14">
        <f t="shared" si="230"/>
        <v>1.23965846</v>
      </c>
      <c r="I662" s="13">
        <f t="shared" si="221"/>
        <v>0</v>
      </c>
      <c r="J662" s="29">
        <f t="shared" si="222"/>
        <v>44559</v>
      </c>
      <c r="K662" s="2">
        <f t="shared" si="223"/>
        <v>446</v>
      </c>
      <c r="L662" s="17">
        <f t="shared" si="224"/>
        <v>447</v>
      </c>
      <c r="M662" s="12">
        <f t="shared" si="217"/>
        <v>1</v>
      </c>
      <c r="N662" s="12">
        <f t="shared" si="218"/>
        <v>1.23965846</v>
      </c>
      <c r="O662" s="17">
        <f t="shared" si="215"/>
        <v>0</v>
      </c>
      <c r="P662" s="14">
        <f t="shared" si="214"/>
        <v>2396.5846000000001</v>
      </c>
      <c r="Q662" s="14">
        <v>0</v>
      </c>
      <c r="R662" s="14">
        <f t="shared" si="213"/>
        <v>0</v>
      </c>
      <c r="S662" s="20">
        <f t="shared" si="219"/>
        <v>0</v>
      </c>
      <c r="T662" s="14">
        <f t="shared" si="231"/>
        <v>0</v>
      </c>
      <c r="U662" s="4" t="str">
        <f t="shared" si="225"/>
        <v>A+J=</v>
      </c>
      <c r="V662" s="29">
        <f t="shared" si="226"/>
        <v>45747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0"/>
        <v>45208</v>
      </c>
      <c r="B663" s="125">
        <f t="shared" ca="1" si="216"/>
        <v>12396.5846</v>
      </c>
      <c r="C663" s="14">
        <f t="shared" si="227"/>
        <v>10000</v>
      </c>
      <c r="D663" s="13">
        <f>IF(A663&lt;$B$1,VLOOKUP(A663,[1]DI!$A$4:$B$15000,2,FALSE),0)</f>
        <v>0.1265</v>
      </c>
      <c r="E663" s="14">
        <f t="shared" si="228"/>
        <v>1.0004727899999999</v>
      </c>
      <c r="F663" s="14">
        <f>(TRUNC(PRODUCT($E$14:$E662),16))</f>
        <v>1.23965846361205</v>
      </c>
      <c r="G663" s="14">
        <f t="shared" si="229"/>
        <v>1</v>
      </c>
      <c r="H663" s="14">
        <f t="shared" si="230"/>
        <v>1.23965846</v>
      </c>
      <c r="I663" s="13">
        <f t="shared" si="221"/>
        <v>0</v>
      </c>
      <c r="J663" s="29">
        <f t="shared" si="222"/>
        <v>44559</v>
      </c>
      <c r="K663" s="2">
        <f t="shared" si="223"/>
        <v>447</v>
      </c>
      <c r="L663" s="17">
        <f t="shared" si="224"/>
        <v>447</v>
      </c>
      <c r="M663" s="12">
        <f t="shared" si="217"/>
        <v>1</v>
      </c>
      <c r="N663" s="12">
        <f t="shared" si="218"/>
        <v>1.23965846</v>
      </c>
      <c r="O663" s="17">
        <f t="shared" si="215"/>
        <v>0</v>
      </c>
      <c r="P663" s="14">
        <f t="shared" si="214"/>
        <v>2396.5846000000001</v>
      </c>
      <c r="Q663" s="14">
        <v>0</v>
      </c>
      <c r="R663" s="14">
        <f t="shared" si="213"/>
        <v>0</v>
      </c>
      <c r="S663" s="20">
        <f t="shared" si="219"/>
        <v>0</v>
      </c>
      <c r="T663" s="14">
        <f t="shared" si="231"/>
        <v>0</v>
      </c>
      <c r="U663" s="4" t="str">
        <f t="shared" si="225"/>
        <v>A+J=</v>
      </c>
      <c r="V663" s="29">
        <f t="shared" si="226"/>
        <v>45747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0"/>
        <v>45209</v>
      </c>
      <c r="B664" s="125">
        <f t="shared" ca="1" si="216"/>
        <v>12402.445599999999</v>
      </c>
      <c r="C664" s="14">
        <f t="shared" si="227"/>
        <v>10000</v>
      </c>
      <c r="D664" s="13">
        <f>IF(A664&lt;$B$1,VLOOKUP(A664,[1]DI!$A$4:$B$15000,2,FALSE),0)</f>
        <v>0.1265</v>
      </c>
      <c r="E664" s="14">
        <f t="shared" si="228"/>
        <v>1.0004727899999999</v>
      </c>
      <c r="F664" s="14">
        <f>(TRUNC(PRODUCT($E$14:$E663),16))</f>
        <v>1.2402445617370601</v>
      </c>
      <c r="G664" s="14">
        <f t="shared" si="229"/>
        <v>1</v>
      </c>
      <c r="H664" s="14">
        <f t="shared" si="230"/>
        <v>1.2402445600000001</v>
      </c>
      <c r="I664" s="13">
        <f t="shared" si="221"/>
        <v>0</v>
      </c>
      <c r="J664" s="29">
        <f t="shared" si="222"/>
        <v>44559</v>
      </c>
      <c r="K664" s="2">
        <f t="shared" si="223"/>
        <v>448</v>
      </c>
      <c r="L664" s="17">
        <f t="shared" si="224"/>
        <v>448</v>
      </c>
      <c r="M664" s="12">
        <f t="shared" si="217"/>
        <v>1</v>
      </c>
      <c r="N664" s="12">
        <f t="shared" si="218"/>
        <v>1.2402445600000001</v>
      </c>
      <c r="O664" s="17">
        <f t="shared" si="215"/>
        <v>0</v>
      </c>
      <c r="P664" s="14">
        <f t="shared" si="214"/>
        <v>2402.4456</v>
      </c>
      <c r="Q664" s="14">
        <v>0</v>
      </c>
      <c r="R664" s="14">
        <f t="shared" si="213"/>
        <v>0</v>
      </c>
      <c r="S664" s="20">
        <f t="shared" si="219"/>
        <v>0</v>
      </c>
      <c r="T664" s="14">
        <f t="shared" si="231"/>
        <v>0</v>
      </c>
      <c r="U664" s="4" t="str">
        <f t="shared" si="225"/>
        <v>A+J=</v>
      </c>
      <c r="V664" s="29">
        <f t="shared" si="226"/>
        <v>45747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0"/>
        <v>45210</v>
      </c>
      <c r="B665" s="125">
        <f t="shared" ca="1" si="216"/>
        <v>12408.3094</v>
      </c>
      <c r="C665" s="14">
        <f t="shared" si="227"/>
        <v>10000</v>
      </c>
      <c r="D665" s="13">
        <f>IF(A665&lt;$B$1,VLOOKUP(A665,[1]DI!$A$4:$B$15000,2,FALSE),0)</f>
        <v>0.1265</v>
      </c>
      <c r="E665" s="14">
        <f t="shared" si="228"/>
        <v>1.0004727899999999</v>
      </c>
      <c r="F665" s="14">
        <f>(TRUNC(PRODUCT($E$14:$E664),16))</f>
        <v>1.2408309369634001</v>
      </c>
      <c r="G665" s="14">
        <f t="shared" si="229"/>
        <v>1</v>
      </c>
      <c r="H665" s="14">
        <f t="shared" si="230"/>
        <v>1.2408309399999999</v>
      </c>
      <c r="I665" s="13">
        <f t="shared" si="221"/>
        <v>0</v>
      </c>
      <c r="J665" s="29">
        <f t="shared" si="222"/>
        <v>44559</v>
      </c>
      <c r="K665" s="2">
        <f t="shared" si="223"/>
        <v>449</v>
      </c>
      <c r="L665" s="17">
        <f t="shared" si="224"/>
        <v>449</v>
      </c>
      <c r="M665" s="12">
        <f t="shared" si="217"/>
        <v>1</v>
      </c>
      <c r="N665" s="12">
        <f t="shared" si="218"/>
        <v>1.2408309399999999</v>
      </c>
      <c r="O665" s="17">
        <f t="shared" si="215"/>
        <v>0</v>
      </c>
      <c r="P665" s="14">
        <f t="shared" si="214"/>
        <v>2408.3094000000001</v>
      </c>
      <c r="Q665" s="14">
        <v>0</v>
      </c>
      <c r="R665" s="14">
        <f t="shared" si="213"/>
        <v>0</v>
      </c>
      <c r="S665" s="20">
        <f t="shared" si="219"/>
        <v>0</v>
      </c>
      <c r="T665" s="14">
        <f t="shared" si="231"/>
        <v>0</v>
      </c>
      <c r="U665" s="4" t="str">
        <f t="shared" si="225"/>
        <v>A+J=</v>
      </c>
      <c r="V665" s="29">
        <f t="shared" si="226"/>
        <v>45747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0"/>
        <v>45211</v>
      </c>
      <c r="B666" s="125">
        <f t="shared" ca="1" si="216"/>
        <v>12414.1759</v>
      </c>
      <c r="C666" s="14">
        <f t="shared" si="227"/>
        <v>10000</v>
      </c>
      <c r="D666" s="13">
        <f>IF(A666&lt;$B$1,VLOOKUP(A666,[1]DI!$A$4:$B$15000,2,FALSE),0)</f>
        <v>0</v>
      </c>
      <c r="E666" s="14">
        <f t="shared" si="228"/>
        <v>1</v>
      </c>
      <c r="F666" s="14">
        <f>(TRUNC(PRODUCT($E$14:$E665),16))</f>
        <v>1.24141758942209</v>
      </c>
      <c r="G666" s="14">
        <f t="shared" si="229"/>
        <v>1</v>
      </c>
      <c r="H666" s="14">
        <f t="shared" si="230"/>
        <v>1.24141759</v>
      </c>
      <c r="I666" s="13">
        <f t="shared" si="221"/>
        <v>0</v>
      </c>
      <c r="J666" s="29">
        <f t="shared" si="222"/>
        <v>44559</v>
      </c>
      <c r="K666" s="2">
        <f t="shared" si="223"/>
        <v>449</v>
      </c>
      <c r="L666" s="17">
        <f t="shared" si="224"/>
        <v>450</v>
      </c>
      <c r="M666" s="12">
        <f t="shared" si="217"/>
        <v>1</v>
      </c>
      <c r="N666" s="12">
        <f t="shared" si="218"/>
        <v>1.24141759</v>
      </c>
      <c r="O666" s="17">
        <f t="shared" si="215"/>
        <v>0</v>
      </c>
      <c r="P666" s="14">
        <f t="shared" si="214"/>
        <v>2414.1759000000002</v>
      </c>
      <c r="Q666" s="14">
        <v>0</v>
      </c>
      <c r="R666" s="14">
        <f t="shared" si="213"/>
        <v>0</v>
      </c>
      <c r="S666" s="20">
        <f t="shared" si="219"/>
        <v>0</v>
      </c>
      <c r="T666" s="14">
        <f t="shared" si="231"/>
        <v>0</v>
      </c>
      <c r="U666" s="4" t="str">
        <f t="shared" si="225"/>
        <v>A+J=</v>
      </c>
      <c r="V666" s="29">
        <f t="shared" si="226"/>
        <v>45747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0"/>
        <v>45212</v>
      </c>
      <c r="B667" s="125">
        <f t="shared" ca="1" si="216"/>
        <v>12414.1759</v>
      </c>
      <c r="C667" s="14">
        <f t="shared" si="227"/>
        <v>10000</v>
      </c>
      <c r="D667" s="13">
        <f>IF(A667&lt;$B$1,VLOOKUP(A667,[1]DI!$A$4:$B$15000,2,FALSE),0)</f>
        <v>0.1265</v>
      </c>
      <c r="E667" s="14">
        <f t="shared" si="228"/>
        <v>1.0004727899999999</v>
      </c>
      <c r="F667" s="14">
        <f>(TRUNC(PRODUCT($E$14:$E666),16))</f>
        <v>1.24141758942209</v>
      </c>
      <c r="G667" s="14">
        <f t="shared" si="229"/>
        <v>1</v>
      </c>
      <c r="H667" s="14">
        <f t="shared" si="230"/>
        <v>1.24141759</v>
      </c>
      <c r="I667" s="13">
        <f t="shared" si="221"/>
        <v>0</v>
      </c>
      <c r="J667" s="29">
        <f t="shared" si="222"/>
        <v>44559</v>
      </c>
      <c r="K667" s="2">
        <f t="shared" si="223"/>
        <v>450</v>
      </c>
      <c r="L667" s="17">
        <f t="shared" si="224"/>
        <v>450</v>
      </c>
      <c r="M667" s="12">
        <f t="shared" si="217"/>
        <v>1</v>
      </c>
      <c r="N667" s="12">
        <f t="shared" si="218"/>
        <v>1.24141759</v>
      </c>
      <c r="O667" s="17">
        <f t="shared" si="215"/>
        <v>0</v>
      </c>
      <c r="P667" s="14">
        <f t="shared" si="214"/>
        <v>2414.1759000000002</v>
      </c>
      <c r="Q667" s="14">
        <v>0</v>
      </c>
      <c r="R667" s="14">
        <f t="shared" si="213"/>
        <v>0</v>
      </c>
      <c r="S667" s="20">
        <f t="shared" si="219"/>
        <v>0</v>
      </c>
      <c r="T667" s="14">
        <f t="shared" si="231"/>
        <v>0</v>
      </c>
      <c r="U667" s="4" t="str">
        <f t="shared" si="225"/>
        <v>A+J=</v>
      </c>
      <c r="V667" s="29">
        <f t="shared" si="226"/>
        <v>45747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0"/>
        <v>45213</v>
      </c>
      <c r="B668" s="125">
        <f t="shared" ca="1" si="216"/>
        <v>12420.0452</v>
      </c>
      <c r="C668" s="14">
        <f t="shared" si="227"/>
        <v>10000</v>
      </c>
      <c r="D668" s="13">
        <f>IF(A668&lt;$B$1,VLOOKUP(A668,[1]DI!$A$4:$B$15000,2,FALSE),0)</f>
        <v>0</v>
      </c>
      <c r="E668" s="14">
        <f t="shared" si="228"/>
        <v>1</v>
      </c>
      <c r="F668" s="14">
        <f>(TRUNC(PRODUCT($E$14:$E667),16))</f>
        <v>1.24200451924419</v>
      </c>
      <c r="G668" s="14">
        <f t="shared" si="229"/>
        <v>1</v>
      </c>
      <c r="H668" s="14">
        <f t="shared" si="230"/>
        <v>1.2420045200000001</v>
      </c>
      <c r="I668" s="13">
        <f t="shared" si="221"/>
        <v>0</v>
      </c>
      <c r="J668" s="29">
        <f t="shared" si="222"/>
        <v>44559</v>
      </c>
      <c r="K668" s="2">
        <f t="shared" si="223"/>
        <v>450</v>
      </c>
      <c r="L668" s="17">
        <f t="shared" si="224"/>
        <v>451</v>
      </c>
      <c r="M668" s="12">
        <f t="shared" si="217"/>
        <v>1</v>
      </c>
      <c r="N668" s="12">
        <f t="shared" si="218"/>
        <v>1.2420045200000001</v>
      </c>
      <c r="O668" s="17">
        <f t="shared" si="215"/>
        <v>0</v>
      </c>
      <c r="P668" s="14">
        <f t="shared" si="214"/>
        <v>2420.0452</v>
      </c>
      <c r="Q668" s="14">
        <v>0</v>
      </c>
      <c r="R668" s="14">
        <f t="shared" ref="R668:R731" si="232">IF(O668&gt;0,P668-Q668,0)</f>
        <v>0</v>
      </c>
      <c r="S668" s="20">
        <f t="shared" si="219"/>
        <v>0</v>
      </c>
      <c r="T668" s="14">
        <f t="shared" si="231"/>
        <v>0</v>
      </c>
      <c r="U668" s="4" t="str">
        <f t="shared" si="225"/>
        <v>A+J=</v>
      </c>
      <c r="V668" s="29">
        <f t="shared" si="226"/>
        <v>45747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0"/>
        <v>45214</v>
      </c>
      <c r="B669" s="125">
        <f t="shared" ca="1" si="216"/>
        <v>12420.0452</v>
      </c>
      <c r="C669" s="14">
        <f t="shared" si="227"/>
        <v>10000</v>
      </c>
      <c r="D669" s="13">
        <f>IF(A669&lt;$B$1,VLOOKUP(A669,[1]DI!$A$4:$B$15000,2,FALSE),0)</f>
        <v>0</v>
      </c>
      <c r="E669" s="14">
        <f t="shared" si="228"/>
        <v>1</v>
      </c>
      <c r="F669" s="14">
        <f>(TRUNC(PRODUCT($E$14:$E668),16))</f>
        <v>1.24200451924419</v>
      </c>
      <c r="G669" s="14">
        <f t="shared" si="229"/>
        <v>1</v>
      </c>
      <c r="H669" s="14">
        <f t="shared" si="230"/>
        <v>1.2420045200000001</v>
      </c>
      <c r="I669" s="13">
        <f t="shared" si="221"/>
        <v>0</v>
      </c>
      <c r="J669" s="29">
        <f t="shared" si="222"/>
        <v>44559</v>
      </c>
      <c r="K669" s="2">
        <f t="shared" si="223"/>
        <v>450</v>
      </c>
      <c r="L669" s="17">
        <f t="shared" si="224"/>
        <v>451</v>
      </c>
      <c r="M669" s="12">
        <f t="shared" si="217"/>
        <v>1</v>
      </c>
      <c r="N669" s="12">
        <f t="shared" si="218"/>
        <v>1.2420045200000001</v>
      </c>
      <c r="O669" s="17">
        <f t="shared" si="215"/>
        <v>0</v>
      </c>
      <c r="P669" s="14">
        <f t="shared" si="214"/>
        <v>2420.0452</v>
      </c>
      <c r="Q669" s="14">
        <v>0</v>
      </c>
      <c r="R669" s="14">
        <f t="shared" si="232"/>
        <v>0</v>
      </c>
      <c r="S669" s="20">
        <f t="shared" si="219"/>
        <v>0</v>
      </c>
      <c r="T669" s="14">
        <f t="shared" si="231"/>
        <v>0</v>
      </c>
      <c r="U669" s="4" t="str">
        <f t="shared" si="225"/>
        <v>A+J=</v>
      </c>
      <c r="V669" s="29">
        <f t="shared" si="226"/>
        <v>45747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0"/>
        <v>45215</v>
      </c>
      <c r="B670" s="125">
        <f t="shared" ca="1" si="216"/>
        <v>12420.0452</v>
      </c>
      <c r="C670" s="14">
        <f t="shared" si="227"/>
        <v>10000</v>
      </c>
      <c r="D670" s="13">
        <f>IF(A670&lt;$B$1,VLOOKUP(A670,[1]DI!$A$4:$B$15000,2,FALSE),0)</f>
        <v>0.1265</v>
      </c>
      <c r="E670" s="14">
        <f t="shared" si="228"/>
        <v>1.0004727899999999</v>
      </c>
      <c r="F670" s="14">
        <f>(TRUNC(PRODUCT($E$14:$E669),16))</f>
        <v>1.24200451924419</v>
      </c>
      <c r="G670" s="14">
        <f t="shared" si="229"/>
        <v>1</v>
      </c>
      <c r="H670" s="14">
        <f t="shared" si="230"/>
        <v>1.2420045200000001</v>
      </c>
      <c r="I670" s="13">
        <f t="shared" si="221"/>
        <v>0</v>
      </c>
      <c r="J670" s="29">
        <f t="shared" si="222"/>
        <v>44559</v>
      </c>
      <c r="K670" s="2">
        <f t="shared" si="223"/>
        <v>451</v>
      </c>
      <c r="L670" s="17">
        <f t="shared" si="224"/>
        <v>451</v>
      </c>
      <c r="M670" s="12">
        <f t="shared" si="217"/>
        <v>1</v>
      </c>
      <c r="N670" s="12">
        <f t="shared" si="218"/>
        <v>1.2420045200000001</v>
      </c>
      <c r="O670" s="17">
        <f t="shared" si="215"/>
        <v>0</v>
      </c>
      <c r="P670" s="14">
        <f t="shared" si="214"/>
        <v>2420.0452</v>
      </c>
      <c r="Q670" s="14">
        <v>0</v>
      </c>
      <c r="R670" s="14">
        <f t="shared" si="232"/>
        <v>0</v>
      </c>
      <c r="S670" s="20">
        <f t="shared" si="219"/>
        <v>0</v>
      </c>
      <c r="T670" s="14">
        <f t="shared" si="231"/>
        <v>0</v>
      </c>
      <c r="U670" s="4" t="str">
        <f t="shared" si="225"/>
        <v>A+J=</v>
      </c>
      <c r="V670" s="29">
        <f t="shared" si="226"/>
        <v>45747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0"/>
        <v>45216</v>
      </c>
      <c r="B671" s="125">
        <f t="shared" ca="1" si="216"/>
        <v>12425.917300000001</v>
      </c>
      <c r="C671" s="14">
        <f t="shared" si="227"/>
        <v>10000</v>
      </c>
      <c r="D671" s="13">
        <f>IF(A671&lt;$B$1,VLOOKUP(A671,[1]DI!$A$4:$B$15000,2,FALSE),0)</f>
        <v>0.1265</v>
      </c>
      <c r="E671" s="14">
        <f t="shared" si="228"/>
        <v>1.0004727899999999</v>
      </c>
      <c r="F671" s="14">
        <f>(TRUNC(PRODUCT($E$14:$E670),16))</f>
        <v>1.2425917265608499</v>
      </c>
      <c r="G671" s="14">
        <f t="shared" si="229"/>
        <v>1</v>
      </c>
      <c r="H671" s="14">
        <f t="shared" si="230"/>
        <v>1.24259173</v>
      </c>
      <c r="I671" s="13">
        <f t="shared" si="221"/>
        <v>0</v>
      </c>
      <c r="J671" s="29">
        <f t="shared" si="222"/>
        <v>44559</v>
      </c>
      <c r="K671" s="2">
        <f t="shared" si="223"/>
        <v>452</v>
      </c>
      <c r="L671" s="17">
        <f t="shared" si="224"/>
        <v>452</v>
      </c>
      <c r="M671" s="12">
        <f t="shared" si="217"/>
        <v>1</v>
      </c>
      <c r="N671" s="12">
        <f t="shared" si="218"/>
        <v>1.24259173</v>
      </c>
      <c r="O671" s="17">
        <f t="shared" si="215"/>
        <v>0</v>
      </c>
      <c r="P671" s="14">
        <f t="shared" si="214"/>
        <v>2425.9173000000001</v>
      </c>
      <c r="Q671" s="14">
        <v>0</v>
      </c>
      <c r="R671" s="14">
        <f t="shared" si="232"/>
        <v>0</v>
      </c>
      <c r="S671" s="20">
        <f t="shared" si="219"/>
        <v>0</v>
      </c>
      <c r="T671" s="14">
        <f t="shared" si="231"/>
        <v>0</v>
      </c>
      <c r="U671" s="4" t="str">
        <f t="shared" si="225"/>
        <v>A+J=</v>
      </c>
      <c r="V671" s="29">
        <f t="shared" si="226"/>
        <v>45747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0"/>
        <v>45217</v>
      </c>
      <c r="B672" s="125">
        <f t="shared" ca="1" si="216"/>
        <v>12431.792100000001</v>
      </c>
      <c r="C672" s="14">
        <f t="shared" si="227"/>
        <v>10000</v>
      </c>
      <c r="D672" s="13">
        <f>IF(A672&lt;$B$1,VLOOKUP(A672,[1]DI!$A$4:$B$15000,2,FALSE),0)</f>
        <v>0.1265</v>
      </c>
      <c r="E672" s="14">
        <f t="shared" si="228"/>
        <v>1.0004727899999999</v>
      </c>
      <c r="F672" s="14">
        <f>(TRUNC(PRODUCT($E$14:$E671),16))</f>
        <v>1.2431792115032501</v>
      </c>
      <c r="G672" s="14">
        <f t="shared" si="229"/>
        <v>1</v>
      </c>
      <c r="H672" s="14">
        <f t="shared" si="230"/>
        <v>1.2431792100000001</v>
      </c>
      <c r="I672" s="13">
        <f t="shared" si="221"/>
        <v>0</v>
      </c>
      <c r="J672" s="29">
        <f t="shared" si="222"/>
        <v>44559</v>
      </c>
      <c r="K672" s="2">
        <f t="shared" si="223"/>
        <v>453</v>
      </c>
      <c r="L672" s="17">
        <f t="shared" si="224"/>
        <v>453</v>
      </c>
      <c r="M672" s="12">
        <f t="shared" si="217"/>
        <v>1</v>
      </c>
      <c r="N672" s="12">
        <f t="shared" si="218"/>
        <v>1.2431792100000001</v>
      </c>
      <c r="O672" s="17">
        <f t="shared" si="215"/>
        <v>0</v>
      </c>
      <c r="P672" s="14">
        <f t="shared" si="214"/>
        <v>2431.7921000000001</v>
      </c>
      <c r="Q672" s="14">
        <v>0</v>
      </c>
      <c r="R672" s="14">
        <f t="shared" si="232"/>
        <v>0</v>
      </c>
      <c r="S672" s="20">
        <f t="shared" si="219"/>
        <v>0</v>
      </c>
      <c r="T672" s="14">
        <f t="shared" si="231"/>
        <v>0</v>
      </c>
      <c r="U672" s="4" t="str">
        <f t="shared" si="225"/>
        <v>A+J=</v>
      </c>
      <c r="V672" s="29">
        <f t="shared" si="226"/>
        <v>45747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0"/>
        <v>45218</v>
      </c>
      <c r="B673" s="125">
        <f t="shared" ca="1" si="216"/>
        <v>12437.6697</v>
      </c>
      <c r="C673" s="14">
        <f t="shared" si="227"/>
        <v>10000</v>
      </c>
      <c r="D673" s="13">
        <f>IF(A673&lt;$B$1,VLOOKUP(A673,[1]DI!$A$4:$B$15000,2,FALSE),0)</f>
        <v>0.1265</v>
      </c>
      <c r="E673" s="14">
        <f t="shared" si="228"/>
        <v>1.0004727899999999</v>
      </c>
      <c r="F673" s="14">
        <f>(TRUNC(PRODUCT($E$14:$E672),16))</f>
        <v>1.24376697420265</v>
      </c>
      <c r="G673" s="14">
        <f t="shared" si="229"/>
        <v>1</v>
      </c>
      <c r="H673" s="14">
        <f t="shared" si="230"/>
        <v>1.24376697</v>
      </c>
      <c r="I673" s="13">
        <f t="shared" si="221"/>
        <v>0</v>
      </c>
      <c r="J673" s="29">
        <f t="shared" si="222"/>
        <v>44559</v>
      </c>
      <c r="K673" s="2">
        <f t="shared" si="223"/>
        <v>454</v>
      </c>
      <c r="L673" s="17">
        <f t="shared" si="224"/>
        <v>454</v>
      </c>
      <c r="M673" s="12">
        <f t="shared" si="217"/>
        <v>1</v>
      </c>
      <c r="N673" s="12">
        <f t="shared" si="218"/>
        <v>1.24376697</v>
      </c>
      <c r="O673" s="17">
        <f t="shared" si="215"/>
        <v>0</v>
      </c>
      <c r="P673" s="14">
        <f t="shared" si="214"/>
        <v>2437.6696999999999</v>
      </c>
      <c r="Q673" s="14">
        <v>0</v>
      </c>
      <c r="R673" s="14">
        <f t="shared" si="232"/>
        <v>0</v>
      </c>
      <c r="S673" s="20">
        <f t="shared" si="219"/>
        <v>0</v>
      </c>
      <c r="T673" s="14">
        <f t="shared" si="231"/>
        <v>0</v>
      </c>
      <c r="U673" s="4" t="str">
        <f t="shared" si="225"/>
        <v>A+J=</v>
      </c>
      <c r="V673" s="29">
        <f t="shared" si="226"/>
        <v>45747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0"/>
        <v>45219</v>
      </c>
      <c r="B674" s="125">
        <f t="shared" ca="1" si="216"/>
        <v>12443.5501</v>
      </c>
      <c r="C674" s="14">
        <f t="shared" si="227"/>
        <v>10000</v>
      </c>
      <c r="D674" s="13">
        <f>IF(A674&lt;$B$1,VLOOKUP(A674,[1]DI!$A$4:$B$15000,2,FALSE),0)</f>
        <v>0.1265</v>
      </c>
      <c r="E674" s="14">
        <f t="shared" si="228"/>
        <v>1.0004727899999999</v>
      </c>
      <c r="F674" s="14">
        <f>(TRUNC(PRODUCT($E$14:$E673),16))</f>
        <v>1.2443550147903899</v>
      </c>
      <c r="G674" s="14">
        <f t="shared" si="229"/>
        <v>1</v>
      </c>
      <c r="H674" s="14">
        <f t="shared" si="230"/>
        <v>1.24435501</v>
      </c>
      <c r="I674" s="13">
        <f t="shared" si="221"/>
        <v>0</v>
      </c>
      <c r="J674" s="29">
        <f t="shared" si="222"/>
        <v>44559</v>
      </c>
      <c r="K674" s="2">
        <f t="shared" si="223"/>
        <v>455</v>
      </c>
      <c r="L674" s="17">
        <f t="shared" si="224"/>
        <v>455</v>
      </c>
      <c r="M674" s="12">
        <f t="shared" si="217"/>
        <v>1</v>
      </c>
      <c r="N674" s="12">
        <f t="shared" si="218"/>
        <v>1.24435501</v>
      </c>
      <c r="O674" s="17">
        <f t="shared" si="215"/>
        <v>0</v>
      </c>
      <c r="P674" s="14">
        <f t="shared" si="214"/>
        <v>2443.5500999999999</v>
      </c>
      <c r="Q674" s="14">
        <v>0</v>
      </c>
      <c r="R674" s="14">
        <f t="shared" si="232"/>
        <v>0</v>
      </c>
      <c r="S674" s="20">
        <f t="shared" si="219"/>
        <v>0</v>
      </c>
      <c r="T674" s="14">
        <f t="shared" si="231"/>
        <v>0</v>
      </c>
      <c r="U674" s="4" t="str">
        <f t="shared" si="225"/>
        <v>A+J=</v>
      </c>
      <c r="V674" s="29">
        <f t="shared" si="226"/>
        <v>45747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0"/>
        <v>45220</v>
      </c>
      <c r="B675" s="125">
        <f t="shared" ca="1" si="216"/>
        <v>12449.433300000001</v>
      </c>
      <c r="C675" s="14">
        <f t="shared" si="227"/>
        <v>10000</v>
      </c>
      <c r="D675" s="13">
        <f>IF(A675&lt;$B$1,VLOOKUP(A675,[1]DI!$A$4:$B$15000,2,FALSE),0)</f>
        <v>0</v>
      </c>
      <c r="E675" s="14">
        <f t="shared" si="228"/>
        <v>1</v>
      </c>
      <c r="F675" s="14">
        <f>(TRUNC(PRODUCT($E$14:$E674),16))</f>
        <v>1.2449433333978299</v>
      </c>
      <c r="G675" s="14">
        <f t="shared" si="229"/>
        <v>1</v>
      </c>
      <c r="H675" s="14">
        <f t="shared" si="230"/>
        <v>1.2449433299999999</v>
      </c>
      <c r="I675" s="13">
        <f t="shared" si="221"/>
        <v>0</v>
      </c>
      <c r="J675" s="29">
        <f t="shared" si="222"/>
        <v>44559</v>
      </c>
      <c r="K675" s="2">
        <f t="shared" si="223"/>
        <v>455</v>
      </c>
      <c r="L675" s="17">
        <f t="shared" si="224"/>
        <v>456</v>
      </c>
      <c r="M675" s="12">
        <f t="shared" si="217"/>
        <v>1</v>
      </c>
      <c r="N675" s="12">
        <f t="shared" si="218"/>
        <v>1.2449433299999999</v>
      </c>
      <c r="O675" s="17">
        <f t="shared" si="215"/>
        <v>0</v>
      </c>
      <c r="P675" s="14">
        <f t="shared" si="214"/>
        <v>2449.4333000000001</v>
      </c>
      <c r="Q675" s="14">
        <v>0</v>
      </c>
      <c r="R675" s="14">
        <f t="shared" si="232"/>
        <v>0</v>
      </c>
      <c r="S675" s="20">
        <f t="shared" si="219"/>
        <v>0</v>
      </c>
      <c r="T675" s="14">
        <f t="shared" si="231"/>
        <v>0</v>
      </c>
      <c r="U675" s="4" t="str">
        <f t="shared" si="225"/>
        <v>A+J=</v>
      </c>
      <c r="V675" s="29">
        <f t="shared" si="226"/>
        <v>45747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0"/>
        <v>45221</v>
      </c>
      <c r="B676" s="125">
        <f t="shared" ca="1" si="216"/>
        <v>12449.433300000001</v>
      </c>
      <c r="C676" s="14">
        <f t="shared" si="227"/>
        <v>10000</v>
      </c>
      <c r="D676" s="13">
        <f>IF(A676&lt;$B$1,VLOOKUP(A676,[1]DI!$A$4:$B$15000,2,FALSE),0)</f>
        <v>0</v>
      </c>
      <c r="E676" s="14">
        <f t="shared" si="228"/>
        <v>1</v>
      </c>
      <c r="F676" s="14">
        <f>(TRUNC(PRODUCT($E$14:$E675),16))</f>
        <v>1.2449433333978299</v>
      </c>
      <c r="G676" s="14">
        <f t="shared" si="229"/>
        <v>1</v>
      </c>
      <c r="H676" s="14">
        <f t="shared" si="230"/>
        <v>1.2449433299999999</v>
      </c>
      <c r="I676" s="13">
        <f t="shared" si="221"/>
        <v>0</v>
      </c>
      <c r="J676" s="29">
        <f t="shared" si="222"/>
        <v>44559</v>
      </c>
      <c r="K676" s="2">
        <f t="shared" si="223"/>
        <v>455</v>
      </c>
      <c r="L676" s="17">
        <f t="shared" si="224"/>
        <v>456</v>
      </c>
      <c r="M676" s="12">
        <f t="shared" si="217"/>
        <v>1</v>
      </c>
      <c r="N676" s="12">
        <f t="shared" si="218"/>
        <v>1.2449433299999999</v>
      </c>
      <c r="O676" s="17">
        <f t="shared" si="215"/>
        <v>0</v>
      </c>
      <c r="P676" s="14">
        <f t="shared" si="214"/>
        <v>2449.4333000000001</v>
      </c>
      <c r="Q676" s="14">
        <v>0</v>
      </c>
      <c r="R676" s="14">
        <f t="shared" si="232"/>
        <v>0</v>
      </c>
      <c r="S676" s="20">
        <f t="shared" si="219"/>
        <v>0</v>
      </c>
      <c r="T676" s="14">
        <f t="shared" si="231"/>
        <v>0</v>
      </c>
      <c r="U676" s="4" t="str">
        <f t="shared" si="225"/>
        <v>A+J=</v>
      </c>
      <c r="V676" s="29">
        <f t="shared" si="226"/>
        <v>45747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0"/>
        <v>45222</v>
      </c>
      <c r="B677" s="125">
        <f t="shared" ca="1" si="216"/>
        <v>12449.433300000001</v>
      </c>
      <c r="C677" s="14">
        <f t="shared" si="227"/>
        <v>10000</v>
      </c>
      <c r="D677" s="13">
        <f>IF(A677&lt;$B$1,VLOOKUP(A677,[1]DI!$A$4:$B$15000,2,FALSE),0)</f>
        <v>0.1265</v>
      </c>
      <c r="E677" s="14">
        <f t="shared" si="228"/>
        <v>1.0004727899999999</v>
      </c>
      <c r="F677" s="14">
        <f>(TRUNC(PRODUCT($E$14:$E676),16))</f>
        <v>1.2449433333978299</v>
      </c>
      <c r="G677" s="14">
        <f t="shared" si="229"/>
        <v>1</v>
      </c>
      <c r="H677" s="14">
        <f t="shared" si="230"/>
        <v>1.2449433299999999</v>
      </c>
      <c r="I677" s="13">
        <f t="shared" si="221"/>
        <v>0</v>
      </c>
      <c r="J677" s="29">
        <f t="shared" si="222"/>
        <v>44559</v>
      </c>
      <c r="K677" s="2">
        <f t="shared" si="223"/>
        <v>456</v>
      </c>
      <c r="L677" s="17">
        <f t="shared" si="224"/>
        <v>456</v>
      </c>
      <c r="M677" s="12">
        <f t="shared" si="217"/>
        <v>1</v>
      </c>
      <c r="N677" s="12">
        <f t="shared" si="218"/>
        <v>1.2449433299999999</v>
      </c>
      <c r="O677" s="17">
        <f t="shared" si="215"/>
        <v>0</v>
      </c>
      <c r="P677" s="14">
        <f t="shared" si="214"/>
        <v>2449.4333000000001</v>
      </c>
      <c r="Q677" s="14">
        <v>0</v>
      </c>
      <c r="R677" s="14">
        <f t="shared" si="232"/>
        <v>0</v>
      </c>
      <c r="S677" s="20">
        <f t="shared" si="219"/>
        <v>0</v>
      </c>
      <c r="T677" s="14">
        <f t="shared" si="231"/>
        <v>0</v>
      </c>
      <c r="U677" s="4" t="str">
        <f t="shared" si="225"/>
        <v>A+J=</v>
      </c>
      <c r="V677" s="29">
        <f t="shared" si="226"/>
        <v>45747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0"/>
        <v>45223</v>
      </c>
      <c r="B678" s="125">
        <f t="shared" ca="1" si="216"/>
        <v>12455.319299999999</v>
      </c>
      <c r="C678" s="14">
        <f t="shared" si="227"/>
        <v>10000</v>
      </c>
      <c r="D678" s="13">
        <f>IF(A678&lt;$B$1,VLOOKUP(A678,[1]DI!$A$4:$B$15000,2,FALSE),0)</f>
        <v>0.1265</v>
      </c>
      <c r="E678" s="14">
        <f t="shared" si="228"/>
        <v>1.0004727899999999</v>
      </c>
      <c r="F678" s="14">
        <f>(TRUNC(PRODUCT($E$14:$E677),16))</f>
        <v>1.24553193015643</v>
      </c>
      <c r="G678" s="14">
        <f t="shared" si="229"/>
        <v>1</v>
      </c>
      <c r="H678" s="14">
        <f t="shared" si="230"/>
        <v>1.2455319300000001</v>
      </c>
      <c r="I678" s="13">
        <f t="shared" si="221"/>
        <v>0</v>
      </c>
      <c r="J678" s="29">
        <f t="shared" si="222"/>
        <v>44559</v>
      </c>
      <c r="K678" s="2">
        <f t="shared" si="223"/>
        <v>457</v>
      </c>
      <c r="L678" s="17">
        <f t="shared" si="224"/>
        <v>457</v>
      </c>
      <c r="M678" s="12">
        <f t="shared" si="217"/>
        <v>1</v>
      </c>
      <c r="N678" s="12">
        <f t="shared" si="218"/>
        <v>1.2455319300000001</v>
      </c>
      <c r="O678" s="17">
        <f t="shared" si="215"/>
        <v>0</v>
      </c>
      <c r="P678" s="14">
        <f t="shared" si="214"/>
        <v>2455.3193000000001</v>
      </c>
      <c r="Q678" s="14">
        <v>0</v>
      </c>
      <c r="R678" s="14">
        <f t="shared" si="232"/>
        <v>0</v>
      </c>
      <c r="S678" s="20">
        <f t="shared" si="219"/>
        <v>0</v>
      </c>
      <c r="T678" s="14">
        <f t="shared" si="231"/>
        <v>0</v>
      </c>
      <c r="U678" s="4" t="str">
        <f t="shared" si="225"/>
        <v>A+J=</v>
      </c>
      <c r="V678" s="29">
        <f t="shared" si="226"/>
        <v>45747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0"/>
        <v>45224</v>
      </c>
      <c r="B679" s="125">
        <f t="shared" ca="1" si="216"/>
        <v>12461.2081</v>
      </c>
      <c r="C679" s="14">
        <f t="shared" si="227"/>
        <v>10000</v>
      </c>
      <c r="D679" s="13">
        <f>IF(A679&lt;$B$1,VLOOKUP(A679,[1]DI!$A$4:$B$15000,2,FALSE),0)</f>
        <v>0.1265</v>
      </c>
      <c r="E679" s="14">
        <f t="shared" si="228"/>
        <v>1.0004727899999999</v>
      </c>
      <c r="F679" s="14">
        <f>(TRUNC(PRODUCT($E$14:$E678),16))</f>
        <v>1.24612080519768</v>
      </c>
      <c r="G679" s="14">
        <f t="shared" si="229"/>
        <v>1</v>
      </c>
      <c r="H679" s="14">
        <f t="shared" si="230"/>
        <v>1.2461208100000001</v>
      </c>
      <c r="I679" s="13">
        <f t="shared" si="221"/>
        <v>0</v>
      </c>
      <c r="J679" s="29">
        <f t="shared" si="222"/>
        <v>44559</v>
      </c>
      <c r="K679" s="2">
        <f t="shared" si="223"/>
        <v>458</v>
      </c>
      <c r="L679" s="17">
        <f t="shared" si="224"/>
        <v>458</v>
      </c>
      <c r="M679" s="12">
        <f t="shared" si="217"/>
        <v>1</v>
      </c>
      <c r="N679" s="12">
        <f t="shared" si="218"/>
        <v>1.2461208100000001</v>
      </c>
      <c r="O679" s="17">
        <f t="shared" si="215"/>
        <v>0</v>
      </c>
      <c r="P679" s="14">
        <f t="shared" si="214"/>
        <v>2461.2080999999998</v>
      </c>
      <c r="Q679" s="14">
        <v>0</v>
      </c>
      <c r="R679" s="14">
        <f t="shared" si="232"/>
        <v>0</v>
      </c>
      <c r="S679" s="20">
        <f t="shared" si="219"/>
        <v>0</v>
      </c>
      <c r="T679" s="14">
        <f t="shared" si="231"/>
        <v>0</v>
      </c>
      <c r="U679" s="4" t="str">
        <f t="shared" si="225"/>
        <v>A+J=</v>
      </c>
      <c r="V679" s="29">
        <f t="shared" si="226"/>
        <v>45747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0"/>
        <v>45225</v>
      </c>
      <c r="B680" s="125">
        <f t="shared" ca="1" si="216"/>
        <v>12467.0996</v>
      </c>
      <c r="C680" s="14">
        <f t="shared" si="227"/>
        <v>10000</v>
      </c>
      <c r="D680" s="13">
        <f>IF(A680&lt;$B$1,VLOOKUP(A680,[1]DI!$A$4:$B$15000,2,FALSE),0)</f>
        <v>0.1265</v>
      </c>
      <c r="E680" s="14">
        <f t="shared" si="228"/>
        <v>1.0004727899999999</v>
      </c>
      <c r="F680" s="14">
        <f>(TRUNC(PRODUCT($E$14:$E679),16))</f>
        <v>1.24670995865317</v>
      </c>
      <c r="G680" s="14">
        <f t="shared" si="229"/>
        <v>1</v>
      </c>
      <c r="H680" s="14">
        <f t="shared" si="230"/>
        <v>1.24670996</v>
      </c>
      <c r="I680" s="13">
        <f t="shared" si="221"/>
        <v>0</v>
      </c>
      <c r="J680" s="29">
        <f t="shared" si="222"/>
        <v>44559</v>
      </c>
      <c r="K680" s="2">
        <f t="shared" si="223"/>
        <v>459</v>
      </c>
      <c r="L680" s="17">
        <f t="shared" si="224"/>
        <v>459</v>
      </c>
      <c r="M680" s="12">
        <f t="shared" si="217"/>
        <v>1</v>
      </c>
      <c r="N680" s="12">
        <f t="shared" si="218"/>
        <v>1.24670996</v>
      </c>
      <c r="O680" s="17">
        <f t="shared" si="215"/>
        <v>0</v>
      </c>
      <c r="P680" s="14">
        <f t="shared" si="214"/>
        <v>2467.0996</v>
      </c>
      <c r="Q680" s="14">
        <v>0</v>
      </c>
      <c r="R680" s="14">
        <f t="shared" si="232"/>
        <v>0</v>
      </c>
      <c r="S680" s="20">
        <f t="shared" si="219"/>
        <v>0</v>
      </c>
      <c r="T680" s="14">
        <f t="shared" si="231"/>
        <v>0</v>
      </c>
      <c r="U680" s="4" t="str">
        <f t="shared" si="225"/>
        <v>A+J=</v>
      </c>
      <c r="V680" s="29">
        <f t="shared" si="226"/>
        <v>45747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0"/>
        <v>45226</v>
      </c>
      <c r="B681" s="125">
        <f t="shared" ca="1" si="216"/>
        <v>12472.993899999999</v>
      </c>
      <c r="C681" s="14">
        <f t="shared" si="227"/>
        <v>10000</v>
      </c>
      <c r="D681" s="13">
        <f>IF(A681&lt;$B$1,VLOOKUP(A681,[1]DI!$A$4:$B$15000,2,FALSE),0)</f>
        <v>0.1265</v>
      </c>
      <c r="E681" s="14">
        <f t="shared" si="228"/>
        <v>1.0004727899999999</v>
      </c>
      <c r="F681" s="14">
        <f>(TRUNC(PRODUCT($E$14:$E680),16))</f>
        <v>1.24729939065453</v>
      </c>
      <c r="G681" s="14">
        <f t="shared" si="229"/>
        <v>1</v>
      </c>
      <c r="H681" s="14">
        <f t="shared" si="230"/>
        <v>1.24729939</v>
      </c>
      <c r="I681" s="13">
        <f t="shared" si="221"/>
        <v>0</v>
      </c>
      <c r="J681" s="29">
        <f t="shared" si="222"/>
        <v>44559</v>
      </c>
      <c r="K681" s="2">
        <f t="shared" si="223"/>
        <v>460</v>
      </c>
      <c r="L681" s="17">
        <f t="shared" si="224"/>
        <v>460</v>
      </c>
      <c r="M681" s="12">
        <f t="shared" si="217"/>
        <v>1</v>
      </c>
      <c r="N681" s="12">
        <f t="shared" si="218"/>
        <v>1.24729939</v>
      </c>
      <c r="O681" s="17">
        <f t="shared" si="215"/>
        <v>0</v>
      </c>
      <c r="P681" s="14">
        <f t="shared" si="214"/>
        <v>2472.9938999999999</v>
      </c>
      <c r="Q681" s="14">
        <v>0</v>
      </c>
      <c r="R681" s="14">
        <f t="shared" si="232"/>
        <v>0</v>
      </c>
      <c r="S681" s="20">
        <f t="shared" si="219"/>
        <v>0</v>
      </c>
      <c r="T681" s="14">
        <f t="shared" si="231"/>
        <v>0</v>
      </c>
      <c r="U681" s="4" t="str">
        <f t="shared" si="225"/>
        <v>A+J=</v>
      </c>
      <c r="V681" s="29">
        <f t="shared" si="226"/>
        <v>45747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0"/>
        <v>45227</v>
      </c>
      <c r="B682" s="125">
        <f t="shared" ca="1" si="216"/>
        <v>12478.891</v>
      </c>
      <c r="C682" s="14">
        <f t="shared" si="227"/>
        <v>10000</v>
      </c>
      <c r="D682" s="13">
        <f>IF(A682&lt;$B$1,VLOOKUP(A682,[1]DI!$A$4:$B$15000,2,FALSE),0)</f>
        <v>0</v>
      </c>
      <c r="E682" s="14">
        <f t="shared" si="228"/>
        <v>1</v>
      </c>
      <c r="F682" s="14">
        <f>(TRUNC(PRODUCT($E$14:$E681),16))</f>
        <v>1.2478891013334299</v>
      </c>
      <c r="G682" s="14">
        <f t="shared" si="229"/>
        <v>1</v>
      </c>
      <c r="H682" s="14">
        <f t="shared" si="230"/>
        <v>1.2478891000000001</v>
      </c>
      <c r="I682" s="13">
        <f t="shared" si="221"/>
        <v>0</v>
      </c>
      <c r="J682" s="29">
        <f t="shared" si="222"/>
        <v>44559</v>
      </c>
      <c r="K682" s="2">
        <f t="shared" si="223"/>
        <v>460</v>
      </c>
      <c r="L682" s="17">
        <f t="shared" si="224"/>
        <v>461</v>
      </c>
      <c r="M682" s="12">
        <f t="shared" si="217"/>
        <v>1</v>
      </c>
      <c r="N682" s="12">
        <f t="shared" si="218"/>
        <v>1.2478891000000001</v>
      </c>
      <c r="O682" s="17">
        <f t="shared" si="215"/>
        <v>0</v>
      </c>
      <c r="P682" s="14">
        <f t="shared" si="214"/>
        <v>2478.8910000000001</v>
      </c>
      <c r="Q682" s="14">
        <v>0</v>
      </c>
      <c r="R682" s="14">
        <f t="shared" si="232"/>
        <v>0</v>
      </c>
      <c r="S682" s="20">
        <f t="shared" si="219"/>
        <v>0</v>
      </c>
      <c r="T682" s="14">
        <f t="shared" si="231"/>
        <v>0</v>
      </c>
      <c r="U682" s="4" t="str">
        <f t="shared" si="225"/>
        <v>A+J=</v>
      </c>
      <c r="V682" s="29">
        <f t="shared" si="226"/>
        <v>45747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0"/>
        <v>45228</v>
      </c>
      <c r="B683" s="125">
        <f t="shared" ca="1" si="216"/>
        <v>12478.891</v>
      </c>
      <c r="C683" s="14">
        <f t="shared" si="227"/>
        <v>10000</v>
      </c>
      <c r="D683" s="13">
        <f>IF(A683&lt;$B$1,VLOOKUP(A683,[1]DI!$A$4:$B$15000,2,FALSE),0)</f>
        <v>0</v>
      </c>
      <c r="E683" s="14">
        <f t="shared" si="228"/>
        <v>1</v>
      </c>
      <c r="F683" s="14">
        <f>(TRUNC(PRODUCT($E$14:$E682),16))</f>
        <v>1.2478891013334299</v>
      </c>
      <c r="G683" s="14">
        <f t="shared" si="229"/>
        <v>1</v>
      </c>
      <c r="H683" s="14">
        <f t="shared" si="230"/>
        <v>1.2478891000000001</v>
      </c>
      <c r="I683" s="13">
        <f t="shared" si="221"/>
        <v>0</v>
      </c>
      <c r="J683" s="29">
        <f t="shared" si="222"/>
        <v>44559</v>
      </c>
      <c r="K683" s="2">
        <f t="shared" si="223"/>
        <v>460</v>
      </c>
      <c r="L683" s="17">
        <f t="shared" si="224"/>
        <v>461</v>
      </c>
      <c r="M683" s="12">
        <f t="shared" si="217"/>
        <v>1</v>
      </c>
      <c r="N683" s="12">
        <f t="shared" si="218"/>
        <v>1.2478891000000001</v>
      </c>
      <c r="O683" s="17">
        <f t="shared" si="215"/>
        <v>0</v>
      </c>
      <c r="P683" s="14">
        <f t="shared" si="214"/>
        <v>2478.8910000000001</v>
      </c>
      <c r="Q683" s="14">
        <v>0</v>
      </c>
      <c r="R683" s="14">
        <f t="shared" si="232"/>
        <v>0</v>
      </c>
      <c r="S683" s="20">
        <f t="shared" si="219"/>
        <v>0</v>
      </c>
      <c r="T683" s="14">
        <f t="shared" si="231"/>
        <v>0</v>
      </c>
      <c r="U683" s="4" t="str">
        <f t="shared" si="225"/>
        <v>A+J=</v>
      </c>
      <c r="V683" s="29">
        <f t="shared" si="226"/>
        <v>45747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0"/>
        <v>45229</v>
      </c>
      <c r="B684" s="125">
        <f t="shared" ca="1" si="216"/>
        <v>12478.891</v>
      </c>
      <c r="C684" s="14">
        <f t="shared" si="227"/>
        <v>10000</v>
      </c>
      <c r="D684" s="13">
        <f>IF(A684&lt;$B$1,VLOOKUP(A684,[1]DI!$A$4:$B$15000,2,FALSE),0)</f>
        <v>0.1265</v>
      </c>
      <c r="E684" s="14">
        <f t="shared" si="228"/>
        <v>1.0004727899999999</v>
      </c>
      <c r="F684" s="14">
        <f>(TRUNC(PRODUCT($E$14:$E683),16))</f>
        <v>1.2478891013334299</v>
      </c>
      <c r="G684" s="14">
        <f t="shared" si="229"/>
        <v>1</v>
      </c>
      <c r="H684" s="14">
        <f t="shared" si="230"/>
        <v>1.2478891000000001</v>
      </c>
      <c r="I684" s="13">
        <f t="shared" si="221"/>
        <v>0</v>
      </c>
      <c r="J684" s="29">
        <f t="shared" si="222"/>
        <v>44559</v>
      </c>
      <c r="K684" s="2">
        <f t="shared" si="223"/>
        <v>461</v>
      </c>
      <c r="L684" s="17">
        <f t="shared" si="224"/>
        <v>461</v>
      </c>
      <c r="M684" s="12">
        <f t="shared" si="217"/>
        <v>1</v>
      </c>
      <c r="N684" s="12">
        <f t="shared" si="218"/>
        <v>1.2478891000000001</v>
      </c>
      <c r="O684" s="17">
        <f t="shared" si="215"/>
        <v>0</v>
      </c>
      <c r="P684" s="14">
        <f t="shared" si="214"/>
        <v>2478.8910000000001</v>
      </c>
      <c r="Q684" s="14">
        <v>0</v>
      </c>
      <c r="R684" s="14">
        <f t="shared" si="232"/>
        <v>0</v>
      </c>
      <c r="S684" s="20">
        <f t="shared" si="219"/>
        <v>0</v>
      </c>
      <c r="T684" s="14">
        <f t="shared" si="231"/>
        <v>0</v>
      </c>
      <c r="U684" s="4" t="str">
        <f t="shared" si="225"/>
        <v>A+J=</v>
      </c>
      <c r="V684" s="29">
        <f t="shared" si="226"/>
        <v>45747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0"/>
        <v>45230</v>
      </c>
      <c r="B685" s="125">
        <f t="shared" ca="1" si="216"/>
        <v>12484.7909</v>
      </c>
      <c r="C685" s="14">
        <f t="shared" si="227"/>
        <v>10000</v>
      </c>
      <c r="D685" s="13">
        <f>IF(A685&lt;$B$1,VLOOKUP(A685,[1]DI!$A$4:$B$15000,2,FALSE),0)</f>
        <v>0.1265</v>
      </c>
      <c r="E685" s="14">
        <f t="shared" si="228"/>
        <v>1.0004727899999999</v>
      </c>
      <c r="F685" s="14">
        <f>(TRUNC(PRODUCT($E$14:$E684),16))</f>
        <v>1.2484790908216501</v>
      </c>
      <c r="G685" s="14">
        <f t="shared" si="229"/>
        <v>1</v>
      </c>
      <c r="H685" s="14">
        <f t="shared" si="230"/>
        <v>1.24847909</v>
      </c>
      <c r="I685" s="13">
        <f t="shared" si="221"/>
        <v>0</v>
      </c>
      <c r="J685" s="29">
        <f t="shared" si="222"/>
        <v>44559</v>
      </c>
      <c r="K685" s="2">
        <f t="shared" si="223"/>
        <v>462</v>
      </c>
      <c r="L685" s="17">
        <f t="shared" si="224"/>
        <v>462</v>
      </c>
      <c r="M685" s="12">
        <f t="shared" si="217"/>
        <v>1</v>
      </c>
      <c r="N685" s="12">
        <f t="shared" si="218"/>
        <v>1.24847909</v>
      </c>
      <c r="O685" s="17">
        <f t="shared" si="215"/>
        <v>0</v>
      </c>
      <c r="P685" s="14">
        <f t="shared" si="214"/>
        <v>2484.7909</v>
      </c>
      <c r="Q685" s="14">
        <v>0</v>
      </c>
      <c r="R685" s="14">
        <f t="shared" si="232"/>
        <v>0</v>
      </c>
      <c r="S685" s="20">
        <f t="shared" si="219"/>
        <v>0</v>
      </c>
      <c r="T685" s="14">
        <f t="shared" si="231"/>
        <v>0</v>
      </c>
      <c r="U685" s="4" t="str">
        <f t="shared" si="225"/>
        <v>A+J=</v>
      </c>
      <c r="V685" s="29">
        <f t="shared" si="226"/>
        <v>45747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0"/>
        <v>45231</v>
      </c>
      <c r="B686" s="125">
        <f t="shared" ca="1" si="216"/>
        <v>12490.693600000001</v>
      </c>
      <c r="C686" s="14">
        <f t="shared" si="227"/>
        <v>10000</v>
      </c>
      <c r="D686" s="13">
        <f>IF(A686&lt;$B$1,VLOOKUP(A686,[1]DI!$A$4:$B$15000,2,FALSE),0)</f>
        <v>0.1265</v>
      </c>
      <c r="E686" s="14">
        <f t="shared" si="228"/>
        <v>1.0004727899999999</v>
      </c>
      <c r="F686" s="14">
        <f>(TRUNC(PRODUCT($E$14:$E685),16))</f>
        <v>1.249069359251</v>
      </c>
      <c r="G686" s="14">
        <f t="shared" si="229"/>
        <v>1</v>
      </c>
      <c r="H686" s="14">
        <f t="shared" si="230"/>
        <v>1.24906936</v>
      </c>
      <c r="I686" s="13">
        <f t="shared" si="221"/>
        <v>0</v>
      </c>
      <c r="J686" s="29">
        <f t="shared" si="222"/>
        <v>44559</v>
      </c>
      <c r="K686" s="2">
        <f t="shared" si="223"/>
        <v>463</v>
      </c>
      <c r="L686" s="17">
        <f t="shared" si="224"/>
        <v>463</v>
      </c>
      <c r="M686" s="12">
        <f t="shared" si="217"/>
        <v>1</v>
      </c>
      <c r="N686" s="12">
        <f t="shared" si="218"/>
        <v>1.24906936</v>
      </c>
      <c r="O686" s="17">
        <f t="shared" si="215"/>
        <v>0</v>
      </c>
      <c r="P686" s="14">
        <f t="shared" si="214"/>
        <v>2490.6936000000001</v>
      </c>
      <c r="Q686" s="14">
        <v>0</v>
      </c>
      <c r="R686" s="14">
        <f t="shared" si="232"/>
        <v>0</v>
      </c>
      <c r="S686" s="20">
        <f t="shared" si="219"/>
        <v>0</v>
      </c>
      <c r="T686" s="14">
        <f t="shared" si="231"/>
        <v>0</v>
      </c>
      <c r="U686" s="4" t="str">
        <f t="shared" si="225"/>
        <v>A+J=</v>
      </c>
      <c r="V686" s="29">
        <f t="shared" si="226"/>
        <v>45747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0"/>
        <v>45232</v>
      </c>
      <c r="B687" s="125">
        <f t="shared" ca="1" si="216"/>
        <v>12496.599099999999</v>
      </c>
      <c r="C687" s="14">
        <f t="shared" si="227"/>
        <v>10000</v>
      </c>
      <c r="D687" s="13">
        <f>IF(A687&lt;$B$1,VLOOKUP(A687,[1]DI!$A$4:$B$15000,2,FALSE),0)</f>
        <v>0</v>
      </c>
      <c r="E687" s="14">
        <f t="shared" si="228"/>
        <v>1</v>
      </c>
      <c r="F687" s="14">
        <f>(TRUNC(PRODUCT($E$14:$E686),16))</f>
        <v>1.24965990675336</v>
      </c>
      <c r="G687" s="14">
        <f t="shared" si="229"/>
        <v>1</v>
      </c>
      <c r="H687" s="14">
        <f t="shared" si="230"/>
        <v>1.2496599100000001</v>
      </c>
      <c r="I687" s="13">
        <f t="shared" si="221"/>
        <v>0</v>
      </c>
      <c r="J687" s="29">
        <f t="shared" si="222"/>
        <v>44559</v>
      </c>
      <c r="K687" s="2">
        <f t="shared" si="223"/>
        <v>463</v>
      </c>
      <c r="L687" s="17">
        <f t="shared" si="224"/>
        <v>464</v>
      </c>
      <c r="M687" s="12">
        <f t="shared" si="217"/>
        <v>1</v>
      </c>
      <c r="N687" s="12">
        <f t="shared" si="218"/>
        <v>1.2496599100000001</v>
      </c>
      <c r="O687" s="17">
        <f t="shared" si="215"/>
        <v>0</v>
      </c>
      <c r="P687" s="14">
        <f t="shared" si="214"/>
        <v>2496.5990999999999</v>
      </c>
      <c r="Q687" s="14">
        <v>0</v>
      </c>
      <c r="R687" s="14">
        <f t="shared" si="232"/>
        <v>0</v>
      </c>
      <c r="S687" s="20">
        <f t="shared" si="219"/>
        <v>0</v>
      </c>
      <c r="T687" s="14">
        <f t="shared" si="231"/>
        <v>0</v>
      </c>
      <c r="U687" s="4" t="str">
        <f t="shared" si="225"/>
        <v>A+J=</v>
      </c>
      <c r="V687" s="29">
        <f t="shared" si="226"/>
        <v>45747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0"/>
        <v>45233</v>
      </c>
      <c r="B688" s="125">
        <f t="shared" ca="1" si="216"/>
        <v>12496.599099999999</v>
      </c>
      <c r="C688" s="14">
        <f t="shared" si="227"/>
        <v>10000</v>
      </c>
      <c r="D688" s="13">
        <f>IF(A688&lt;$B$1,VLOOKUP(A688,[1]DI!$A$4:$B$15000,2,FALSE),0)</f>
        <v>0.1215</v>
      </c>
      <c r="E688" s="14">
        <f t="shared" si="228"/>
        <v>1.00045513</v>
      </c>
      <c r="F688" s="14">
        <f>(TRUNC(PRODUCT($E$14:$E687),16))</f>
        <v>1.24965990675336</v>
      </c>
      <c r="G688" s="14">
        <f t="shared" si="229"/>
        <v>1</v>
      </c>
      <c r="H688" s="14">
        <f t="shared" si="230"/>
        <v>1.2496599100000001</v>
      </c>
      <c r="I688" s="13">
        <f t="shared" si="221"/>
        <v>0</v>
      </c>
      <c r="J688" s="29">
        <f t="shared" si="222"/>
        <v>44559</v>
      </c>
      <c r="K688" s="2">
        <f t="shared" si="223"/>
        <v>464</v>
      </c>
      <c r="L688" s="17">
        <f t="shared" si="224"/>
        <v>464</v>
      </c>
      <c r="M688" s="12">
        <f t="shared" si="217"/>
        <v>1</v>
      </c>
      <c r="N688" s="12">
        <f t="shared" si="218"/>
        <v>1.2496599100000001</v>
      </c>
      <c r="O688" s="17">
        <f t="shared" si="215"/>
        <v>0</v>
      </c>
      <c r="P688" s="14">
        <f t="shared" si="214"/>
        <v>2496.5990999999999</v>
      </c>
      <c r="Q688" s="14">
        <v>0</v>
      </c>
      <c r="R688" s="14">
        <f t="shared" si="232"/>
        <v>0</v>
      </c>
      <c r="S688" s="20">
        <f t="shared" si="219"/>
        <v>0</v>
      </c>
      <c r="T688" s="14">
        <f t="shared" si="231"/>
        <v>0</v>
      </c>
      <c r="U688" s="4" t="str">
        <f t="shared" si="225"/>
        <v>A+J=</v>
      </c>
      <c r="V688" s="29">
        <f t="shared" si="226"/>
        <v>45747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0"/>
        <v>45234</v>
      </c>
      <c r="B689" s="125">
        <f t="shared" ca="1" si="216"/>
        <v>12502.286599999999</v>
      </c>
      <c r="C689" s="14">
        <f t="shared" si="227"/>
        <v>10000</v>
      </c>
      <c r="D689" s="13">
        <f>IF(A689&lt;$B$1,VLOOKUP(A689,[1]DI!$A$4:$B$15000,2,FALSE),0)</f>
        <v>0</v>
      </c>
      <c r="E689" s="14">
        <f t="shared" si="228"/>
        <v>1</v>
      </c>
      <c r="F689" s="14">
        <f>(TRUNC(PRODUCT($E$14:$E688),16))</f>
        <v>1.25022866446672</v>
      </c>
      <c r="G689" s="14">
        <f t="shared" si="229"/>
        <v>1</v>
      </c>
      <c r="H689" s="14">
        <f t="shared" si="230"/>
        <v>1.2502286600000001</v>
      </c>
      <c r="I689" s="13">
        <f t="shared" si="221"/>
        <v>0</v>
      </c>
      <c r="J689" s="29">
        <f t="shared" si="222"/>
        <v>44559</v>
      </c>
      <c r="K689" s="2">
        <f t="shared" si="223"/>
        <v>464</v>
      </c>
      <c r="L689" s="17">
        <f t="shared" si="224"/>
        <v>465</v>
      </c>
      <c r="M689" s="12">
        <f t="shared" si="217"/>
        <v>1</v>
      </c>
      <c r="N689" s="12">
        <f t="shared" si="218"/>
        <v>1.2502286600000001</v>
      </c>
      <c r="O689" s="17">
        <f t="shared" si="215"/>
        <v>0</v>
      </c>
      <c r="P689" s="14">
        <f t="shared" si="214"/>
        <v>2502.2865999999999</v>
      </c>
      <c r="Q689" s="14">
        <v>0</v>
      </c>
      <c r="R689" s="14">
        <f t="shared" si="232"/>
        <v>0</v>
      </c>
      <c r="S689" s="20">
        <f t="shared" si="219"/>
        <v>0</v>
      </c>
      <c r="T689" s="14">
        <f t="shared" si="231"/>
        <v>0</v>
      </c>
      <c r="U689" s="4" t="str">
        <f t="shared" si="225"/>
        <v>A+J=</v>
      </c>
      <c r="V689" s="29">
        <f t="shared" si="226"/>
        <v>45747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0"/>
        <v>45235</v>
      </c>
      <c r="B690" s="125">
        <f t="shared" ca="1" si="216"/>
        <v>12502.286599999999</v>
      </c>
      <c r="C690" s="14">
        <f t="shared" si="227"/>
        <v>10000</v>
      </c>
      <c r="D690" s="13">
        <f>IF(A690&lt;$B$1,VLOOKUP(A690,[1]DI!$A$4:$B$15000,2,FALSE),0)</f>
        <v>0</v>
      </c>
      <c r="E690" s="14">
        <f t="shared" si="228"/>
        <v>1</v>
      </c>
      <c r="F690" s="14">
        <f>(TRUNC(PRODUCT($E$14:$E689),16))</f>
        <v>1.25022866446672</v>
      </c>
      <c r="G690" s="14">
        <f t="shared" si="229"/>
        <v>1</v>
      </c>
      <c r="H690" s="14">
        <f t="shared" si="230"/>
        <v>1.2502286600000001</v>
      </c>
      <c r="I690" s="13">
        <f t="shared" si="221"/>
        <v>0</v>
      </c>
      <c r="J690" s="29">
        <f t="shared" si="222"/>
        <v>44559</v>
      </c>
      <c r="K690" s="2">
        <f t="shared" si="223"/>
        <v>464</v>
      </c>
      <c r="L690" s="17">
        <f t="shared" si="224"/>
        <v>465</v>
      </c>
      <c r="M690" s="12">
        <f t="shared" si="217"/>
        <v>1</v>
      </c>
      <c r="N690" s="12">
        <f t="shared" si="218"/>
        <v>1.2502286600000001</v>
      </c>
      <c r="O690" s="17">
        <f t="shared" si="215"/>
        <v>0</v>
      </c>
      <c r="P690" s="14">
        <f t="shared" si="214"/>
        <v>2502.2865999999999</v>
      </c>
      <c r="Q690" s="14">
        <v>0</v>
      </c>
      <c r="R690" s="14">
        <f t="shared" si="232"/>
        <v>0</v>
      </c>
      <c r="S690" s="20">
        <f t="shared" si="219"/>
        <v>0</v>
      </c>
      <c r="T690" s="14">
        <f t="shared" si="231"/>
        <v>0</v>
      </c>
      <c r="U690" s="4" t="str">
        <f t="shared" si="225"/>
        <v>A+J=</v>
      </c>
      <c r="V690" s="29">
        <f t="shared" si="226"/>
        <v>45747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0"/>
        <v>45236</v>
      </c>
      <c r="B691" s="125">
        <f t="shared" ca="1" si="216"/>
        <v>12502.286599999999</v>
      </c>
      <c r="C691" s="14">
        <f t="shared" si="227"/>
        <v>10000</v>
      </c>
      <c r="D691" s="13">
        <f>IF(A691&lt;$B$1,VLOOKUP(A691,[1]DI!$A$4:$B$15000,2,FALSE),0)</f>
        <v>0.1215</v>
      </c>
      <c r="E691" s="14">
        <f t="shared" si="228"/>
        <v>1.00045513</v>
      </c>
      <c r="F691" s="14">
        <f>(TRUNC(PRODUCT($E$14:$E690),16))</f>
        <v>1.25022866446672</v>
      </c>
      <c r="G691" s="14">
        <f t="shared" si="229"/>
        <v>1</v>
      </c>
      <c r="H691" s="14">
        <f t="shared" si="230"/>
        <v>1.2502286600000001</v>
      </c>
      <c r="I691" s="13">
        <f t="shared" si="221"/>
        <v>0</v>
      </c>
      <c r="J691" s="29">
        <f t="shared" si="222"/>
        <v>44559</v>
      </c>
      <c r="K691" s="2">
        <f t="shared" si="223"/>
        <v>465</v>
      </c>
      <c r="L691" s="17">
        <f t="shared" si="224"/>
        <v>465</v>
      </c>
      <c r="M691" s="12">
        <f t="shared" si="217"/>
        <v>1</v>
      </c>
      <c r="N691" s="12">
        <f t="shared" si="218"/>
        <v>1.2502286600000001</v>
      </c>
      <c r="O691" s="17">
        <f t="shared" si="215"/>
        <v>0</v>
      </c>
      <c r="P691" s="14">
        <f t="shared" si="214"/>
        <v>2502.2865999999999</v>
      </c>
      <c r="Q691" s="14">
        <v>0</v>
      </c>
      <c r="R691" s="14">
        <f t="shared" si="232"/>
        <v>0</v>
      </c>
      <c r="S691" s="20">
        <f t="shared" si="219"/>
        <v>0</v>
      </c>
      <c r="T691" s="14">
        <f t="shared" si="231"/>
        <v>0</v>
      </c>
      <c r="U691" s="4" t="str">
        <f t="shared" si="225"/>
        <v>A+J=</v>
      </c>
      <c r="V691" s="29">
        <f t="shared" si="226"/>
        <v>45747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0"/>
        <v>45237</v>
      </c>
      <c r="B692" s="125">
        <f t="shared" ca="1" si="216"/>
        <v>12507.9768</v>
      </c>
      <c r="C692" s="14">
        <f t="shared" si="227"/>
        <v>10000</v>
      </c>
      <c r="D692" s="13">
        <f>IF(A692&lt;$B$1,VLOOKUP(A692,[1]DI!$A$4:$B$15000,2,FALSE),0)</f>
        <v>0.1215</v>
      </c>
      <c r="E692" s="14">
        <f t="shared" si="228"/>
        <v>1.00045513</v>
      </c>
      <c r="F692" s="14">
        <f>(TRUNC(PRODUCT($E$14:$E691),16))</f>
        <v>1.25079768103878</v>
      </c>
      <c r="G692" s="14">
        <f t="shared" si="229"/>
        <v>1</v>
      </c>
      <c r="H692" s="14">
        <f t="shared" si="230"/>
        <v>1.25079768</v>
      </c>
      <c r="I692" s="13">
        <f t="shared" si="221"/>
        <v>0</v>
      </c>
      <c r="J692" s="29">
        <f t="shared" si="222"/>
        <v>44559</v>
      </c>
      <c r="K692" s="2">
        <f t="shared" si="223"/>
        <v>466</v>
      </c>
      <c r="L692" s="17">
        <f t="shared" si="224"/>
        <v>466</v>
      </c>
      <c r="M692" s="12">
        <f t="shared" si="217"/>
        <v>1</v>
      </c>
      <c r="N692" s="12">
        <f t="shared" si="218"/>
        <v>1.25079768</v>
      </c>
      <c r="O692" s="17">
        <f t="shared" si="215"/>
        <v>0</v>
      </c>
      <c r="P692" s="14">
        <f t="shared" ref="P692:P755" si="233">TRUNC(((N692-1)*C692),8)+TRUNC(R691*N692,8)</f>
        <v>2507.9767999999999</v>
      </c>
      <c r="Q692" s="14">
        <v>0</v>
      </c>
      <c r="R692" s="14">
        <f t="shared" si="232"/>
        <v>0</v>
      </c>
      <c r="S692" s="20">
        <f t="shared" si="219"/>
        <v>0</v>
      </c>
      <c r="T692" s="14">
        <f t="shared" si="231"/>
        <v>0</v>
      </c>
      <c r="U692" s="4" t="str">
        <f t="shared" si="225"/>
        <v>A+J=</v>
      </c>
      <c r="V692" s="29">
        <f t="shared" si="226"/>
        <v>45747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0"/>
        <v>45238</v>
      </c>
      <c r="B693" s="125">
        <f t="shared" ca="1" si="216"/>
        <v>12513.669600000001</v>
      </c>
      <c r="C693" s="14">
        <f t="shared" si="227"/>
        <v>10000</v>
      </c>
      <c r="D693" s="13">
        <f>IF(A693&lt;$B$1,VLOOKUP(A693,[1]DI!$A$4:$B$15000,2,FALSE),0)</f>
        <v>0.1215</v>
      </c>
      <c r="E693" s="14">
        <f t="shared" si="228"/>
        <v>1.00045513</v>
      </c>
      <c r="F693" s="14">
        <f>(TRUNC(PRODUCT($E$14:$E692),16))</f>
        <v>1.25136695658735</v>
      </c>
      <c r="G693" s="14">
        <f t="shared" si="229"/>
        <v>1</v>
      </c>
      <c r="H693" s="14">
        <f t="shared" si="230"/>
        <v>1.2513669599999999</v>
      </c>
      <c r="I693" s="13">
        <f t="shared" si="221"/>
        <v>0</v>
      </c>
      <c r="J693" s="29">
        <f t="shared" si="222"/>
        <v>44559</v>
      </c>
      <c r="K693" s="2">
        <f t="shared" si="223"/>
        <v>467</v>
      </c>
      <c r="L693" s="17">
        <f t="shared" si="224"/>
        <v>467</v>
      </c>
      <c r="M693" s="12">
        <f t="shared" si="217"/>
        <v>1</v>
      </c>
      <c r="N693" s="12">
        <f t="shared" si="218"/>
        <v>1.2513669599999999</v>
      </c>
      <c r="O693" s="17">
        <f t="shared" si="215"/>
        <v>0</v>
      </c>
      <c r="P693" s="14">
        <f t="shared" si="233"/>
        <v>2513.6696000000002</v>
      </c>
      <c r="Q693" s="14">
        <v>0</v>
      </c>
      <c r="R693" s="14">
        <f t="shared" si="232"/>
        <v>0</v>
      </c>
      <c r="S693" s="20">
        <f t="shared" si="219"/>
        <v>0</v>
      </c>
      <c r="T693" s="14">
        <f t="shared" si="231"/>
        <v>0</v>
      </c>
      <c r="U693" s="4" t="str">
        <f t="shared" si="225"/>
        <v>A+J=</v>
      </c>
      <c r="V693" s="29">
        <f t="shared" si="226"/>
        <v>45747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0"/>
        <v>45239</v>
      </c>
      <c r="B694" s="125">
        <f t="shared" ca="1" si="216"/>
        <v>12519.3649</v>
      </c>
      <c r="C694" s="14">
        <f t="shared" si="227"/>
        <v>10000</v>
      </c>
      <c r="D694" s="13">
        <f>IF(A694&lt;$B$1,VLOOKUP(A694,[1]DI!$A$4:$B$15000,2,FALSE),0)</f>
        <v>0.1215</v>
      </c>
      <c r="E694" s="14">
        <f t="shared" si="228"/>
        <v>1.00045513</v>
      </c>
      <c r="F694" s="14">
        <f>(TRUNC(PRODUCT($E$14:$E693),16))</f>
        <v>1.2519364912302999</v>
      </c>
      <c r="G694" s="14">
        <f t="shared" si="229"/>
        <v>1</v>
      </c>
      <c r="H694" s="14">
        <f t="shared" si="230"/>
        <v>1.2519364900000001</v>
      </c>
      <c r="I694" s="13">
        <f t="shared" si="221"/>
        <v>0</v>
      </c>
      <c r="J694" s="29">
        <f t="shared" si="222"/>
        <v>44559</v>
      </c>
      <c r="K694" s="2">
        <f t="shared" si="223"/>
        <v>468</v>
      </c>
      <c r="L694" s="17">
        <f t="shared" si="224"/>
        <v>468</v>
      </c>
      <c r="M694" s="12">
        <f t="shared" si="217"/>
        <v>1</v>
      </c>
      <c r="N694" s="12">
        <f t="shared" si="218"/>
        <v>1.2519364900000001</v>
      </c>
      <c r="O694" s="17">
        <f t="shared" si="215"/>
        <v>0</v>
      </c>
      <c r="P694" s="14">
        <f t="shared" si="233"/>
        <v>2519.3649</v>
      </c>
      <c r="Q694" s="14">
        <v>0</v>
      </c>
      <c r="R694" s="14">
        <f t="shared" si="232"/>
        <v>0</v>
      </c>
      <c r="S694" s="20">
        <f t="shared" si="219"/>
        <v>0</v>
      </c>
      <c r="T694" s="14">
        <f t="shared" si="231"/>
        <v>0</v>
      </c>
      <c r="U694" s="4" t="str">
        <f t="shared" si="225"/>
        <v>A+J=</v>
      </c>
      <c r="V694" s="29">
        <f t="shared" si="226"/>
        <v>45747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0"/>
        <v>45240</v>
      </c>
      <c r="B695" s="125">
        <f t="shared" ca="1" si="216"/>
        <v>12525.062900000001</v>
      </c>
      <c r="C695" s="14">
        <f t="shared" si="227"/>
        <v>10000</v>
      </c>
      <c r="D695" s="13">
        <f>IF(A695&lt;$B$1,VLOOKUP(A695,[1]DI!$A$4:$B$15000,2,FALSE),0)</f>
        <v>0.1215</v>
      </c>
      <c r="E695" s="14">
        <f t="shared" si="228"/>
        <v>1.00045513</v>
      </c>
      <c r="F695" s="14">
        <f>(TRUNC(PRODUCT($E$14:$E694),16))</f>
        <v>1.2525062850855599</v>
      </c>
      <c r="G695" s="14">
        <f t="shared" si="229"/>
        <v>1</v>
      </c>
      <c r="H695" s="14">
        <f t="shared" si="230"/>
        <v>1.2525062899999999</v>
      </c>
      <c r="I695" s="13">
        <f t="shared" si="221"/>
        <v>0</v>
      </c>
      <c r="J695" s="29">
        <f t="shared" si="222"/>
        <v>44559</v>
      </c>
      <c r="K695" s="2">
        <f t="shared" si="223"/>
        <v>469</v>
      </c>
      <c r="L695" s="17">
        <f t="shared" si="224"/>
        <v>469</v>
      </c>
      <c r="M695" s="12">
        <f t="shared" si="217"/>
        <v>1</v>
      </c>
      <c r="N695" s="12">
        <f t="shared" si="218"/>
        <v>1.2525062899999999</v>
      </c>
      <c r="O695" s="17">
        <f t="shared" si="215"/>
        <v>0</v>
      </c>
      <c r="P695" s="14">
        <f t="shared" si="233"/>
        <v>2525.0628999999999</v>
      </c>
      <c r="Q695" s="14">
        <v>0</v>
      </c>
      <c r="R695" s="14">
        <f t="shared" si="232"/>
        <v>0</v>
      </c>
      <c r="S695" s="20">
        <f t="shared" si="219"/>
        <v>0</v>
      </c>
      <c r="T695" s="14">
        <f t="shared" si="231"/>
        <v>0</v>
      </c>
      <c r="U695" s="4" t="str">
        <f t="shared" si="225"/>
        <v>A+J=</v>
      </c>
      <c r="V695" s="29">
        <f t="shared" si="226"/>
        <v>45747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0"/>
        <v>45241</v>
      </c>
      <c r="B696" s="125">
        <f t="shared" ca="1" si="216"/>
        <v>12530.7634</v>
      </c>
      <c r="C696" s="14">
        <f t="shared" si="227"/>
        <v>10000</v>
      </c>
      <c r="D696" s="13">
        <f>IF(A696&lt;$B$1,VLOOKUP(A696,[1]DI!$A$4:$B$15000,2,FALSE),0)</f>
        <v>0</v>
      </c>
      <c r="E696" s="14">
        <f t="shared" si="228"/>
        <v>1</v>
      </c>
      <c r="F696" s="14">
        <f>(TRUNC(PRODUCT($E$14:$E695),16))</f>
        <v>1.2530763382710901</v>
      </c>
      <c r="G696" s="14">
        <f t="shared" si="229"/>
        <v>1</v>
      </c>
      <c r="H696" s="14">
        <f t="shared" si="230"/>
        <v>1.25307634</v>
      </c>
      <c r="I696" s="13">
        <f t="shared" si="221"/>
        <v>0</v>
      </c>
      <c r="J696" s="29">
        <f t="shared" si="222"/>
        <v>44559</v>
      </c>
      <c r="K696" s="2">
        <f t="shared" si="223"/>
        <v>469</v>
      </c>
      <c r="L696" s="17">
        <f t="shared" si="224"/>
        <v>470</v>
      </c>
      <c r="M696" s="12">
        <f t="shared" si="217"/>
        <v>1</v>
      </c>
      <c r="N696" s="12">
        <f t="shared" si="218"/>
        <v>1.25307634</v>
      </c>
      <c r="O696" s="17">
        <f t="shared" si="215"/>
        <v>0</v>
      </c>
      <c r="P696" s="14">
        <f t="shared" si="233"/>
        <v>2530.7633999999998</v>
      </c>
      <c r="Q696" s="14">
        <v>0</v>
      </c>
      <c r="R696" s="14">
        <f t="shared" si="232"/>
        <v>0</v>
      </c>
      <c r="S696" s="20">
        <f t="shared" si="219"/>
        <v>0</v>
      </c>
      <c r="T696" s="14">
        <f t="shared" si="231"/>
        <v>0</v>
      </c>
      <c r="U696" s="4" t="str">
        <f t="shared" si="225"/>
        <v>A+J=</v>
      </c>
      <c r="V696" s="29">
        <f t="shared" si="226"/>
        <v>45747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0"/>
        <v>45242</v>
      </c>
      <c r="B697" s="125">
        <f t="shared" ca="1" si="216"/>
        <v>12530.7634</v>
      </c>
      <c r="C697" s="14">
        <f t="shared" si="227"/>
        <v>10000</v>
      </c>
      <c r="D697" s="13">
        <f>IF(A697&lt;$B$1,VLOOKUP(A697,[1]DI!$A$4:$B$15000,2,FALSE),0)</f>
        <v>0</v>
      </c>
      <c r="E697" s="14">
        <f t="shared" si="228"/>
        <v>1</v>
      </c>
      <c r="F697" s="14">
        <f>(TRUNC(PRODUCT($E$14:$E696),16))</f>
        <v>1.2530763382710901</v>
      </c>
      <c r="G697" s="14">
        <f t="shared" si="229"/>
        <v>1</v>
      </c>
      <c r="H697" s="14">
        <f t="shared" si="230"/>
        <v>1.25307634</v>
      </c>
      <c r="I697" s="13">
        <f t="shared" si="221"/>
        <v>0</v>
      </c>
      <c r="J697" s="29">
        <f t="shared" si="222"/>
        <v>44559</v>
      </c>
      <c r="K697" s="2">
        <f t="shared" si="223"/>
        <v>469</v>
      </c>
      <c r="L697" s="17">
        <f t="shared" si="224"/>
        <v>470</v>
      </c>
      <c r="M697" s="12">
        <f t="shared" si="217"/>
        <v>1</v>
      </c>
      <c r="N697" s="12">
        <f t="shared" si="218"/>
        <v>1.25307634</v>
      </c>
      <c r="O697" s="17">
        <f t="shared" si="215"/>
        <v>0</v>
      </c>
      <c r="P697" s="14">
        <f t="shared" si="233"/>
        <v>2530.7633999999998</v>
      </c>
      <c r="Q697" s="14">
        <v>0</v>
      </c>
      <c r="R697" s="14">
        <f t="shared" si="232"/>
        <v>0</v>
      </c>
      <c r="S697" s="20">
        <f t="shared" si="219"/>
        <v>0</v>
      </c>
      <c r="T697" s="14">
        <f t="shared" si="231"/>
        <v>0</v>
      </c>
      <c r="U697" s="4" t="str">
        <f t="shared" si="225"/>
        <v>A+J=</v>
      </c>
      <c r="V697" s="29">
        <f t="shared" si="226"/>
        <v>45747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0"/>
        <v>45243</v>
      </c>
      <c r="B698" s="125">
        <f t="shared" ca="1" si="216"/>
        <v>12530.7634</v>
      </c>
      <c r="C698" s="14">
        <f t="shared" si="227"/>
        <v>10000</v>
      </c>
      <c r="D698" s="13">
        <f>IF(A698&lt;$B$1,VLOOKUP(A698,[1]DI!$A$4:$B$15000,2,FALSE),0)</f>
        <v>0.1215</v>
      </c>
      <c r="E698" s="14">
        <f t="shared" si="228"/>
        <v>1.00045513</v>
      </c>
      <c r="F698" s="14">
        <f>(TRUNC(PRODUCT($E$14:$E697),16))</f>
        <v>1.2530763382710901</v>
      </c>
      <c r="G698" s="14">
        <f t="shared" si="229"/>
        <v>1</v>
      </c>
      <c r="H698" s="14">
        <f t="shared" si="230"/>
        <v>1.25307634</v>
      </c>
      <c r="I698" s="13">
        <f t="shared" si="221"/>
        <v>0</v>
      </c>
      <c r="J698" s="29">
        <f t="shared" si="222"/>
        <v>44559</v>
      </c>
      <c r="K698" s="2">
        <f t="shared" si="223"/>
        <v>470</v>
      </c>
      <c r="L698" s="17">
        <f t="shared" si="224"/>
        <v>470</v>
      </c>
      <c r="M698" s="12">
        <f t="shared" si="217"/>
        <v>1</v>
      </c>
      <c r="N698" s="12">
        <f t="shared" si="218"/>
        <v>1.25307634</v>
      </c>
      <c r="O698" s="17">
        <f t="shared" si="215"/>
        <v>0</v>
      </c>
      <c r="P698" s="14">
        <f t="shared" si="233"/>
        <v>2530.7633999999998</v>
      </c>
      <c r="Q698" s="14">
        <v>0</v>
      </c>
      <c r="R698" s="14">
        <f t="shared" si="232"/>
        <v>0</v>
      </c>
      <c r="S698" s="20">
        <f t="shared" si="219"/>
        <v>0</v>
      </c>
      <c r="T698" s="14">
        <f t="shared" si="231"/>
        <v>0</v>
      </c>
      <c r="U698" s="4" t="str">
        <f t="shared" si="225"/>
        <v>A+J=</v>
      </c>
      <c r="V698" s="29">
        <f t="shared" si="226"/>
        <v>45747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0"/>
        <v>45244</v>
      </c>
      <c r="B699" s="125">
        <f t="shared" ca="1" si="216"/>
        <v>12536.4665</v>
      </c>
      <c r="C699" s="14">
        <f t="shared" si="227"/>
        <v>10000</v>
      </c>
      <c r="D699" s="13">
        <f>IF(A699&lt;$B$1,VLOOKUP(A699,[1]DI!$A$4:$B$15000,2,FALSE),0)</f>
        <v>0.1215</v>
      </c>
      <c r="E699" s="14">
        <f t="shared" si="228"/>
        <v>1.00045513</v>
      </c>
      <c r="F699" s="14">
        <f>(TRUNC(PRODUCT($E$14:$E698),16))</f>
        <v>1.25364665090493</v>
      </c>
      <c r="G699" s="14">
        <f t="shared" si="229"/>
        <v>1</v>
      </c>
      <c r="H699" s="14">
        <f t="shared" si="230"/>
        <v>1.2536466500000001</v>
      </c>
      <c r="I699" s="13">
        <f t="shared" si="221"/>
        <v>0</v>
      </c>
      <c r="J699" s="29">
        <f t="shared" si="222"/>
        <v>44559</v>
      </c>
      <c r="K699" s="2">
        <f t="shared" si="223"/>
        <v>471</v>
      </c>
      <c r="L699" s="17">
        <f t="shared" si="224"/>
        <v>471</v>
      </c>
      <c r="M699" s="12">
        <f t="shared" si="217"/>
        <v>1</v>
      </c>
      <c r="N699" s="12">
        <f t="shared" si="218"/>
        <v>1.2536466500000001</v>
      </c>
      <c r="O699" s="17">
        <f t="shared" si="215"/>
        <v>0</v>
      </c>
      <c r="P699" s="14">
        <f t="shared" si="233"/>
        <v>2536.4665</v>
      </c>
      <c r="Q699" s="14">
        <v>0</v>
      </c>
      <c r="R699" s="14">
        <f t="shared" si="232"/>
        <v>0</v>
      </c>
      <c r="S699" s="20">
        <f t="shared" si="219"/>
        <v>0</v>
      </c>
      <c r="T699" s="14">
        <f t="shared" si="231"/>
        <v>0</v>
      </c>
      <c r="U699" s="4" t="str">
        <f t="shared" si="225"/>
        <v>A+J=</v>
      </c>
      <c r="V699" s="29">
        <f t="shared" si="226"/>
        <v>45747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0"/>
        <v>45245</v>
      </c>
      <c r="B700" s="125">
        <f t="shared" ca="1" si="216"/>
        <v>12542.172200000001</v>
      </c>
      <c r="C700" s="14">
        <f t="shared" si="227"/>
        <v>10000</v>
      </c>
      <c r="D700" s="13">
        <f>IF(A700&lt;$B$1,VLOOKUP(A700,[1]DI!$A$4:$B$15000,2,FALSE),0)</f>
        <v>0</v>
      </c>
      <c r="E700" s="14">
        <f t="shared" si="228"/>
        <v>1</v>
      </c>
      <c r="F700" s="14">
        <f>(TRUNC(PRODUCT($E$14:$E699),16))</f>
        <v>1.25421722310515</v>
      </c>
      <c r="G700" s="14">
        <f t="shared" si="229"/>
        <v>1</v>
      </c>
      <c r="H700" s="14">
        <f t="shared" si="230"/>
        <v>1.2542172199999999</v>
      </c>
      <c r="I700" s="13">
        <f t="shared" si="221"/>
        <v>0</v>
      </c>
      <c r="J700" s="29">
        <f t="shared" si="222"/>
        <v>44559</v>
      </c>
      <c r="K700" s="2">
        <f t="shared" si="223"/>
        <v>471</v>
      </c>
      <c r="L700" s="17">
        <f t="shared" si="224"/>
        <v>472</v>
      </c>
      <c r="M700" s="12">
        <f t="shared" si="217"/>
        <v>1</v>
      </c>
      <c r="N700" s="12">
        <f t="shared" si="218"/>
        <v>1.2542172199999999</v>
      </c>
      <c r="O700" s="17">
        <f t="shared" si="215"/>
        <v>0</v>
      </c>
      <c r="P700" s="14">
        <f t="shared" si="233"/>
        <v>2542.1722</v>
      </c>
      <c r="Q700" s="14">
        <v>0</v>
      </c>
      <c r="R700" s="14">
        <f t="shared" si="232"/>
        <v>0</v>
      </c>
      <c r="S700" s="20">
        <f t="shared" si="219"/>
        <v>0</v>
      </c>
      <c r="T700" s="14">
        <f t="shared" si="231"/>
        <v>0</v>
      </c>
      <c r="U700" s="4" t="str">
        <f t="shared" si="225"/>
        <v>A+J=</v>
      </c>
      <c r="V700" s="29">
        <f t="shared" si="226"/>
        <v>45747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0"/>
        <v>45246</v>
      </c>
      <c r="B701" s="125">
        <f t="shared" ca="1" si="216"/>
        <v>12542.172200000001</v>
      </c>
      <c r="C701" s="14">
        <f t="shared" si="227"/>
        <v>10000</v>
      </c>
      <c r="D701" s="13">
        <f>IF(A701&lt;$B$1,VLOOKUP(A701,[1]DI!$A$4:$B$15000,2,FALSE),0)</f>
        <v>0.1215</v>
      </c>
      <c r="E701" s="14">
        <f t="shared" si="228"/>
        <v>1.00045513</v>
      </c>
      <c r="F701" s="14">
        <f>(TRUNC(PRODUCT($E$14:$E700),16))</f>
        <v>1.25421722310515</v>
      </c>
      <c r="G701" s="14">
        <f t="shared" si="229"/>
        <v>1</v>
      </c>
      <c r="H701" s="14">
        <f t="shared" si="230"/>
        <v>1.2542172199999999</v>
      </c>
      <c r="I701" s="13">
        <f t="shared" si="221"/>
        <v>0</v>
      </c>
      <c r="J701" s="29">
        <f t="shared" si="222"/>
        <v>44559</v>
      </c>
      <c r="K701" s="2">
        <f t="shared" si="223"/>
        <v>472</v>
      </c>
      <c r="L701" s="17">
        <f t="shared" si="224"/>
        <v>472</v>
      </c>
      <c r="M701" s="12">
        <f t="shared" si="217"/>
        <v>1</v>
      </c>
      <c r="N701" s="12">
        <f t="shared" si="218"/>
        <v>1.2542172199999999</v>
      </c>
      <c r="O701" s="17">
        <f t="shared" si="215"/>
        <v>0</v>
      </c>
      <c r="P701" s="14">
        <f t="shared" si="233"/>
        <v>2542.1722</v>
      </c>
      <c r="Q701" s="14">
        <v>0</v>
      </c>
      <c r="R701" s="14">
        <f t="shared" si="232"/>
        <v>0</v>
      </c>
      <c r="S701" s="20">
        <f t="shared" si="219"/>
        <v>0</v>
      </c>
      <c r="T701" s="14">
        <f t="shared" si="231"/>
        <v>0</v>
      </c>
      <c r="U701" s="4" t="str">
        <f t="shared" si="225"/>
        <v>A+J=</v>
      </c>
      <c r="V701" s="29">
        <f t="shared" si="226"/>
        <v>45747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0"/>
        <v>45247</v>
      </c>
      <c r="B702" s="125">
        <f t="shared" ca="1" si="216"/>
        <v>12547.880499999999</v>
      </c>
      <c r="C702" s="14">
        <f t="shared" si="227"/>
        <v>10000</v>
      </c>
      <c r="D702" s="13">
        <f>IF(A702&lt;$B$1,VLOOKUP(A702,[1]DI!$A$4:$B$15000,2,FALSE),0)</f>
        <v>0.1215</v>
      </c>
      <c r="E702" s="14">
        <f t="shared" si="228"/>
        <v>1.00045513</v>
      </c>
      <c r="F702" s="14">
        <f>(TRUNC(PRODUCT($E$14:$E701),16))</f>
        <v>1.2547880549899</v>
      </c>
      <c r="G702" s="14">
        <f t="shared" si="229"/>
        <v>1</v>
      </c>
      <c r="H702" s="14">
        <f t="shared" si="230"/>
        <v>1.2547880499999999</v>
      </c>
      <c r="I702" s="13">
        <f t="shared" si="221"/>
        <v>0</v>
      </c>
      <c r="J702" s="29">
        <f t="shared" si="222"/>
        <v>44559</v>
      </c>
      <c r="K702" s="2">
        <f t="shared" si="223"/>
        <v>473</v>
      </c>
      <c r="L702" s="17">
        <f t="shared" si="224"/>
        <v>473</v>
      </c>
      <c r="M702" s="12">
        <f t="shared" si="217"/>
        <v>1</v>
      </c>
      <c r="N702" s="12">
        <f t="shared" si="218"/>
        <v>1.2547880499999999</v>
      </c>
      <c r="O702" s="17">
        <f t="shared" si="215"/>
        <v>0</v>
      </c>
      <c r="P702" s="14">
        <f t="shared" si="233"/>
        <v>2547.8805000000002</v>
      </c>
      <c r="Q702" s="14">
        <v>0</v>
      </c>
      <c r="R702" s="14">
        <f t="shared" si="232"/>
        <v>0</v>
      </c>
      <c r="S702" s="20">
        <f t="shared" si="219"/>
        <v>0</v>
      </c>
      <c r="T702" s="14">
        <f t="shared" si="231"/>
        <v>0</v>
      </c>
      <c r="U702" s="4" t="str">
        <f t="shared" si="225"/>
        <v>A+J=</v>
      </c>
      <c r="V702" s="29">
        <f t="shared" si="226"/>
        <v>45747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0"/>
        <v>45248</v>
      </c>
      <c r="B703" s="125">
        <f t="shared" ca="1" si="216"/>
        <v>12553.5915</v>
      </c>
      <c r="C703" s="14">
        <f t="shared" si="227"/>
        <v>10000</v>
      </c>
      <c r="D703" s="13">
        <f>IF(A703&lt;$B$1,VLOOKUP(A703,[1]DI!$A$4:$B$15000,2,FALSE),0)</f>
        <v>0</v>
      </c>
      <c r="E703" s="14">
        <f t="shared" si="228"/>
        <v>1</v>
      </c>
      <c r="F703" s="14">
        <f>(TRUNC(PRODUCT($E$14:$E702),16))</f>
        <v>1.2553591466773699</v>
      </c>
      <c r="G703" s="14">
        <f t="shared" si="229"/>
        <v>1</v>
      </c>
      <c r="H703" s="14">
        <f t="shared" si="230"/>
        <v>1.2553591500000001</v>
      </c>
      <c r="I703" s="13">
        <f t="shared" si="221"/>
        <v>0</v>
      </c>
      <c r="J703" s="29">
        <f t="shared" si="222"/>
        <v>44559</v>
      </c>
      <c r="K703" s="2">
        <f t="shared" si="223"/>
        <v>473</v>
      </c>
      <c r="L703" s="17">
        <f t="shared" si="224"/>
        <v>474</v>
      </c>
      <c r="M703" s="12">
        <f t="shared" si="217"/>
        <v>1</v>
      </c>
      <c r="N703" s="12">
        <f t="shared" si="218"/>
        <v>1.2553591500000001</v>
      </c>
      <c r="O703" s="17">
        <f t="shared" si="215"/>
        <v>0</v>
      </c>
      <c r="P703" s="14">
        <f t="shared" si="233"/>
        <v>2553.5915</v>
      </c>
      <c r="Q703" s="14">
        <v>0</v>
      </c>
      <c r="R703" s="14">
        <f t="shared" si="232"/>
        <v>0</v>
      </c>
      <c r="S703" s="20">
        <f t="shared" si="219"/>
        <v>0</v>
      </c>
      <c r="T703" s="14">
        <f t="shared" si="231"/>
        <v>0</v>
      </c>
      <c r="U703" s="4" t="str">
        <f t="shared" si="225"/>
        <v>A+J=</v>
      </c>
      <c r="V703" s="29">
        <f t="shared" si="226"/>
        <v>45747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0"/>
        <v>45249</v>
      </c>
      <c r="B704" s="125">
        <f t="shared" ca="1" si="216"/>
        <v>12553.5915</v>
      </c>
      <c r="C704" s="14">
        <f t="shared" si="227"/>
        <v>10000</v>
      </c>
      <c r="D704" s="13">
        <f>IF(A704&lt;$B$1,VLOOKUP(A704,[1]DI!$A$4:$B$15000,2,FALSE),0)</f>
        <v>0</v>
      </c>
      <c r="E704" s="14">
        <f t="shared" si="228"/>
        <v>1</v>
      </c>
      <c r="F704" s="14">
        <f>(TRUNC(PRODUCT($E$14:$E703),16))</f>
        <v>1.2553591466773699</v>
      </c>
      <c r="G704" s="14">
        <f t="shared" si="229"/>
        <v>1</v>
      </c>
      <c r="H704" s="14">
        <f t="shared" si="230"/>
        <v>1.2553591500000001</v>
      </c>
      <c r="I704" s="13">
        <f t="shared" si="221"/>
        <v>0</v>
      </c>
      <c r="J704" s="29">
        <f t="shared" si="222"/>
        <v>44559</v>
      </c>
      <c r="K704" s="2">
        <f t="shared" si="223"/>
        <v>473</v>
      </c>
      <c r="L704" s="17">
        <f t="shared" si="224"/>
        <v>474</v>
      </c>
      <c r="M704" s="12">
        <f t="shared" si="217"/>
        <v>1</v>
      </c>
      <c r="N704" s="12">
        <f t="shared" si="218"/>
        <v>1.2553591500000001</v>
      </c>
      <c r="O704" s="17">
        <f t="shared" si="215"/>
        <v>0</v>
      </c>
      <c r="P704" s="14">
        <f t="shared" si="233"/>
        <v>2553.5915</v>
      </c>
      <c r="Q704" s="14">
        <v>0</v>
      </c>
      <c r="R704" s="14">
        <f t="shared" si="232"/>
        <v>0</v>
      </c>
      <c r="S704" s="20">
        <f t="shared" si="219"/>
        <v>0</v>
      </c>
      <c r="T704" s="14">
        <f t="shared" si="231"/>
        <v>0</v>
      </c>
      <c r="U704" s="4" t="str">
        <f t="shared" si="225"/>
        <v>A+J=</v>
      </c>
      <c r="V704" s="29">
        <f t="shared" si="226"/>
        <v>45747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0"/>
        <v>45250</v>
      </c>
      <c r="B705" s="125">
        <f t="shared" ca="1" si="216"/>
        <v>12553.5915</v>
      </c>
      <c r="C705" s="14">
        <f t="shared" si="227"/>
        <v>10000</v>
      </c>
      <c r="D705" s="13">
        <f>IF(A705&lt;$B$1,VLOOKUP(A705,[1]DI!$A$4:$B$15000,2,FALSE),0)</f>
        <v>0.1215</v>
      </c>
      <c r="E705" s="14">
        <f t="shared" si="228"/>
        <v>1.00045513</v>
      </c>
      <c r="F705" s="14">
        <f>(TRUNC(PRODUCT($E$14:$E704),16))</f>
        <v>1.2553591466773699</v>
      </c>
      <c r="G705" s="14">
        <f t="shared" si="229"/>
        <v>1</v>
      </c>
      <c r="H705" s="14">
        <f t="shared" si="230"/>
        <v>1.2553591500000001</v>
      </c>
      <c r="I705" s="13">
        <f t="shared" si="221"/>
        <v>0</v>
      </c>
      <c r="J705" s="29">
        <f t="shared" si="222"/>
        <v>44559</v>
      </c>
      <c r="K705" s="2">
        <f t="shared" si="223"/>
        <v>474</v>
      </c>
      <c r="L705" s="17">
        <f t="shared" si="224"/>
        <v>474</v>
      </c>
      <c r="M705" s="12">
        <f t="shared" si="217"/>
        <v>1</v>
      </c>
      <c r="N705" s="12">
        <f t="shared" si="218"/>
        <v>1.2553591500000001</v>
      </c>
      <c r="O705" s="17">
        <f t="shared" si="215"/>
        <v>0</v>
      </c>
      <c r="P705" s="14">
        <f t="shared" si="233"/>
        <v>2553.5915</v>
      </c>
      <c r="Q705" s="14">
        <v>0</v>
      </c>
      <c r="R705" s="14">
        <f t="shared" si="232"/>
        <v>0</v>
      </c>
      <c r="S705" s="20">
        <f t="shared" si="219"/>
        <v>0</v>
      </c>
      <c r="T705" s="14">
        <f t="shared" si="231"/>
        <v>0</v>
      </c>
      <c r="U705" s="4" t="str">
        <f t="shared" si="225"/>
        <v>A+J=</v>
      </c>
      <c r="V705" s="29">
        <f t="shared" si="226"/>
        <v>45747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0"/>
        <v>45251</v>
      </c>
      <c r="B706" s="125">
        <f t="shared" ca="1" si="216"/>
        <v>12559.305</v>
      </c>
      <c r="C706" s="14">
        <f t="shared" si="227"/>
        <v>10000</v>
      </c>
      <c r="D706" s="13">
        <f>IF(A706&lt;$B$1,VLOOKUP(A706,[1]DI!$A$4:$B$15000,2,FALSE),0)</f>
        <v>0.1215</v>
      </c>
      <c r="E706" s="14">
        <f t="shared" si="228"/>
        <v>1.00045513</v>
      </c>
      <c r="F706" s="14">
        <f>(TRUNC(PRODUCT($E$14:$E705),16))</f>
        <v>1.2559304982857999</v>
      </c>
      <c r="G706" s="14">
        <f t="shared" si="229"/>
        <v>1</v>
      </c>
      <c r="H706" s="14">
        <f t="shared" si="230"/>
        <v>1.2559305000000001</v>
      </c>
      <c r="I706" s="13">
        <f t="shared" si="221"/>
        <v>0</v>
      </c>
      <c r="J706" s="29">
        <f t="shared" si="222"/>
        <v>44559</v>
      </c>
      <c r="K706" s="2">
        <f t="shared" si="223"/>
        <v>475</v>
      </c>
      <c r="L706" s="17">
        <f t="shared" si="224"/>
        <v>475</v>
      </c>
      <c r="M706" s="12">
        <f t="shared" si="217"/>
        <v>1</v>
      </c>
      <c r="N706" s="12">
        <f t="shared" si="218"/>
        <v>1.2559305000000001</v>
      </c>
      <c r="O706" s="17">
        <f t="shared" si="215"/>
        <v>0</v>
      </c>
      <c r="P706" s="14">
        <f t="shared" si="233"/>
        <v>2559.3049999999998</v>
      </c>
      <c r="Q706" s="14">
        <v>0</v>
      </c>
      <c r="R706" s="14">
        <f t="shared" si="232"/>
        <v>0</v>
      </c>
      <c r="S706" s="20">
        <f t="shared" si="219"/>
        <v>0</v>
      </c>
      <c r="T706" s="14">
        <f t="shared" si="231"/>
        <v>0</v>
      </c>
      <c r="U706" s="4" t="str">
        <f t="shared" si="225"/>
        <v>A+J=</v>
      </c>
      <c r="V706" s="29">
        <f t="shared" si="226"/>
        <v>45747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0"/>
        <v>45252</v>
      </c>
      <c r="B707" s="125">
        <f t="shared" ca="1" si="216"/>
        <v>12565.0211</v>
      </c>
      <c r="C707" s="14">
        <f t="shared" si="227"/>
        <v>10000</v>
      </c>
      <c r="D707" s="13">
        <f>IF(A707&lt;$B$1,VLOOKUP(A707,[1]DI!$A$4:$B$15000,2,FALSE),0)</f>
        <v>0.1215</v>
      </c>
      <c r="E707" s="14">
        <f t="shared" si="228"/>
        <v>1.00045513</v>
      </c>
      <c r="F707" s="14">
        <f>(TRUNC(PRODUCT($E$14:$E706),16))</f>
        <v>1.2565021099334801</v>
      </c>
      <c r="G707" s="14">
        <f t="shared" si="229"/>
        <v>1</v>
      </c>
      <c r="H707" s="14">
        <f t="shared" si="230"/>
        <v>1.25650211</v>
      </c>
      <c r="I707" s="13">
        <f t="shared" si="221"/>
        <v>0</v>
      </c>
      <c r="J707" s="29">
        <f t="shared" si="222"/>
        <v>44559</v>
      </c>
      <c r="K707" s="2">
        <f t="shared" si="223"/>
        <v>476</v>
      </c>
      <c r="L707" s="17">
        <f t="shared" si="224"/>
        <v>476</v>
      </c>
      <c r="M707" s="12">
        <f t="shared" si="217"/>
        <v>1</v>
      </c>
      <c r="N707" s="12">
        <f t="shared" si="218"/>
        <v>1.25650211</v>
      </c>
      <c r="O707" s="17">
        <f t="shared" si="215"/>
        <v>0</v>
      </c>
      <c r="P707" s="14">
        <f t="shared" si="233"/>
        <v>2565.0210999999999</v>
      </c>
      <c r="Q707" s="14">
        <v>0</v>
      </c>
      <c r="R707" s="14">
        <f t="shared" si="232"/>
        <v>0</v>
      </c>
      <c r="S707" s="20">
        <f t="shared" si="219"/>
        <v>0</v>
      </c>
      <c r="T707" s="14">
        <f t="shared" si="231"/>
        <v>0</v>
      </c>
      <c r="U707" s="4" t="str">
        <f t="shared" si="225"/>
        <v>A+J=</v>
      </c>
      <c r="V707" s="29">
        <f t="shared" si="226"/>
        <v>45747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0"/>
        <v>45253</v>
      </c>
      <c r="B708" s="125">
        <f t="shared" ca="1" si="216"/>
        <v>12570.739799999999</v>
      </c>
      <c r="C708" s="14">
        <f t="shared" si="227"/>
        <v>10000</v>
      </c>
      <c r="D708" s="13">
        <f>IF(A708&lt;$B$1,VLOOKUP(A708,[1]DI!$A$4:$B$15000,2,FALSE),0)</f>
        <v>0.1215</v>
      </c>
      <c r="E708" s="14">
        <f t="shared" si="228"/>
        <v>1.00045513</v>
      </c>
      <c r="F708" s="14">
        <f>(TRUNC(PRODUCT($E$14:$E707),16))</f>
        <v>1.2570739817387799</v>
      </c>
      <c r="G708" s="14">
        <f t="shared" si="229"/>
        <v>1</v>
      </c>
      <c r="H708" s="14">
        <f t="shared" si="230"/>
        <v>1.2570739799999999</v>
      </c>
      <c r="I708" s="13">
        <f t="shared" si="221"/>
        <v>0</v>
      </c>
      <c r="J708" s="29">
        <f t="shared" si="222"/>
        <v>44559</v>
      </c>
      <c r="K708" s="2">
        <f t="shared" si="223"/>
        <v>477</v>
      </c>
      <c r="L708" s="17">
        <f t="shared" si="224"/>
        <v>477</v>
      </c>
      <c r="M708" s="12">
        <f t="shared" si="217"/>
        <v>1</v>
      </c>
      <c r="N708" s="12">
        <f t="shared" si="218"/>
        <v>1.2570739799999999</v>
      </c>
      <c r="O708" s="17">
        <f t="shared" ref="O708:O771" si="234">IF(VLOOKUP(A708,Y$14:AF$152,8)=VLOOKUP(A707,Y$14:AF$152,8),0,VLOOKUP(A708,Y$14:AF$152,8))</f>
        <v>0</v>
      </c>
      <c r="P708" s="14">
        <f t="shared" si="233"/>
        <v>2570.7397999999998</v>
      </c>
      <c r="Q708" s="14">
        <v>0</v>
      </c>
      <c r="R708" s="14">
        <f t="shared" si="232"/>
        <v>0</v>
      </c>
      <c r="S708" s="20">
        <f t="shared" si="219"/>
        <v>0</v>
      </c>
      <c r="T708" s="14">
        <f t="shared" si="231"/>
        <v>0</v>
      </c>
      <c r="U708" s="4" t="str">
        <f t="shared" si="225"/>
        <v>A+J=</v>
      </c>
      <c r="V708" s="29">
        <f t="shared" si="226"/>
        <v>45747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0"/>
        <v>45254</v>
      </c>
      <c r="B709" s="125">
        <f t="shared" ca="1" si="216"/>
        <v>12576.4611</v>
      </c>
      <c r="C709" s="14">
        <f t="shared" si="227"/>
        <v>10000</v>
      </c>
      <c r="D709" s="13">
        <f>IF(A709&lt;$B$1,VLOOKUP(A709,[1]DI!$A$4:$B$15000,2,FALSE),0)</f>
        <v>0.1215</v>
      </c>
      <c r="E709" s="14">
        <f t="shared" si="228"/>
        <v>1.00045513</v>
      </c>
      <c r="F709" s="14">
        <f>(TRUNC(PRODUCT($E$14:$E708),16))</f>
        <v>1.2576461138200901</v>
      </c>
      <c r="G709" s="14">
        <f t="shared" si="229"/>
        <v>1</v>
      </c>
      <c r="H709" s="14">
        <f t="shared" si="230"/>
        <v>1.25764611</v>
      </c>
      <c r="I709" s="13">
        <f t="shared" si="221"/>
        <v>0</v>
      </c>
      <c r="J709" s="29">
        <f t="shared" si="222"/>
        <v>44559</v>
      </c>
      <c r="K709" s="2">
        <f t="shared" si="223"/>
        <v>478</v>
      </c>
      <c r="L709" s="17">
        <f t="shared" si="224"/>
        <v>478</v>
      </c>
      <c r="M709" s="12">
        <f t="shared" si="217"/>
        <v>1</v>
      </c>
      <c r="N709" s="12">
        <f t="shared" si="218"/>
        <v>1.25764611</v>
      </c>
      <c r="O709" s="17">
        <f t="shared" si="234"/>
        <v>0</v>
      </c>
      <c r="P709" s="14">
        <f t="shared" si="233"/>
        <v>2576.4611</v>
      </c>
      <c r="Q709" s="14">
        <v>0</v>
      </c>
      <c r="R709" s="14">
        <f t="shared" si="232"/>
        <v>0</v>
      </c>
      <c r="S709" s="20">
        <f t="shared" si="219"/>
        <v>0</v>
      </c>
      <c r="T709" s="14">
        <f t="shared" si="231"/>
        <v>0</v>
      </c>
      <c r="U709" s="4" t="str">
        <f t="shared" si="225"/>
        <v>A+J=</v>
      </c>
      <c r="V709" s="29">
        <f t="shared" si="226"/>
        <v>45747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0"/>
        <v>45255</v>
      </c>
      <c r="B710" s="125">
        <f t="shared" ca="1" si="216"/>
        <v>12582.185100000001</v>
      </c>
      <c r="C710" s="14">
        <f t="shared" si="227"/>
        <v>10000</v>
      </c>
      <c r="D710" s="13">
        <f>IF(A710&lt;$B$1,VLOOKUP(A710,[1]DI!$A$4:$B$15000,2,FALSE),0)</f>
        <v>0</v>
      </c>
      <c r="E710" s="14">
        <f t="shared" si="228"/>
        <v>1</v>
      </c>
      <c r="F710" s="14">
        <f>(TRUNC(PRODUCT($E$14:$E709),16))</f>
        <v>1.25821850629587</v>
      </c>
      <c r="G710" s="14">
        <f t="shared" si="229"/>
        <v>1</v>
      </c>
      <c r="H710" s="14">
        <f t="shared" si="230"/>
        <v>1.2582185100000001</v>
      </c>
      <c r="I710" s="13">
        <f t="shared" si="221"/>
        <v>0</v>
      </c>
      <c r="J710" s="29">
        <f t="shared" si="222"/>
        <v>44559</v>
      </c>
      <c r="K710" s="2">
        <f t="shared" si="223"/>
        <v>478</v>
      </c>
      <c r="L710" s="17">
        <f t="shared" si="224"/>
        <v>479</v>
      </c>
      <c r="M710" s="12">
        <f t="shared" si="217"/>
        <v>1</v>
      </c>
      <c r="N710" s="12">
        <f t="shared" si="218"/>
        <v>1.2582185100000001</v>
      </c>
      <c r="O710" s="17">
        <f t="shared" si="234"/>
        <v>0</v>
      </c>
      <c r="P710" s="14">
        <f t="shared" si="233"/>
        <v>2582.1851000000001</v>
      </c>
      <c r="Q710" s="14">
        <v>0</v>
      </c>
      <c r="R710" s="14">
        <f t="shared" si="232"/>
        <v>0</v>
      </c>
      <c r="S710" s="20">
        <f t="shared" si="219"/>
        <v>0</v>
      </c>
      <c r="T710" s="14">
        <f t="shared" si="231"/>
        <v>0</v>
      </c>
      <c r="U710" s="4" t="str">
        <f t="shared" si="225"/>
        <v>A+J=</v>
      </c>
      <c r="V710" s="29">
        <f t="shared" si="226"/>
        <v>45747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0"/>
        <v>45256</v>
      </c>
      <c r="B711" s="125">
        <f t="shared" ca="1" si="216"/>
        <v>12582.185100000001</v>
      </c>
      <c r="C711" s="14">
        <f t="shared" si="227"/>
        <v>10000</v>
      </c>
      <c r="D711" s="13">
        <f>IF(A711&lt;$B$1,VLOOKUP(A711,[1]DI!$A$4:$B$15000,2,FALSE),0)</f>
        <v>0</v>
      </c>
      <c r="E711" s="14">
        <f t="shared" si="228"/>
        <v>1</v>
      </c>
      <c r="F711" s="14">
        <f>(TRUNC(PRODUCT($E$14:$E710),16))</f>
        <v>1.25821850629587</v>
      </c>
      <c r="G711" s="14">
        <f t="shared" si="229"/>
        <v>1</v>
      </c>
      <c r="H711" s="14">
        <f t="shared" si="230"/>
        <v>1.2582185100000001</v>
      </c>
      <c r="I711" s="13">
        <f t="shared" si="221"/>
        <v>0</v>
      </c>
      <c r="J711" s="29">
        <f t="shared" si="222"/>
        <v>44559</v>
      </c>
      <c r="K711" s="2">
        <f t="shared" si="223"/>
        <v>478</v>
      </c>
      <c r="L711" s="17">
        <f t="shared" si="224"/>
        <v>479</v>
      </c>
      <c r="M711" s="12">
        <f t="shared" si="217"/>
        <v>1</v>
      </c>
      <c r="N711" s="12">
        <f t="shared" si="218"/>
        <v>1.2582185100000001</v>
      </c>
      <c r="O711" s="17">
        <f t="shared" si="234"/>
        <v>0</v>
      </c>
      <c r="P711" s="14">
        <f t="shared" si="233"/>
        <v>2582.1851000000001</v>
      </c>
      <c r="Q711" s="14">
        <v>0</v>
      </c>
      <c r="R711" s="14">
        <f t="shared" si="232"/>
        <v>0</v>
      </c>
      <c r="S711" s="20">
        <f t="shared" si="219"/>
        <v>0</v>
      </c>
      <c r="T711" s="14">
        <f t="shared" si="231"/>
        <v>0</v>
      </c>
      <c r="U711" s="4" t="str">
        <f t="shared" si="225"/>
        <v>A+J=</v>
      </c>
      <c r="V711" s="29">
        <f t="shared" si="226"/>
        <v>45747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0"/>
        <v>45257</v>
      </c>
      <c r="B712" s="125">
        <f t="shared" ca="1" si="216"/>
        <v>12582.185100000001</v>
      </c>
      <c r="C712" s="14">
        <f t="shared" si="227"/>
        <v>10000</v>
      </c>
      <c r="D712" s="13">
        <f>IF(A712&lt;$B$1,VLOOKUP(A712,[1]DI!$A$4:$B$15000,2,FALSE),0)</f>
        <v>0.1215</v>
      </c>
      <c r="E712" s="14">
        <f t="shared" si="228"/>
        <v>1.00045513</v>
      </c>
      <c r="F712" s="14">
        <f>(TRUNC(PRODUCT($E$14:$E711),16))</f>
        <v>1.25821850629587</v>
      </c>
      <c r="G712" s="14">
        <f t="shared" si="229"/>
        <v>1</v>
      </c>
      <c r="H712" s="14">
        <f t="shared" si="230"/>
        <v>1.2582185100000001</v>
      </c>
      <c r="I712" s="13">
        <f t="shared" si="221"/>
        <v>0</v>
      </c>
      <c r="J712" s="29">
        <f t="shared" si="222"/>
        <v>44559</v>
      </c>
      <c r="K712" s="2">
        <f t="shared" si="223"/>
        <v>479</v>
      </c>
      <c r="L712" s="17">
        <f t="shared" si="224"/>
        <v>479</v>
      </c>
      <c r="M712" s="12">
        <f t="shared" si="217"/>
        <v>1</v>
      </c>
      <c r="N712" s="12">
        <f t="shared" si="218"/>
        <v>1.2582185100000001</v>
      </c>
      <c r="O712" s="17">
        <f t="shared" si="234"/>
        <v>0</v>
      </c>
      <c r="P712" s="14">
        <f t="shared" si="233"/>
        <v>2582.1851000000001</v>
      </c>
      <c r="Q712" s="14">
        <v>0</v>
      </c>
      <c r="R712" s="14">
        <f t="shared" si="232"/>
        <v>0</v>
      </c>
      <c r="S712" s="20">
        <f t="shared" si="219"/>
        <v>0</v>
      </c>
      <c r="T712" s="14">
        <f t="shared" si="231"/>
        <v>0</v>
      </c>
      <c r="U712" s="4" t="str">
        <f t="shared" si="225"/>
        <v>A+J=</v>
      </c>
      <c r="V712" s="29">
        <f t="shared" si="226"/>
        <v>45747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0"/>
        <v>45258</v>
      </c>
      <c r="B713" s="125">
        <f t="shared" ca="1" si="216"/>
        <v>12587.911599999999</v>
      </c>
      <c r="C713" s="14">
        <f t="shared" si="227"/>
        <v>10000</v>
      </c>
      <c r="D713" s="13">
        <f>IF(A713&lt;$B$1,VLOOKUP(A713,[1]DI!$A$4:$B$15000,2,FALSE),0)</f>
        <v>0.1215</v>
      </c>
      <c r="E713" s="14">
        <f t="shared" si="228"/>
        <v>1.00045513</v>
      </c>
      <c r="F713" s="14">
        <f>(TRUNC(PRODUCT($E$14:$E712),16))</f>
        <v>1.2587911592846399</v>
      </c>
      <c r="G713" s="14">
        <f t="shared" si="229"/>
        <v>1</v>
      </c>
      <c r="H713" s="14">
        <f t="shared" si="230"/>
        <v>1.2587911599999999</v>
      </c>
      <c r="I713" s="13">
        <f t="shared" si="221"/>
        <v>0</v>
      </c>
      <c r="J713" s="29">
        <f t="shared" si="222"/>
        <v>44559</v>
      </c>
      <c r="K713" s="2">
        <f t="shared" si="223"/>
        <v>480</v>
      </c>
      <c r="L713" s="17">
        <f t="shared" si="224"/>
        <v>480</v>
      </c>
      <c r="M713" s="12">
        <f t="shared" si="217"/>
        <v>1</v>
      </c>
      <c r="N713" s="12">
        <f t="shared" si="218"/>
        <v>1.2587911599999999</v>
      </c>
      <c r="O713" s="17">
        <f t="shared" si="234"/>
        <v>0</v>
      </c>
      <c r="P713" s="14">
        <f t="shared" si="233"/>
        <v>2587.9115999999999</v>
      </c>
      <c r="Q713" s="14">
        <v>0</v>
      </c>
      <c r="R713" s="14">
        <f t="shared" si="232"/>
        <v>0</v>
      </c>
      <c r="S713" s="20">
        <f t="shared" si="219"/>
        <v>0</v>
      </c>
      <c r="T713" s="14">
        <f t="shared" si="231"/>
        <v>0</v>
      </c>
      <c r="U713" s="4" t="str">
        <f t="shared" si="225"/>
        <v>A+J=</v>
      </c>
      <c r="V713" s="29">
        <f t="shared" si="226"/>
        <v>45747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0"/>
        <v>45259</v>
      </c>
      <c r="B714" s="125">
        <f t="shared" ca="1" si="216"/>
        <v>12593.6407</v>
      </c>
      <c r="C714" s="14">
        <f t="shared" si="227"/>
        <v>10000</v>
      </c>
      <c r="D714" s="13">
        <f>IF(A714&lt;$B$1,VLOOKUP(A714,[1]DI!$A$4:$B$15000,2,FALSE),0)</f>
        <v>0.1215</v>
      </c>
      <c r="E714" s="14">
        <f t="shared" si="228"/>
        <v>1.00045513</v>
      </c>
      <c r="F714" s="14">
        <f>(TRUNC(PRODUCT($E$14:$E713),16))</f>
        <v>1.25936407290496</v>
      </c>
      <c r="G714" s="14">
        <f t="shared" si="229"/>
        <v>1</v>
      </c>
      <c r="H714" s="14">
        <f t="shared" si="230"/>
        <v>1.2593640699999999</v>
      </c>
      <c r="I714" s="13">
        <f t="shared" si="221"/>
        <v>0</v>
      </c>
      <c r="J714" s="29">
        <f t="shared" si="222"/>
        <v>44559</v>
      </c>
      <c r="K714" s="2">
        <f t="shared" si="223"/>
        <v>481</v>
      </c>
      <c r="L714" s="17">
        <f t="shared" si="224"/>
        <v>481</v>
      </c>
      <c r="M714" s="12">
        <f t="shared" si="217"/>
        <v>1</v>
      </c>
      <c r="N714" s="12">
        <f t="shared" si="218"/>
        <v>1.2593640699999999</v>
      </c>
      <c r="O714" s="17">
        <f t="shared" si="234"/>
        <v>0</v>
      </c>
      <c r="P714" s="14">
        <f t="shared" si="233"/>
        <v>2593.6406999999999</v>
      </c>
      <c r="Q714" s="14">
        <v>0</v>
      </c>
      <c r="R714" s="14">
        <f t="shared" si="232"/>
        <v>0</v>
      </c>
      <c r="S714" s="20">
        <f t="shared" si="219"/>
        <v>0</v>
      </c>
      <c r="T714" s="14">
        <f t="shared" si="231"/>
        <v>0</v>
      </c>
      <c r="U714" s="4" t="str">
        <f t="shared" si="225"/>
        <v>A+J=</v>
      </c>
      <c r="V714" s="29">
        <f t="shared" si="226"/>
        <v>45747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0"/>
        <v>45260</v>
      </c>
      <c r="B715" s="125">
        <f t="shared" ca="1" si="216"/>
        <v>12599.372499999999</v>
      </c>
      <c r="C715" s="14">
        <f t="shared" si="227"/>
        <v>10000</v>
      </c>
      <c r="D715" s="13">
        <f>IF(A715&lt;$B$1,VLOOKUP(A715,[1]DI!$A$4:$B$15000,2,FALSE),0)</f>
        <v>0.1215</v>
      </c>
      <c r="E715" s="14">
        <f t="shared" si="228"/>
        <v>1.00045513</v>
      </c>
      <c r="F715" s="14">
        <f>(TRUNC(PRODUCT($E$14:$E714),16))</f>
        <v>1.25993724727547</v>
      </c>
      <c r="G715" s="14">
        <f t="shared" si="229"/>
        <v>1</v>
      </c>
      <c r="H715" s="14">
        <f t="shared" si="230"/>
        <v>1.2599372499999999</v>
      </c>
      <c r="I715" s="13">
        <f t="shared" si="221"/>
        <v>0</v>
      </c>
      <c r="J715" s="29">
        <f t="shared" si="222"/>
        <v>44559</v>
      </c>
      <c r="K715" s="2">
        <f t="shared" si="223"/>
        <v>482</v>
      </c>
      <c r="L715" s="17">
        <f t="shared" si="224"/>
        <v>482</v>
      </c>
      <c r="M715" s="12">
        <f t="shared" si="217"/>
        <v>1</v>
      </c>
      <c r="N715" s="12">
        <f t="shared" si="218"/>
        <v>1.2599372499999999</v>
      </c>
      <c r="O715" s="17">
        <f t="shared" si="234"/>
        <v>0</v>
      </c>
      <c r="P715" s="14">
        <f t="shared" si="233"/>
        <v>2599.3724999999999</v>
      </c>
      <c r="Q715" s="14">
        <v>0</v>
      </c>
      <c r="R715" s="14">
        <f t="shared" si="232"/>
        <v>0</v>
      </c>
      <c r="S715" s="20">
        <f t="shared" si="219"/>
        <v>0</v>
      </c>
      <c r="T715" s="14">
        <f t="shared" si="231"/>
        <v>0</v>
      </c>
      <c r="U715" s="4" t="str">
        <f t="shared" si="225"/>
        <v>A+J=</v>
      </c>
      <c r="V715" s="29">
        <f t="shared" si="226"/>
        <v>45747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0"/>
        <v>45261</v>
      </c>
      <c r="B716" s="125">
        <f t="shared" ca="1" si="216"/>
        <v>12605.1068</v>
      </c>
      <c r="C716" s="14">
        <f t="shared" si="227"/>
        <v>10000</v>
      </c>
      <c r="D716" s="13">
        <f>IF(A716&lt;$B$1,VLOOKUP(A716,[1]DI!$A$4:$B$15000,2,FALSE),0)</f>
        <v>0.1215</v>
      </c>
      <c r="E716" s="14">
        <f t="shared" si="228"/>
        <v>1.00045513</v>
      </c>
      <c r="F716" s="14">
        <f>(TRUNC(PRODUCT($E$14:$E715),16))</f>
        <v>1.26051068251482</v>
      </c>
      <c r="G716" s="14">
        <f t="shared" si="229"/>
        <v>1</v>
      </c>
      <c r="H716" s="14">
        <f t="shared" si="230"/>
        <v>1.2605106800000001</v>
      </c>
      <c r="I716" s="13">
        <f t="shared" si="221"/>
        <v>0</v>
      </c>
      <c r="J716" s="29">
        <f t="shared" si="222"/>
        <v>44559</v>
      </c>
      <c r="K716" s="2">
        <f t="shared" si="223"/>
        <v>483</v>
      </c>
      <c r="L716" s="17">
        <f t="shared" si="224"/>
        <v>483</v>
      </c>
      <c r="M716" s="12">
        <f t="shared" si="217"/>
        <v>1</v>
      </c>
      <c r="N716" s="12">
        <f t="shared" si="218"/>
        <v>1.2605106800000001</v>
      </c>
      <c r="O716" s="17">
        <f t="shared" si="234"/>
        <v>0</v>
      </c>
      <c r="P716" s="14">
        <f t="shared" si="233"/>
        <v>2605.1068</v>
      </c>
      <c r="Q716" s="14">
        <v>0</v>
      </c>
      <c r="R716" s="14">
        <f t="shared" si="232"/>
        <v>0</v>
      </c>
      <c r="S716" s="20">
        <f t="shared" si="219"/>
        <v>0</v>
      </c>
      <c r="T716" s="14">
        <f t="shared" si="231"/>
        <v>0</v>
      </c>
      <c r="U716" s="4" t="str">
        <f t="shared" si="225"/>
        <v>A+J=</v>
      </c>
      <c r="V716" s="29">
        <f t="shared" si="226"/>
        <v>45747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20"/>
        <v>45262</v>
      </c>
      <c r="B717" s="125">
        <f t="shared" ca="1" si="216"/>
        <v>12610.843800000001</v>
      </c>
      <c r="C717" s="14">
        <f t="shared" si="227"/>
        <v>10000</v>
      </c>
      <c r="D717" s="13">
        <f>IF(A717&lt;$B$1,VLOOKUP(A717,[1]DI!$A$4:$B$15000,2,FALSE),0)</f>
        <v>0</v>
      </c>
      <c r="E717" s="14">
        <f t="shared" si="228"/>
        <v>1</v>
      </c>
      <c r="F717" s="14">
        <f>(TRUNC(PRODUCT($E$14:$E716),16))</f>
        <v>1.2610843787417501</v>
      </c>
      <c r="G717" s="14">
        <f t="shared" si="229"/>
        <v>1</v>
      </c>
      <c r="H717" s="14">
        <f t="shared" si="230"/>
        <v>1.26108438</v>
      </c>
      <c r="I717" s="13">
        <f t="shared" si="221"/>
        <v>0</v>
      </c>
      <c r="J717" s="29">
        <f t="shared" si="222"/>
        <v>44559</v>
      </c>
      <c r="K717" s="2">
        <f t="shared" si="223"/>
        <v>483</v>
      </c>
      <c r="L717" s="17">
        <f t="shared" si="224"/>
        <v>484</v>
      </c>
      <c r="M717" s="12">
        <f t="shared" si="217"/>
        <v>1</v>
      </c>
      <c r="N717" s="12">
        <f t="shared" si="218"/>
        <v>1.26108438</v>
      </c>
      <c r="O717" s="17">
        <f t="shared" si="234"/>
        <v>0</v>
      </c>
      <c r="P717" s="14">
        <f t="shared" si="233"/>
        <v>2610.8438000000001</v>
      </c>
      <c r="Q717" s="14">
        <v>0</v>
      </c>
      <c r="R717" s="14">
        <f t="shared" si="232"/>
        <v>0</v>
      </c>
      <c r="S717" s="20">
        <f t="shared" si="219"/>
        <v>0</v>
      </c>
      <c r="T717" s="14">
        <f t="shared" si="231"/>
        <v>0</v>
      </c>
      <c r="U717" s="4" t="str">
        <f t="shared" si="225"/>
        <v>A+J=</v>
      </c>
      <c r="V717" s="29">
        <f t="shared" si="226"/>
        <v>45747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20"/>
        <v>45263</v>
      </c>
      <c r="B718" s="125">
        <f t="shared" ref="B718:B781" ca="1" si="235">IF(A718&lt;=TODAY(),C718+P718,IF(AND(A718&gt;TODAY(),A718&lt;=$B$1),IF(VLOOKUP(TODAY(),$A$12:$D$5002,4,FALSE)=0,"n.d",C718+P718),"n.d"))</f>
        <v>12610.843800000001</v>
      </c>
      <c r="C718" s="14">
        <f t="shared" si="227"/>
        <v>10000</v>
      </c>
      <c r="D718" s="13">
        <f>IF(A718&lt;$B$1,VLOOKUP(A718,[1]DI!$A$4:$B$15000,2,FALSE),0)</f>
        <v>0</v>
      </c>
      <c r="E718" s="14">
        <f t="shared" si="228"/>
        <v>1</v>
      </c>
      <c r="F718" s="14">
        <f>(TRUNC(PRODUCT($E$14:$E717),16))</f>
        <v>1.2610843787417501</v>
      </c>
      <c r="G718" s="14">
        <f t="shared" si="229"/>
        <v>1</v>
      </c>
      <c r="H718" s="14">
        <f t="shared" si="230"/>
        <v>1.26108438</v>
      </c>
      <c r="I718" s="13">
        <f t="shared" si="221"/>
        <v>0</v>
      </c>
      <c r="J718" s="29">
        <f t="shared" si="222"/>
        <v>44559</v>
      </c>
      <c r="K718" s="2">
        <f t="shared" si="223"/>
        <v>483</v>
      </c>
      <c r="L718" s="17">
        <f t="shared" si="224"/>
        <v>484</v>
      </c>
      <c r="M718" s="12">
        <f t="shared" ref="M718:M781" si="236">ROUND((I718+1)^(L718/252),9)</f>
        <v>1</v>
      </c>
      <c r="N718" s="12">
        <f t="shared" ref="N718:N781" si="237">ROUND(H718*M718,9)</f>
        <v>1.26108438</v>
      </c>
      <c r="O718" s="17">
        <f t="shared" si="234"/>
        <v>0</v>
      </c>
      <c r="P718" s="14">
        <f t="shared" si="233"/>
        <v>2610.8438000000001</v>
      </c>
      <c r="Q718" s="14">
        <v>0</v>
      </c>
      <c r="R718" s="14">
        <f t="shared" si="232"/>
        <v>0</v>
      </c>
      <c r="S718" s="20">
        <f t="shared" ref="S718:S781" si="238">IF($O718&gt;0,VLOOKUP($O718,$X$14:$AD$152,7),0)</f>
        <v>0</v>
      </c>
      <c r="T718" s="14">
        <f t="shared" si="231"/>
        <v>0</v>
      </c>
      <c r="U718" s="4" t="str">
        <f t="shared" si="225"/>
        <v>A+J=</v>
      </c>
      <c r="V718" s="29">
        <f t="shared" si="226"/>
        <v>45747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39">(A718+1)</f>
        <v>45264</v>
      </c>
      <c r="B719" s="125">
        <f t="shared" ca="1" si="235"/>
        <v>12610.843800000001</v>
      </c>
      <c r="C719" s="14">
        <f t="shared" si="227"/>
        <v>10000</v>
      </c>
      <c r="D719" s="13">
        <f>IF(A719&lt;$B$1,VLOOKUP(A719,[1]DI!$A$4:$B$15000,2,FALSE),0)</f>
        <v>0.1215</v>
      </c>
      <c r="E719" s="14">
        <f t="shared" si="228"/>
        <v>1.00045513</v>
      </c>
      <c r="F719" s="14">
        <f>(TRUNC(PRODUCT($E$14:$E718),16))</f>
        <v>1.2610843787417501</v>
      </c>
      <c r="G719" s="14">
        <f t="shared" si="229"/>
        <v>1</v>
      </c>
      <c r="H719" s="14">
        <f t="shared" si="230"/>
        <v>1.26108438</v>
      </c>
      <c r="I719" s="13">
        <f t="shared" ref="I719:I782" si="240">I718</f>
        <v>0</v>
      </c>
      <c r="J719" s="29">
        <f t="shared" ref="J719:J782" si="241">IF(O718&gt;0,VLOOKUP(O718,X$14:AH$152,2),J718)</f>
        <v>44559</v>
      </c>
      <c r="K719" s="2">
        <f t="shared" ref="K719:K782" si="242">IF(A719&gt;J719,IF(NETWORKDAYS(J719,A719,$X$162:$X$546)-1=0,1,NETWORKDAYS(J719,A719,$X$162:$X$546)-1),0)</f>
        <v>484</v>
      </c>
      <c r="L719" s="17">
        <f t="shared" ref="L719:L782" si="243">IF(AND(K719=1,K718=1),1,IF(K719&gt;0,IF(K719=K718,K719+1,K719),0))</f>
        <v>484</v>
      </c>
      <c r="M719" s="12">
        <f t="shared" si="236"/>
        <v>1</v>
      </c>
      <c r="N719" s="12">
        <f t="shared" si="237"/>
        <v>1.26108438</v>
      </c>
      <c r="O719" s="17">
        <f t="shared" si="234"/>
        <v>0</v>
      </c>
      <c r="P719" s="14">
        <f t="shared" si="233"/>
        <v>2610.8438000000001</v>
      </c>
      <c r="Q719" s="14">
        <v>0</v>
      </c>
      <c r="R719" s="14">
        <f t="shared" si="232"/>
        <v>0</v>
      </c>
      <c r="S719" s="20">
        <f t="shared" si="238"/>
        <v>0</v>
      </c>
      <c r="T719" s="14">
        <f t="shared" si="231"/>
        <v>0</v>
      </c>
      <c r="U719" s="4" t="str">
        <f t="shared" ref="U719:U782" si="244">IF(O718&gt;0,VLOOKUP(O718,X$14:AH$152,10),U718)</f>
        <v>A+J=</v>
      </c>
      <c r="V719" s="29">
        <f t="shared" ref="V719:V782" si="245">IF(O718&gt;0,VLOOKUP(O718,X$14:AH$152,11),V718)</f>
        <v>45747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39"/>
        <v>45265</v>
      </c>
      <c r="B720" s="125">
        <f t="shared" ca="1" si="235"/>
        <v>12616.5834</v>
      </c>
      <c r="C720" s="14">
        <f t="shared" ref="C720:C783" si="246">(C719-T719)</f>
        <v>10000</v>
      </c>
      <c r="D720" s="13">
        <f>IF(A720&lt;$B$1,VLOOKUP(A720,[1]DI!$A$4:$B$15000,2,FALSE),0)</f>
        <v>0.1215</v>
      </c>
      <c r="E720" s="14">
        <f t="shared" ref="E720:E783" si="247">ROUND(((1+D720)^(1/252)),8)</f>
        <v>1.00045513</v>
      </c>
      <c r="F720" s="14">
        <f>(TRUNC(PRODUCT($E$14:$E719),16))</f>
        <v>1.26165833607505</v>
      </c>
      <c r="G720" s="14">
        <f t="shared" ref="G720:G783" si="248">IF(O719&gt;0,F719,G719)</f>
        <v>1</v>
      </c>
      <c r="H720" s="14">
        <f t="shared" ref="H720:H783" si="249">ROUND(F720/G720,8)</f>
        <v>1.2616583400000001</v>
      </c>
      <c r="I720" s="13">
        <f t="shared" si="240"/>
        <v>0</v>
      </c>
      <c r="J720" s="29">
        <f t="shared" si="241"/>
        <v>44559</v>
      </c>
      <c r="K720" s="2">
        <f t="shared" si="242"/>
        <v>485</v>
      </c>
      <c r="L720" s="17">
        <f t="shared" si="243"/>
        <v>485</v>
      </c>
      <c r="M720" s="12">
        <f t="shared" si="236"/>
        <v>1</v>
      </c>
      <c r="N720" s="12">
        <f t="shared" si="237"/>
        <v>1.2616583400000001</v>
      </c>
      <c r="O720" s="17">
        <f t="shared" si="234"/>
        <v>0</v>
      </c>
      <c r="P720" s="14">
        <f t="shared" si="233"/>
        <v>2616.5834</v>
      </c>
      <c r="Q720" s="14">
        <v>0</v>
      </c>
      <c r="R720" s="14">
        <f t="shared" si="232"/>
        <v>0</v>
      </c>
      <c r="S720" s="20">
        <f t="shared" si="238"/>
        <v>0</v>
      </c>
      <c r="T720" s="14">
        <f t="shared" ref="T720:T783" si="250">IF(S720&gt;0,TRUNC(S720*C720,8),0)</f>
        <v>0</v>
      </c>
      <c r="U720" s="4" t="str">
        <f t="shared" si="244"/>
        <v>A+J=</v>
      </c>
      <c r="V720" s="29">
        <f t="shared" si="245"/>
        <v>45747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39"/>
        <v>45266</v>
      </c>
      <c r="B721" s="125">
        <f t="shared" ca="1" si="235"/>
        <v>12622.325499999999</v>
      </c>
      <c r="C721" s="14">
        <f t="shared" si="246"/>
        <v>10000</v>
      </c>
      <c r="D721" s="13">
        <f>IF(A721&lt;$B$1,VLOOKUP(A721,[1]DI!$A$4:$B$15000,2,FALSE),0)</f>
        <v>0.1215</v>
      </c>
      <c r="E721" s="14">
        <f t="shared" si="247"/>
        <v>1.00045513</v>
      </c>
      <c r="F721" s="14">
        <f>(TRUNC(PRODUCT($E$14:$E720),16))</f>
        <v>1.26223255463355</v>
      </c>
      <c r="G721" s="14">
        <f t="shared" si="248"/>
        <v>1</v>
      </c>
      <c r="H721" s="14">
        <f t="shared" si="249"/>
        <v>1.26223255</v>
      </c>
      <c r="I721" s="13">
        <f t="shared" si="240"/>
        <v>0</v>
      </c>
      <c r="J721" s="29">
        <f t="shared" si="241"/>
        <v>44559</v>
      </c>
      <c r="K721" s="2">
        <f t="shared" si="242"/>
        <v>486</v>
      </c>
      <c r="L721" s="17">
        <f t="shared" si="243"/>
        <v>486</v>
      </c>
      <c r="M721" s="12">
        <f t="shared" si="236"/>
        <v>1</v>
      </c>
      <c r="N721" s="12">
        <f t="shared" si="237"/>
        <v>1.26223255</v>
      </c>
      <c r="O721" s="17">
        <f t="shared" si="234"/>
        <v>0</v>
      </c>
      <c r="P721" s="14">
        <f t="shared" si="233"/>
        <v>2622.3254999999999</v>
      </c>
      <c r="Q721" s="14">
        <v>0</v>
      </c>
      <c r="R721" s="14">
        <f t="shared" si="232"/>
        <v>0</v>
      </c>
      <c r="S721" s="20">
        <f t="shared" si="238"/>
        <v>0</v>
      </c>
      <c r="T721" s="14">
        <f t="shared" si="250"/>
        <v>0</v>
      </c>
      <c r="U721" s="4" t="str">
        <f t="shared" si="244"/>
        <v>A+J=</v>
      </c>
      <c r="V721" s="29">
        <f t="shared" si="245"/>
        <v>45747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39"/>
        <v>45267</v>
      </c>
      <c r="B722" s="125">
        <f t="shared" ca="1" si="235"/>
        <v>12628.070299999999</v>
      </c>
      <c r="C722" s="14">
        <f t="shared" si="246"/>
        <v>10000</v>
      </c>
      <c r="D722" s="13">
        <f>IF(A722&lt;$B$1,VLOOKUP(A722,[1]DI!$A$4:$B$15000,2,FALSE),0)</f>
        <v>0.1215</v>
      </c>
      <c r="E722" s="14">
        <f t="shared" si="247"/>
        <v>1.00045513</v>
      </c>
      <c r="F722" s="14">
        <f>(TRUNC(PRODUCT($E$14:$E721),16))</f>
        <v>1.26280703453614</v>
      </c>
      <c r="G722" s="14">
        <f t="shared" si="248"/>
        <v>1</v>
      </c>
      <c r="H722" s="14">
        <f t="shared" si="249"/>
        <v>1.2628070300000001</v>
      </c>
      <c r="I722" s="13">
        <f t="shared" si="240"/>
        <v>0</v>
      </c>
      <c r="J722" s="29">
        <f t="shared" si="241"/>
        <v>44559</v>
      </c>
      <c r="K722" s="2">
        <f t="shared" si="242"/>
        <v>487</v>
      </c>
      <c r="L722" s="17">
        <f t="shared" si="243"/>
        <v>487</v>
      </c>
      <c r="M722" s="12">
        <f t="shared" si="236"/>
        <v>1</v>
      </c>
      <c r="N722" s="12">
        <f t="shared" si="237"/>
        <v>1.2628070300000001</v>
      </c>
      <c r="O722" s="17">
        <f t="shared" si="234"/>
        <v>0</v>
      </c>
      <c r="P722" s="14">
        <f t="shared" si="233"/>
        <v>2628.0702999999999</v>
      </c>
      <c r="Q722" s="14">
        <v>0</v>
      </c>
      <c r="R722" s="14">
        <f t="shared" si="232"/>
        <v>0</v>
      </c>
      <c r="S722" s="20">
        <f t="shared" si="238"/>
        <v>0</v>
      </c>
      <c r="T722" s="14">
        <f t="shared" si="250"/>
        <v>0</v>
      </c>
      <c r="U722" s="4" t="str">
        <f t="shared" si="244"/>
        <v>A+J=</v>
      </c>
      <c r="V722" s="29">
        <f t="shared" si="245"/>
        <v>45747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39"/>
        <v>45268</v>
      </c>
      <c r="B723" s="125">
        <f t="shared" ca="1" si="235"/>
        <v>12633.817800000001</v>
      </c>
      <c r="C723" s="14">
        <f t="shared" si="246"/>
        <v>10000</v>
      </c>
      <c r="D723" s="13">
        <f>IF(A723&lt;$B$1,VLOOKUP(A723,[1]DI!$A$4:$B$15000,2,FALSE),0)</f>
        <v>0.1215</v>
      </c>
      <c r="E723" s="14">
        <f t="shared" si="247"/>
        <v>1.00045513</v>
      </c>
      <c r="F723" s="14">
        <f>(TRUNC(PRODUCT($E$14:$E722),16))</f>
        <v>1.26338177590176</v>
      </c>
      <c r="G723" s="14">
        <f t="shared" si="248"/>
        <v>1</v>
      </c>
      <c r="H723" s="14">
        <f t="shared" si="249"/>
        <v>1.26338178</v>
      </c>
      <c r="I723" s="13">
        <f t="shared" si="240"/>
        <v>0</v>
      </c>
      <c r="J723" s="29">
        <f t="shared" si="241"/>
        <v>44559</v>
      </c>
      <c r="K723" s="2">
        <f t="shared" si="242"/>
        <v>488</v>
      </c>
      <c r="L723" s="17">
        <f t="shared" si="243"/>
        <v>488</v>
      </c>
      <c r="M723" s="12">
        <f t="shared" si="236"/>
        <v>1</v>
      </c>
      <c r="N723" s="12">
        <f t="shared" si="237"/>
        <v>1.26338178</v>
      </c>
      <c r="O723" s="17">
        <f t="shared" si="234"/>
        <v>0</v>
      </c>
      <c r="P723" s="14">
        <f t="shared" si="233"/>
        <v>2633.8177999999998</v>
      </c>
      <c r="Q723" s="14">
        <v>0</v>
      </c>
      <c r="R723" s="14">
        <f t="shared" si="232"/>
        <v>0</v>
      </c>
      <c r="S723" s="20">
        <f t="shared" si="238"/>
        <v>0</v>
      </c>
      <c r="T723" s="14">
        <f t="shared" si="250"/>
        <v>0</v>
      </c>
      <c r="U723" s="4" t="str">
        <f t="shared" si="244"/>
        <v>A+J=</v>
      </c>
      <c r="V723" s="29">
        <f t="shared" si="245"/>
        <v>45747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39"/>
        <v>45269</v>
      </c>
      <c r="B724" s="125">
        <f t="shared" ca="1" si="235"/>
        <v>12639.567800000001</v>
      </c>
      <c r="C724" s="14">
        <f t="shared" si="246"/>
        <v>10000</v>
      </c>
      <c r="D724" s="13">
        <f>IF(A724&lt;$B$1,VLOOKUP(A724,[1]DI!$A$4:$B$15000,2,FALSE),0)</f>
        <v>0</v>
      </c>
      <c r="E724" s="14">
        <f t="shared" si="247"/>
        <v>1</v>
      </c>
      <c r="F724" s="14">
        <f>(TRUNC(PRODUCT($E$14:$E723),16))</f>
        <v>1.2639567788494299</v>
      </c>
      <c r="G724" s="14">
        <f t="shared" si="248"/>
        <v>1</v>
      </c>
      <c r="H724" s="14">
        <f t="shared" si="249"/>
        <v>1.26395678</v>
      </c>
      <c r="I724" s="13">
        <f t="shared" si="240"/>
        <v>0</v>
      </c>
      <c r="J724" s="29">
        <f t="shared" si="241"/>
        <v>44559</v>
      </c>
      <c r="K724" s="2">
        <f t="shared" si="242"/>
        <v>488</v>
      </c>
      <c r="L724" s="17">
        <f t="shared" si="243"/>
        <v>489</v>
      </c>
      <c r="M724" s="12">
        <f t="shared" si="236"/>
        <v>1</v>
      </c>
      <c r="N724" s="12">
        <f t="shared" si="237"/>
        <v>1.26395678</v>
      </c>
      <c r="O724" s="17">
        <f t="shared" si="234"/>
        <v>0</v>
      </c>
      <c r="P724" s="14">
        <f t="shared" si="233"/>
        <v>2639.5677999999998</v>
      </c>
      <c r="Q724" s="14">
        <v>0</v>
      </c>
      <c r="R724" s="14">
        <f t="shared" si="232"/>
        <v>0</v>
      </c>
      <c r="S724" s="20">
        <f t="shared" si="238"/>
        <v>0</v>
      </c>
      <c r="T724" s="14">
        <f t="shared" si="250"/>
        <v>0</v>
      </c>
      <c r="U724" s="4" t="str">
        <f t="shared" si="244"/>
        <v>A+J=</v>
      </c>
      <c r="V724" s="29">
        <f t="shared" si="245"/>
        <v>45747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39"/>
        <v>45270</v>
      </c>
      <c r="B725" s="125">
        <f t="shared" ca="1" si="235"/>
        <v>12639.567800000001</v>
      </c>
      <c r="C725" s="14">
        <f t="shared" si="246"/>
        <v>10000</v>
      </c>
      <c r="D725" s="13">
        <f>IF(A725&lt;$B$1,VLOOKUP(A725,[1]DI!$A$4:$B$15000,2,FALSE),0)</f>
        <v>0</v>
      </c>
      <c r="E725" s="14">
        <f t="shared" si="247"/>
        <v>1</v>
      </c>
      <c r="F725" s="14">
        <f>(TRUNC(PRODUCT($E$14:$E724),16))</f>
        <v>1.2639567788494299</v>
      </c>
      <c r="G725" s="14">
        <f t="shared" si="248"/>
        <v>1</v>
      </c>
      <c r="H725" s="14">
        <f t="shared" si="249"/>
        <v>1.26395678</v>
      </c>
      <c r="I725" s="13">
        <f t="shared" si="240"/>
        <v>0</v>
      </c>
      <c r="J725" s="29">
        <f t="shared" si="241"/>
        <v>44559</v>
      </c>
      <c r="K725" s="2">
        <f t="shared" si="242"/>
        <v>488</v>
      </c>
      <c r="L725" s="17">
        <f t="shared" si="243"/>
        <v>489</v>
      </c>
      <c r="M725" s="12">
        <f t="shared" si="236"/>
        <v>1</v>
      </c>
      <c r="N725" s="12">
        <f t="shared" si="237"/>
        <v>1.26395678</v>
      </c>
      <c r="O725" s="17">
        <f t="shared" si="234"/>
        <v>0</v>
      </c>
      <c r="P725" s="14">
        <f t="shared" si="233"/>
        <v>2639.5677999999998</v>
      </c>
      <c r="Q725" s="14">
        <v>0</v>
      </c>
      <c r="R725" s="14">
        <f t="shared" si="232"/>
        <v>0</v>
      </c>
      <c r="S725" s="20">
        <f t="shared" si="238"/>
        <v>0</v>
      </c>
      <c r="T725" s="14">
        <f t="shared" si="250"/>
        <v>0</v>
      </c>
      <c r="U725" s="4" t="str">
        <f t="shared" si="244"/>
        <v>A+J=</v>
      </c>
      <c r="V725" s="29">
        <f t="shared" si="245"/>
        <v>45747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39"/>
        <v>45271</v>
      </c>
      <c r="B726" s="125">
        <f t="shared" ca="1" si="235"/>
        <v>12639.567800000001</v>
      </c>
      <c r="C726" s="14">
        <f t="shared" si="246"/>
        <v>10000</v>
      </c>
      <c r="D726" s="13">
        <f>IF(A726&lt;$B$1,VLOOKUP(A726,[1]DI!$A$4:$B$15000,2,FALSE),0)</f>
        <v>0.1215</v>
      </c>
      <c r="E726" s="14">
        <f t="shared" si="247"/>
        <v>1.00045513</v>
      </c>
      <c r="F726" s="14">
        <f>(TRUNC(PRODUCT($E$14:$E725),16))</f>
        <v>1.2639567788494299</v>
      </c>
      <c r="G726" s="14">
        <f t="shared" si="248"/>
        <v>1</v>
      </c>
      <c r="H726" s="14">
        <f t="shared" si="249"/>
        <v>1.26395678</v>
      </c>
      <c r="I726" s="13">
        <f t="shared" si="240"/>
        <v>0</v>
      </c>
      <c r="J726" s="29">
        <f t="shared" si="241"/>
        <v>44559</v>
      </c>
      <c r="K726" s="2">
        <f t="shared" si="242"/>
        <v>489</v>
      </c>
      <c r="L726" s="17">
        <f t="shared" si="243"/>
        <v>489</v>
      </c>
      <c r="M726" s="12">
        <f t="shared" si="236"/>
        <v>1</v>
      </c>
      <c r="N726" s="12">
        <f t="shared" si="237"/>
        <v>1.26395678</v>
      </c>
      <c r="O726" s="17">
        <f t="shared" si="234"/>
        <v>0</v>
      </c>
      <c r="P726" s="14">
        <f t="shared" si="233"/>
        <v>2639.5677999999998</v>
      </c>
      <c r="Q726" s="14">
        <v>0</v>
      </c>
      <c r="R726" s="14">
        <f t="shared" si="232"/>
        <v>0</v>
      </c>
      <c r="S726" s="20">
        <f t="shared" si="238"/>
        <v>0</v>
      </c>
      <c r="T726" s="14">
        <f t="shared" si="250"/>
        <v>0</v>
      </c>
      <c r="U726" s="4" t="str">
        <f t="shared" si="244"/>
        <v>A+J=</v>
      </c>
      <c r="V726" s="29">
        <f t="shared" si="245"/>
        <v>45747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39"/>
        <v>45272</v>
      </c>
      <c r="B727" s="125">
        <f t="shared" ca="1" si="235"/>
        <v>12645.320400000001</v>
      </c>
      <c r="C727" s="14">
        <f t="shared" si="246"/>
        <v>10000</v>
      </c>
      <c r="D727" s="13">
        <f>IF(A727&lt;$B$1,VLOOKUP(A727,[1]DI!$A$4:$B$15000,2,FALSE),0)</f>
        <v>0.1215</v>
      </c>
      <c r="E727" s="14">
        <f t="shared" si="247"/>
        <v>1.00045513</v>
      </c>
      <c r="F727" s="14">
        <f>(TRUNC(PRODUCT($E$14:$E726),16))</f>
        <v>1.2645320434981899</v>
      </c>
      <c r="G727" s="14">
        <f t="shared" si="248"/>
        <v>1</v>
      </c>
      <c r="H727" s="14">
        <f t="shared" si="249"/>
        <v>1.26453204</v>
      </c>
      <c r="I727" s="13">
        <f t="shared" si="240"/>
        <v>0</v>
      </c>
      <c r="J727" s="29">
        <f t="shared" si="241"/>
        <v>44559</v>
      </c>
      <c r="K727" s="2">
        <f t="shared" si="242"/>
        <v>490</v>
      </c>
      <c r="L727" s="17">
        <f t="shared" si="243"/>
        <v>490</v>
      </c>
      <c r="M727" s="12">
        <f t="shared" si="236"/>
        <v>1</v>
      </c>
      <c r="N727" s="12">
        <f t="shared" si="237"/>
        <v>1.26453204</v>
      </c>
      <c r="O727" s="17">
        <f t="shared" si="234"/>
        <v>0</v>
      </c>
      <c r="P727" s="14">
        <f t="shared" si="233"/>
        <v>2645.3204000000001</v>
      </c>
      <c r="Q727" s="14">
        <v>0</v>
      </c>
      <c r="R727" s="14">
        <f t="shared" si="232"/>
        <v>0</v>
      </c>
      <c r="S727" s="20">
        <f t="shared" si="238"/>
        <v>0</v>
      </c>
      <c r="T727" s="14">
        <f t="shared" si="250"/>
        <v>0</v>
      </c>
      <c r="U727" s="4" t="str">
        <f t="shared" si="244"/>
        <v>A+J=</v>
      </c>
      <c r="V727" s="29">
        <f t="shared" si="245"/>
        <v>45747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39"/>
        <v>45273</v>
      </c>
      <c r="B728" s="125">
        <f t="shared" ca="1" si="235"/>
        <v>12651.075699999999</v>
      </c>
      <c r="C728" s="14">
        <f t="shared" si="246"/>
        <v>10000</v>
      </c>
      <c r="D728" s="13">
        <f>IF(A728&lt;$B$1,VLOOKUP(A728,[1]DI!$A$4:$B$15000,2,FALSE),0)</f>
        <v>0.1215</v>
      </c>
      <c r="E728" s="14">
        <f t="shared" si="247"/>
        <v>1.00045513</v>
      </c>
      <c r="F728" s="14">
        <f>(TRUNC(PRODUCT($E$14:$E727),16))</f>
        <v>1.2651075699671499</v>
      </c>
      <c r="G728" s="14">
        <f t="shared" si="248"/>
        <v>1</v>
      </c>
      <c r="H728" s="14">
        <f t="shared" si="249"/>
        <v>1.2651075700000001</v>
      </c>
      <c r="I728" s="13">
        <f t="shared" si="240"/>
        <v>0</v>
      </c>
      <c r="J728" s="29">
        <f t="shared" si="241"/>
        <v>44559</v>
      </c>
      <c r="K728" s="2">
        <f t="shared" si="242"/>
        <v>491</v>
      </c>
      <c r="L728" s="17">
        <f t="shared" si="243"/>
        <v>491</v>
      </c>
      <c r="M728" s="12">
        <f t="shared" si="236"/>
        <v>1</v>
      </c>
      <c r="N728" s="12">
        <f t="shared" si="237"/>
        <v>1.2651075700000001</v>
      </c>
      <c r="O728" s="17">
        <f t="shared" si="234"/>
        <v>0</v>
      </c>
      <c r="P728" s="14">
        <f t="shared" si="233"/>
        <v>2651.0756999999999</v>
      </c>
      <c r="Q728" s="14">
        <v>0</v>
      </c>
      <c r="R728" s="14">
        <f t="shared" si="232"/>
        <v>0</v>
      </c>
      <c r="S728" s="20">
        <f t="shared" si="238"/>
        <v>0</v>
      </c>
      <c r="T728" s="14">
        <f t="shared" si="250"/>
        <v>0</v>
      </c>
      <c r="U728" s="4" t="str">
        <f t="shared" si="244"/>
        <v>A+J=</v>
      </c>
      <c r="V728" s="29">
        <f t="shared" si="245"/>
        <v>45747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39"/>
        <v>45274</v>
      </c>
      <c r="B729" s="125">
        <f t="shared" ca="1" si="235"/>
        <v>12656.8336</v>
      </c>
      <c r="C729" s="14">
        <f t="shared" si="246"/>
        <v>10000</v>
      </c>
      <c r="D729" s="13">
        <f>IF(A729&lt;$B$1,VLOOKUP(A729,[1]DI!$A$4:$B$15000,2,FALSE),0)</f>
        <v>0.11650000000000001</v>
      </c>
      <c r="E729" s="14">
        <f t="shared" si="247"/>
        <v>1.0004373900000001</v>
      </c>
      <c r="F729" s="14">
        <f>(TRUNC(PRODUCT($E$14:$E728),16))</f>
        <v>1.2656833583754601</v>
      </c>
      <c r="G729" s="14">
        <f t="shared" si="248"/>
        <v>1</v>
      </c>
      <c r="H729" s="14">
        <f t="shared" si="249"/>
        <v>1.2656833599999999</v>
      </c>
      <c r="I729" s="13">
        <f t="shared" si="240"/>
        <v>0</v>
      </c>
      <c r="J729" s="29">
        <f t="shared" si="241"/>
        <v>44559</v>
      </c>
      <c r="K729" s="2">
        <f t="shared" si="242"/>
        <v>492</v>
      </c>
      <c r="L729" s="17">
        <f t="shared" si="243"/>
        <v>492</v>
      </c>
      <c r="M729" s="12">
        <f t="shared" si="236"/>
        <v>1</v>
      </c>
      <c r="N729" s="12">
        <f t="shared" si="237"/>
        <v>1.2656833599999999</v>
      </c>
      <c r="O729" s="17">
        <f t="shared" si="234"/>
        <v>0</v>
      </c>
      <c r="P729" s="14">
        <f t="shared" si="233"/>
        <v>2656.8335999999999</v>
      </c>
      <c r="Q729" s="14">
        <v>0</v>
      </c>
      <c r="R729" s="14">
        <f t="shared" si="232"/>
        <v>0</v>
      </c>
      <c r="S729" s="20">
        <f t="shared" si="238"/>
        <v>0</v>
      </c>
      <c r="T729" s="14">
        <f t="shared" si="250"/>
        <v>0</v>
      </c>
      <c r="U729" s="4" t="str">
        <f t="shared" si="244"/>
        <v>A+J=</v>
      </c>
      <c r="V729" s="29">
        <f t="shared" si="245"/>
        <v>45747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39"/>
        <v>45275</v>
      </c>
      <c r="B730" s="125">
        <f t="shared" ca="1" si="235"/>
        <v>12662.3696</v>
      </c>
      <c r="C730" s="14">
        <f t="shared" si="246"/>
        <v>10000</v>
      </c>
      <c r="D730" s="13">
        <f>IF(A730&lt;$B$1,VLOOKUP(A730,[1]DI!$A$4:$B$15000,2,FALSE),0)</f>
        <v>0.11650000000000001</v>
      </c>
      <c r="E730" s="14">
        <f t="shared" si="247"/>
        <v>1.0004373900000001</v>
      </c>
      <c r="F730" s="14">
        <f>(TRUNC(PRODUCT($E$14:$E729),16))</f>
        <v>1.2662369556195801</v>
      </c>
      <c r="G730" s="14">
        <f t="shared" si="248"/>
        <v>1</v>
      </c>
      <c r="H730" s="14">
        <f t="shared" si="249"/>
        <v>1.2662369600000001</v>
      </c>
      <c r="I730" s="13">
        <f t="shared" si="240"/>
        <v>0</v>
      </c>
      <c r="J730" s="29">
        <f t="shared" si="241"/>
        <v>44559</v>
      </c>
      <c r="K730" s="2">
        <f t="shared" si="242"/>
        <v>493</v>
      </c>
      <c r="L730" s="17">
        <f t="shared" si="243"/>
        <v>493</v>
      </c>
      <c r="M730" s="12">
        <f t="shared" si="236"/>
        <v>1</v>
      </c>
      <c r="N730" s="12">
        <f t="shared" si="237"/>
        <v>1.2662369600000001</v>
      </c>
      <c r="O730" s="17">
        <f t="shared" si="234"/>
        <v>0</v>
      </c>
      <c r="P730" s="14">
        <f t="shared" si="233"/>
        <v>2662.3696</v>
      </c>
      <c r="Q730" s="14">
        <v>0</v>
      </c>
      <c r="R730" s="14">
        <f t="shared" si="232"/>
        <v>0</v>
      </c>
      <c r="S730" s="20">
        <f t="shared" si="238"/>
        <v>0</v>
      </c>
      <c r="T730" s="14">
        <f t="shared" si="250"/>
        <v>0</v>
      </c>
      <c r="U730" s="4" t="str">
        <f t="shared" si="244"/>
        <v>A+J=</v>
      </c>
      <c r="V730" s="29">
        <f t="shared" si="245"/>
        <v>45747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39"/>
        <v>45276</v>
      </c>
      <c r="B731" s="125">
        <f t="shared" ca="1" si="235"/>
        <v>12667.907999999999</v>
      </c>
      <c r="C731" s="14">
        <f t="shared" si="246"/>
        <v>10000</v>
      </c>
      <c r="D731" s="13">
        <f>IF(A731&lt;$B$1,VLOOKUP(A731,[1]DI!$A$4:$B$15000,2,FALSE),0)</f>
        <v>0</v>
      </c>
      <c r="E731" s="14">
        <f t="shared" si="247"/>
        <v>1</v>
      </c>
      <c r="F731" s="14">
        <f>(TRUNC(PRODUCT($E$14:$E730),16))</f>
        <v>1.2667907950016</v>
      </c>
      <c r="G731" s="14">
        <f t="shared" si="248"/>
        <v>1</v>
      </c>
      <c r="H731" s="14">
        <f t="shared" si="249"/>
        <v>1.2667908000000001</v>
      </c>
      <c r="I731" s="13">
        <f t="shared" si="240"/>
        <v>0</v>
      </c>
      <c r="J731" s="29">
        <f t="shared" si="241"/>
        <v>44559</v>
      </c>
      <c r="K731" s="2">
        <f t="shared" si="242"/>
        <v>493</v>
      </c>
      <c r="L731" s="17">
        <f t="shared" si="243"/>
        <v>494</v>
      </c>
      <c r="M731" s="12">
        <f t="shared" si="236"/>
        <v>1</v>
      </c>
      <c r="N731" s="12">
        <f t="shared" si="237"/>
        <v>1.2667908000000001</v>
      </c>
      <c r="O731" s="17">
        <f t="shared" si="234"/>
        <v>0</v>
      </c>
      <c r="P731" s="14">
        <f t="shared" si="233"/>
        <v>2667.9079999999999</v>
      </c>
      <c r="Q731" s="14">
        <v>0</v>
      </c>
      <c r="R731" s="14">
        <f t="shared" si="232"/>
        <v>0</v>
      </c>
      <c r="S731" s="20">
        <f t="shared" si="238"/>
        <v>0</v>
      </c>
      <c r="T731" s="14">
        <f t="shared" si="250"/>
        <v>0</v>
      </c>
      <c r="U731" s="4" t="str">
        <f t="shared" si="244"/>
        <v>A+J=</v>
      </c>
      <c r="V731" s="29">
        <f t="shared" si="245"/>
        <v>45747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39"/>
        <v>45277</v>
      </c>
      <c r="B732" s="125">
        <f t="shared" ca="1" si="235"/>
        <v>12667.907999999999</v>
      </c>
      <c r="C732" s="14">
        <f t="shared" si="246"/>
        <v>10000</v>
      </c>
      <c r="D732" s="13">
        <f>IF(A732&lt;$B$1,VLOOKUP(A732,[1]DI!$A$4:$B$15000,2,FALSE),0)</f>
        <v>0</v>
      </c>
      <c r="E732" s="14">
        <f t="shared" si="247"/>
        <v>1</v>
      </c>
      <c r="F732" s="14">
        <f>(TRUNC(PRODUCT($E$14:$E731),16))</f>
        <v>1.2667907950016</v>
      </c>
      <c r="G732" s="14">
        <f t="shared" si="248"/>
        <v>1</v>
      </c>
      <c r="H732" s="14">
        <f t="shared" si="249"/>
        <v>1.2667908000000001</v>
      </c>
      <c r="I732" s="13">
        <f t="shared" si="240"/>
        <v>0</v>
      </c>
      <c r="J732" s="29">
        <f t="shared" si="241"/>
        <v>44559</v>
      </c>
      <c r="K732" s="2">
        <f t="shared" si="242"/>
        <v>493</v>
      </c>
      <c r="L732" s="17">
        <f t="shared" si="243"/>
        <v>494</v>
      </c>
      <c r="M732" s="12">
        <f t="shared" si="236"/>
        <v>1</v>
      </c>
      <c r="N732" s="12">
        <f t="shared" si="237"/>
        <v>1.2667908000000001</v>
      </c>
      <c r="O732" s="17">
        <f t="shared" si="234"/>
        <v>0</v>
      </c>
      <c r="P732" s="14">
        <f t="shared" si="233"/>
        <v>2667.9079999999999</v>
      </c>
      <c r="Q732" s="14">
        <v>0</v>
      </c>
      <c r="R732" s="14">
        <f t="shared" ref="R732:R795" si="251">IF(O732&gt;0,P732-Q732,0)</f>
        <v>0</v>
      </c>
      <c r="S732" s="20">
        <f t="shared" si="238"/>
        <v>0</v>
      </c>
      <c r="T732" s="14">
        <f t="shared" si="250"/>
        <v>0</v>
      </c>
      <c r="U732" s="4" t="str">
        <f t="shared" si="244"/>
        <v>A+J=</v>
      </c>
      <c r="V732" s="29">
        <f t="shared" si="245"/>
        <v>45747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39"/>
        <v>45278</v>
      </c>
      <c r="B733" s="125">
        <f t="shared" ca="1" si="235"/>
        <v>12667.907999999999</v>
      </c>
      <c r="C733" s="14">
        <f t="shared" si="246"/>
        <v>10000</v>
      </c>
      <c r="D733" s="13">
        <f>IF(A733&lt;$B$1,VLOOKUP(A733,[1]DI!$A$4:$B$15000,2,FALSE),0)</f>
        <v>0.11650000000000001</v>
      </c>
      <c r="E733" s="14">
        <f t="shared" si="247"/>
        <v>1.0004373900000001</v>
      </c>
      <c r="F733" s="14">
        <f>(TRUNC(PRODUCT($E$14:$E732),16))</f>
        <v>1.2667907950016</v>
      </c>
      <c r="G733" s="14">
        <f t="shared" si="248"/>
        <v>1</v>
      </c>
      <c r="H733" s="14">
        <f t="shared" si="249"/>
        <v>1.2667908000000001</v>
      </c>
      <c r="I733" s="13">
        <f t="shared" si="240"/>
        <v>0</v>
      </c>
      <c r="J733" s="29">
        <f t="shared" si="241"/>
        <v>44559</v>
      </c>
      <c r="K733" s="2">
        <f t="shared" si="242"/>
        <v>494</v>
      </c>
      <c r="L733" s="17">
        <f t="shared" si="243"/>
        <v>494</v>
      </c>
      <c r="M733" s="12">
        <f t="shared" si="236"/>
        <v>1</v>
      </c>
      <c r="N733" s="12">
        <f t="shared" si="237"/>
        <v>1.2667908000000001</v>
      </c>
      <c r="O733" s="17">
        <f t="shared" si="234"/>
        <v>0</v>
      </c>
      <c r="P733" s="14">
        <f t="shared" si="233"/>
        <v>2667.9079999999999</v>
      </c>
      <c r="Q733" s="14">
        <v>0</v>
      </c>
      <c r="R733" s="14">
        <f t="shared" si="251"/>
        <v>0</v>
      </c>
      <c r="S733" s="20">
        <f t="shared" si="238"/>
        <v>0</v>
      </c>
      <c r="T733" s="14">
        <f t="shared" si="250"/>
        <v>0</v>
      </c>
      <c r="U733" s="4" t="str">
        <f t="shared" si="244"/>
        <v>A+J=</v>
      </c>
      <c r="V733" s="29">
        <f t="shared" si="245"/>
        <v>45747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39"/>
        <v>45279</v>
      </c>
      <c r="B734" s="125">
        <f t="shared" ca="1" si="235"/>
        <v>12673.4488</v>
      </c>
      <c r="C734" s="14">
        <f t="shared" si="246"/>
        <v>10000</v>
      </c>
      <c r="D734" s="13">
        <f>IF(A734&lt;$B$1,VLOOKUP(A734,[1]DI!$A$4:$B$15000,2,FALSE),0)</f>
        <v>0.11650000000000001</v>
      </c>
      <c r="E734" s="14">
        <f t="shared" si="247"/>
        <v>1.0004373900000001</v>
      </c>
      <c r="F734" s="14">
        <f>(TRUNC(PRODUCT($E$14:$E733),16))</f>
        <v>1.26734487662743</v>
      </c>
      <c r="G734" s="14">
        <f t="shared" si="248"/>
        <v>1</v>
      </c>
      <c r="H734" s="14">
        <f t="shared" si="249"/>
        <v>1.26734488</v>
      </c>
      <c r="I734" s="13">
        <f t="shared" si="240"/>
        <v>0</v>
      </c>
      <c r="J734" s="29">
        <f t="shared" si="241"/>
        <v>44559</v>
      </c>
      <c r="K734" s="2">
        <f t="shared" si="242"/>
        <v>495</v>
      </c>
      <c r="L734" s="17">
        <f t="shared" si="243"/>
        <v>495</v>
      </c>
      <c r="M734" s="12">
        <f t="shared" si="236"/>
        <v>1</v>
      </c>
      <c r="N734" s="12">
        <f t="shared" si="237"/>
        <v>1.26734488</v>
      </c>
      <c r="O734" s="17">
        <f t="shared" si="234"/>
        <v>0</v>
      </c>
      <c r="P734" s="14">
        <f t="shared" si="233"/>
        <v>2673.4488000000001</v>
      </c>
      <c r="Q734" s="14">
        <v>0</v>
      </c>
      <c r="R734" s="14">
        <f t="shared" si="251"/>
        <v>0</v>
      </c>
      <c r="S734" s="20">
        <f t="shared" si="238"/>
        <v>0</v>
      </c>
      <c r="T734" s="14">
        <f t="shared" si="250"/>
        <v>0</v>
      </c>
      <c r="U734" s="4" t="str">
        <f t="shared" si="244"/>
        <v>A+J=</v>
      </c>
      <c r="V734" s="29">
        <f t="shared" si="245"/>
        <v>45747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39"/>
        <v>45280</v>
      </c>
      <c r="B735" s="125">
        <f t="shared" ca="1" si="235"/>
        <v>12678.992</v>
      </c>
      <c r="C735" s="14">
        <f t="shared" si="246"/>
        <v>10000</v>
      </c>
      <c r="D735" s="13">
        <f>IF(A735&lt;$B$1,VLOOKUP(A735,[1]DI!$A$4:$B$15000,2,FALSE),0)</f>
        <v>0.11650000000000001</v>
      </c>
      <c r="E735" s="14">
        <f t="shared" si="247"/>
        <v>1.0004373900000001</v>
      </c>
      <c r="F735" s="14">
        <f>(TRUNC(PRODUCT($E$14:$E734),16))</f>
        <v>1.2678992006030201</v>
      </c>
      <c r="G735" s="14">
        <f t="shared" si="248"/>
        <v>1</v>
      </c>
      <c r="H735" s="14">
        <f t="shared" si="249"/>
        <v>1.2678992</v>
      </c>
      <c r="I735" s="13">
        <f t="shared" si="240"/>
        <v>0</v>
      </c>
      <c r="J735" s="29">
        <f t="shared" si="241"/>
        <v>44559</v>
      </c>
      <c r="K735" s="2">
        <f t="shared" si="242"/>
        <v>496</v>
      </c>
      <c r="L735" s="17">
        <f t="shared" si="243"/>
        <v>496</v>
      </c>
      <c r="M735" s="12">
        <f t="shared" si="236"/>
        <v>1</v>
      </c>
      <c r="N735" s="12">
        <f t="shared" si="237"/>
        <v>1.2678992</v>
      </c>
      <c r="O735" s="17">
        <f t="shared" si="234"/>
        <v>0</v>
      </c>
      <c r="P735" s="14">
        <f t="shared" si="233"/>
        <v>2678.9920000000002</v>
      </c>
      <c r="Q735" s="14">
        <v>0</v>
      </c>
      <c r="R735" s="14">
        <f t="shared" si="251"/>
        <v>0</v>
      </c>
      <c r="S735" s="20">
        <f t="shared" si="238"/>
        <v>0</v>
      </c>
      <c r="T735" s="14">
        <f t="shared" si="250"/>
        <v>0</v>
      </c>
      <c r="U735" s="4" t="str">
        <f t="shared" si="244"/>
        <v>A+J=</v>
      </c>
      <c r="V735" s="29">
        <f t="shared" si="245"/>
        <v>45747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39"/>
        <v>45281</v>
      </c>
      <c r="B736" s="125">
        <f t="shared" ca="1" si="235"/>
        <v>12684.537700000001</v>
      </c>
      <c r="C736" s="14">
        <f t="shared" si="246"/>
        <v>10000</v>
      </c>
      <c r="D736" s="13">
        <f>IF(A736&lt;$B$1,VLOOKUP(A736,[1]DI!$A$4:$B$15000,2,FALSE),0)</f>
        <v>0.11650000000000001</v>
      </c>
      <c r="E736" s="14">
        <f t="shared" si="247"/>
        <v>1.0004373900000001</v>
      </c>
      <c r="F736" s="14">
        <f>(TRUNC(PRODUCT($E$14:$E735),16))</f>
        <v>1.2684537670343701</v>
      </c>
      <c r="G736" s="14">
        <f t="shared" si="248"/>
        <v>1</v>
      </c>
      <c r="H736" s="14">
        <f t="shared" si="249"/>
        <v>1.26845377</v>
      </c>
      <c r="I736" s="13">
        <f t="shared" si="240"/>
        <v>0</v>
      </c>
      <c r="J736" s="29">
        <f t="shared" si="241"/>
        <v>44559</v>
      </c>
      <c r="K736" s="2">
        <f t="shared" si="242"/>
        <v>497</v>
      </c>
      <c r="L736" s="17">
        <f t="shared" si="243"/>
        <v>497</v>
      </c>
      <c r="M736" s="12">
        <f t="shared" si="236"/>
        <v>1</v>
      </c>
      <c r="N736" s="12">
        <f t="shared" si="237"/>
        <v>1.26845377</v>
      </c>
      <c r="O736" s="17">
        <f t="shared" si="234"/>
        <v>0</v>
      </c>
      <c r="P736" s="14">
        <f t="shared" si="233"/>
        <v>2684.5376999999999</v>
      </c>
      <c r="Q736" s="14">
        <v>0</v>
      </c>
      <c r="R736" s="14">
        <f t="shared" si="251"/>
        <v>0</v>
      </c>
      <c r="S736" s="20">
        <f t="shared" si="238"/>
        <v>0</v>
      </c>
      <c r="T736" s="14">
        <f t="shared" si="250"/>
        <v>0</v>
      </c>
      <c r="U736" s="4" t="str">
        <f t="shared" si="244"/>
        <v>A+J=</v>
      </c>
      <c r="V736" s="29">
        <f t="shared" si="245"/>
        <v>45747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39"/>
        <v>45282</v>
      </c>
      <c r="B737" s="125">
        <f t="shared" ca="1" si="235"/>
        <v>12690.085800000001</v>
      </c>
      <c r="C737" s="14">
        <f t="shared" si="246"/>
        <v>10000</v>
      </c>
      <c r="D737" s="13">
        <f>IF(A737&lt;$B$1,VLOOKUP(A737,[1]DI!$A$4:$B$15000,2,FALSE),0)</f>
        <v>0.11650000000000001</v>
      </c>
      <c r="E737" s="14">
        <f t="shared" si="247"/>
        <v>1.0004373900000001</v>
      </c>
      <c r="F737" s="14">
        <f>(TRUNC(PRODUCT($E$14:$E736),16))</f>
        <v>1.26900857602753</v>
      </c>
      <c r="G737" s="14">
        <f t="shared" si="248"/>
        <v>1</v>
      </c>
      <c r="H737" s="14">
        <f t="shared" si="249"/>
        <v>1.2690085799999999</v>
      </c>
      <c r="I737" s="13">
        <f t="shared" si="240"/>
        <v>0</v>
      </c>
      <c r="J737" s="29">
        <f t="shared" si="241"/>
        <v>44559</v>
      </c>
      <c r="K737" s="2">
        <f t="shared" si="242"/>
        <v>498</v>
      </c>
      <c r="L737" s="17">
        <f t="shared" si="243"/>
        <v>498</v>
      </c>
      <c r="M737" s="12">
        <f t="shared" si="236"/>
        <v>1</v>
      </c>
      <c r="N737" s="12">
        <f t="shared" si="237"/>
        <v>1.2690085799999999</v>
      </c>
      <c r="O737" s="17">
        <f t="shared" si="234"/>
        <v>0</v>
      </c>
      <c r="P737" s="14">
        <f t="shared" si="233"/>
        <v>2690.0857999999998</v>
      </c>
      <c r="Q737" s="14">
        <v>0</v>
      </c>
      <c r="R737" s="14">
        <f t="shared" si="251"/>
        <v>0</v>
      </c>
      <c r="S737" s="20">
        <f t="shared" si="238"/>
        <v>0</v>
      </c>
      <c r="T737" s="14">
        <f t="shared" si="250"/>
        <v>0</v>
      </c>
      <c r="U737" s="4" t="str">
        <f t="shared" si="244"/>
        <v>A+J=</v>
      </c>
      <c r="V737" s="29">
        <f t="shared" si="245"/>
        <v>45747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39"/>
        <v>45283</v>
      </c>
      <c r="B738" s="125">
        <f t="shared" ca="1" si="235"/>
        <v>12695.6363</v>
      </c>
      <c r="C738" s="14">
        <f t="shared" si="246"/>
        <v>10000</v>
      </c>
      <c r="D738" s="13">
        <f>IF(A738&lt;$B$1,VLOOKUP(A738,[1]DI!$A$4:$B$15000,2,FALSE),0)</f>
        <v>0</v>
      </c>
      <c r="E738" s="14">
        <f t="shared" si="247"/>
        <v>1</v>
      </c>
      <c r="F738" s="14">
        <f>(TRUNC(PRODUCT($E$14:$E737),16))</f>
        <v>1.2695636276886</v>
      </c>
      <c r="G738" s="14">
        <f t="shared" si="248"/>
        <v>1</v>
      </c>
      <c r="H738" s="14">
        <f t="shared" si="249"/>
        <v>1.2695636299999999</v>
      </c>
      <c r="I738" s="13">
        <f t="shared" si="240"/>
        <v>0</v>
      </c>
      <c r="J738" s="29">
        <f t="shared" si="241"/>
        <v>44559</v>
      </c>
      <c r="K738" s="2">
        <f t="shared" si="242"/>
        <v>498</v>
      </c>
      <c r="L738" s="17">
        <f t="shared" si="243"/>
        <v>499</v>
      </c>
      <c r="M738" s="12">
        <f t="shared" si="236"/>
        <v>1</v>
      </c>
      <c r="N738" s="12">
        <f t="shared" si="237"/>
        <v>1.2695636299999999</v>
      </c>
      <c r="O738" s="17">
        <f t="shared" si="234"/>
        <v>0</v>
      </c>
      <c r="P738" s="14">
        <f t="shared" si="233"/>
        <v>2695.6363000000001</v>
      </c>
      <c r="Q738" s="14">
        <v>0</v>
      </c>
      <c r="R738" s="14">
        <f t="shared" si="251"/>
        <v>0</v>
      </c>
      <c r="S738" s="20">
        <f t="shared" si="238"/>
        <v>0</v>
      </c>
      <c r="T738" s="14">
        <f t="shared" si="250"/>
        <v>0</v>
      </c>
      <c r="U738" s="4" t="str">
        <f t="shared" si="244"/>
        <v>A+J=</v>
      </c>
      <c r="V738" s="29">
        <f t="shared" si="245"/>
        <v>45747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39"/>
        <v>45284</v>
      </c>
      <c r="B739" s="125">
        <f t="shared" ca="1" si="235"/>
        <v>12695.6363</v>
      </c>
      <c r="C739" s="14">
        <f t="shared" si="246"/>
        <v>10000</v>
      </c>
      <c r="D739" s="13">
        <f>IF(A739&lt;$B$1,VLOOKUP(A739,[1]DI!$A$4:$B$15000,2,FALSE),0)</f>
        <v>0</v>
      </c>
      <c r="E739" s="14">
        <f t="shared" si="247"/>
        <v>1</v>
      </c>
      <c r="F739" s="14">
        <f>(TRUNC(PRODUCT($E$14:$E738),16))</f>
        <v>1.2695636276886</v>
      </c>
      <c r="G739" s="14">
        <f t="shared" si="248"/>
        <v>1</v>
      </c>
      <c r="H739" s="14">
        <f t="shared" si="249"/>
        <v>1.2695636299999999</v>
      </c>
      <c r="I739" s="13">
        <f t="shared" si="240"/>
        <v>0</v>
      </c>
      <c r="J739" s="29">
        <f t="shared" si="241"/>
        <v>44559</v>
      </c>
      <c r="K739" s="2">
        <f t="shared" si="242"/>
        <v>498</v>
      </c>
      <c r="L739" s="17">
        <f t="shared" si="243"/>
        <v>499</v>
      </c>
      <c r="M739" s="12">
        <f t="shared" si="236"/>
        <v>1</v>
      </c>
      <c r="N739" s="12">
        <f t="shared" si="237"/>
        <v>1.2695636299999999</v>
      </c>
      <c r="O739" s="17">
        <f t="shared" si="234"/>
        <v>0</v>
      </c>
      <c r="P739" s="14">
        <f t="shared" si="233"/>
        <v>2695.6363000000001</v>
      </c>
      <c r="Q739" s="14">
        <v>0</v>
      </c>
      <c r="R739" s="14">
        <f t="shared" si="251"/>
        <v>0</v>
      </c>
      <c r="S739" s="20">
        <f t="shared" si="238"/>
        <v>0</v>
      </c>
      <c r="T739" s="14">
        <f t="shared" si="250"/>
        <v>0</v>
      </c>
      <c r="U739" s="4" t="str">
        <f t="shared" si="244"/>
        <v>A+J=</v>
      </c>
      <c r="V739" s="29">
        <f t="shared" si="245"/>
        <v>45747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39"/>
        <v>45285</v>
      </c>
      <c r="B740" s="125">
        <f t="shared" ca="1" si="235"/>
        <v>12695.6363</v>
      </c>
      <c r="C740" s="14">
        <f t="shared" si="246"/>
        <v>10000</v>
      </c>
      <c r="D740" s="13">
        <f>IF(A740&lt;$B$1,VLOOKUP(A740,[1]DI!$A$4:$B$15000,2,FALSE),0)</f>
        <v>0</v>
      </c>
      <c r="E740" s="14">
        <f t="shared" si="247"/>
        <v>1</v>
      </c>
      <c r="F740" s="14">
        <f>(TRUNC(PRODUCT($E$14:$E739),16))</f>
        <v>1.2695636276886</v>
      </c>
      <c r="G740" s="14">
        <f t="shared" si="248"/>
        <v>1</v>
      </c>
      <c r="H740" s="14">
        <f t="shared" si="249"/>
        <v>1.2695636299999999</v>
      </c>
      <c r="I740" s="13">
        <f t="shared" si="240"/>
        <v>0</v>
      </c>
      <c r="J740" s="29">
        <f t="shared" si="241"/>
        <v>44559</v>
      </c>
      <c r="K740" s="2">
        <f t="shared" si="242"/>
        <v>498</v>
      </c>
      <c r="L740" s="17">
        <f t="shared" si="243"/>
        <v>499</v>
      </c>
      <c r="M740" s="12">
        <f t="shared" si="236"/>
        <v>1</v>
      </c>
      <c r="N740" s="12">
        <f t="shared" si="237"/>
        <v>1.2695636299999999</v>
      </c>
      <c r="O740" s="17">
        <f t="shared" si="234"/>
        <v>0</v>
      </c>
      <c r="P740" s="14">
        <f t="shared" si="233"/>
        <v>2695.6363000000001</v>
      </c>
      <c r="Q740" s="14">
        <v>0</v>
      </c>
      <c r="R740" s="14">
        <f t="shared" si="251"/>
        <v>0</v>
      </c>
      <c r="S740" s="20">
        <f t="shared" si="238"/>
        <v>0</v>
      </c>
      <c r="T740" s="14">
        <f t="shared" si="250"/>
        <v>0</v>
      </c>
      <c r="U740" s="4" t="str">
        <f t="shared" si="244"/>
        <v>A+J=</v>
      </c>
      <c r="V740" s="29">
        <f t="shared" si="245"/>
        <v>45747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39"/>
        <v>45286</v>
      </c>
      <c r="B741" s="125">
        <f t="shared" ca="1" si="235"/>
        <v>12695.6363</v>
      </c>
      <c r="C741" s="14">
        <f t="shared" si="246"/>
        <v>10000</v>
      </c>
      <c r="D741" s="13">
        <f>IF(A741&lt;$B$1,VLOOKUP(A741,[1]DI!$A$4:$B$15000,2,FALSE),0)</f>
        <v>0.11650000000000001</v>
      </c>
      <c r="E741" s="14">
        <f t="shared" si="247"/>
        <v>1.0004373900000001</v>
      </c>
      <c r="F741" s="14">
        <f>(TRUNC(PRODUCT($E$14:$E740),16))</f>
        <v>1.2695636276886</v>
      </c>
      <c r="G741" s="14">
        <f t="shared" si="248"/>
        <v>1</v>
      </c>
      <c r="H741" s="14">
        <f t="shared" si="249"/>
        <v>1.2695636299999999</v>
      </c>
      <c r="I741" s="13">
        <f t="shared" si="240"/>
        <v>0</v>
      </c>
      <c r="J741" s="29">
        <f t="shared" si="241"/>
        <v>44559</v>
      </c>
      <c r="K741" s="2">
        <f t="shared" si="242"/>
        <v>499</v>
      </c>
      <c r="L741" s="17">
        <f t="shared" si="243"/>
        <v>499</v>
      </c>
      <c r="M741" s="12">
        <f t="shared" si="236"/>
        <v>1</v>
      </c>
      <c r="N741" s="12">
        <f t="shared" si="237"/>
        <v>1.2695636299999999</v>
      </c>
      <c r="O741" s="17">
        <f t="shared" si="234"/>
        <v>0</v>
      </c>
      <c r="P741" s="14">
        <f t="shared" si="233"/>
        <v>2695.6363000000001</v>
      </c>
      <c r="Q741" s="14">
        <v>0</v>
      </c>
      <c r="R741" s="14">
        <f t="shared" si="251"/>
        <v>0</v>
      </c>
      <c r="S741" s="20">
        <f t="shared" si="238"/>
        <v>0</v>
      </c>
      <c r="T741" s="14">
        <f t="shared" si="250"/>
        <v>0</v>
      </c>
      <c r="U741" s="4" t="str">
        <f t="shared" si="244"/>
        <v>A+J=</v>
      </c>
      <c r="V741" s="29">
        <f t="shared" si="245"/>
        <v>45747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39"/>
        <v>45287</v>
      </c>
      <c r="B742" s="125">
        <f t="shared" ca="1" si="235"/>
        <v>12701.189200000001</v>
      </c>
      <c r="C742" s="14">
        <f t="shared" si="246"/>
        <v>10000</v>
      </c>
      <c r="D742" s="13">
        <f>IF(A742&lt;$B$1,VLOOKUP(A742,[1]DI!$A$4:$B$15000,2,FALSE),0)</f>
        <v>0.11650000000000001</v>
      </c>
      <c r="E742" s="14">
        <f t="shared" si="247"/>
        <v>1.0004373900000001</v>
      </c>
      <c r="F742" s="14">
        <f>(TRUNC(PRODUCT($E$14:$E741),16))</f>
        <v>1.2701189221237199</v>
      </c>
      <c r="G742" s="14">
        <f t="shared" si="248"/>
        <v>1</v>
      </c>
      <c r="H742" s="14">
        <f t="shared" si="249"/>
        <v>1.27011892</v>
      </c>
      <c r="I742" s="13">
        <f t="shared" si="240"/>
        <v>0</v>
      </c>
      <c r="J742" s="29">
        <f t="shared" si="241"/>
        <v>44559</v>
      </c>
      <c r="K742" s="2">
        <f t="shared" si="242"/>
        <v>500</v>
      </c>
      <c r="L742" s="17">
        <f t="shared" si="243"/>
        <v>500</v>
      </c>
      <c r="M742" s="12">
        <f t="shared" si="236"/>
        <v>1</v>
      </c>
      <c r="N742" s="12">
        <f t="shared" si="237"/>
        <v>1.27011892</v>
      </c>
      <c r="O742" s="17">
        <f t="shared" si="234"/>
        <v>0</v>
      </c>
      <c r="P742" s="14">
        <f t="shared" si="233"/>
        <v>2701.1891999999998</v>
      </c>
      <c r="Q742" s="14">
        <v>0</v>
      </c>
      <c r="R742" s="14">
        <f t="shared" si="251"/>
        <v>0</v>
      </c>
      <c r="S742" s="20">
        <f t="shared" si="238"/>
        <v>0</v>
      </c>
      <c r="T742" s="14">
        <f t="shared" si="250"/>
        <v>0</v>
      </c>
      <c r="U742" s="4" t="str">
        <f t="shared" si="244"/>
        <v>A+J=</v>
      </c>
      <c r="V742" s="29">
        <f t="shared" si="245"/>
        <v>45747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39"/>
        <v>45288</v>
      </c>
      <c r="B743" s="125">
        <f t="shared" ca="1" si="235"/>
        <v>12706.7446</v>
      </c>
      <c r="C743" s="14">
        <f t="shared" si="246"/>
        <v>10000</v>
      </c>
      <c r="D743" s="13">
        <f>IF(A743&lt;$B$1,VLOOKUP(A743,[1]DI!$A$4:$B$15000,2,FALSE),0)</f>
        <v>0.11650000000000001</v>
      </c>
      <c r="E743" s="14">
        <f t="shared" si="247"/>
        <v>1.0004373900000001</v>
      </c>
      <c r="F743" s="14">
        <f>(TRUNC(PRODUCT($E$14:$E742),16))</f>
        <v>1.27067445943906</v>
      </c>
      <c r="G743" s="14">
        <f t="shared" si="248"/>
        <v>1</v>
      </c>
      <c r="H743" s="14">
        <f t="shared" si="249"/>
        <v>1.27067446</v>
      </c>
      <c r="I743" s="13">
        <f t="shared" si="240"/>
        <v>0</v>
      </c>
      <c r="J743" s="29">
        <f t="shared" si="241"/>
        <v>44559</v>
      </c>
      <c r="K743" s="2">
        <f t="shared" si="242"/>
        <v>501</v>
      </c>
      <c r="L743" s="17">
        <f t="shared" si="243"/>
        <v>501</v>
      </c>
      <c r="M743" s="12">
        <f t="shared" si="236"/>
        <v>1</v>
      </c>
      <c r="N743" s="12">
        <f t="shared" si="237"/>
        <v>1.27067446</v>
      </c>
      <c r="O743" s="17">
        <f t="shared" si="234"/>
        <v>0</v>
      </c>
      <c r="P743" s="14">
        <f t="shared" si="233"/>
        <v>2706.7446</v>
      </c>
      <c r="Q743" s="14">
        <v>0</v>
      </c>
      <c r="R743" s="14">
        <f t="shared" si="251"/>
        <v>0</v>
      </c>
      <c r="S743" s="20">
        <f t="shared" si="238"/>
        <v>0</v>
      </c>
      <c r="T743" s="14">
        <f t="shared" si="250"/>
        <v>0</v>
      </c>
      <c r="U743" s="4" t="str">
        <f t="shared" si="244"/>
        <v>A+J=</v>
      </c>
      <c r="V743" s="29">
        <f t="shared" si="245"/>
        <v>45747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39"/>
        <v>45289</v>
      </c>
      <c r="B744" s="125">
        <f t="shared" ca="1" si="235"/>
        <v>12712.3024</v>
      </c>
      <c r="C744" s="14">
        <f t="shared" si="246"/>
        <v>10000</v>
      </c>
      <c r="D744" s="13">
        <f>IF(A744&lt;$B$1,VLOOKUP(A744,[1]DI!$A$4:$B$15000,2,FALSE),0)</f>
        <v>0.11650000000000001</v>
      </c>
      <c r="E744" s="14">
        <f t="shared" si="247"/>
        <v>1.0004373900000001</v>
      </c>
      <c r="F744" s="14">
        <f>(TRUNC(PRODUCT($E$14:$E743),16))</f>
        <v>1.2712302397408799</v>
      </c>
      <c r="G744" s="14">
        <f t="shared" si="248"/>
        <v>1</v>
      </c>
      <c r="H744" s="14">
        <f t="shared" si="249"/>
        <v>1.27123024</v>
      </c>
      <c r="I744" s="13">
        <f t="shared" si="240"/>
        <v>0</v>
      </c>
      <c r="J744" s="29">
        <f t="shared" si="241"/>
        <v>44559</v>
      </c>
      <c r="K744" s="2">
        <f t="shared" si="242"/>
        <v>502</v>
      </c>
      <c r="L744" s="17">
        <f t="shared" si="243"/>
        <v>502</v>
      </c>
      <c r="M744" s="12">
        <f t="shared" si="236"/>
        <v>1</v>
      </c>
      <c r="N744" s="12">
        <f t="shared" si="237"/>
        <v>1.27123024</v>
      </c>
      <c r="O744" s="17">
        <f t="shared" si="234"/>
        <v>0</v>
      </c>
      <c r="P744" s="14">
        <f t="shared" si="233"/>
        <v>2712.3024</v>
      </c>
      <c r="Q744" s="14">
        <v>0</v>
      </c>
      <c r="R744" s="14">
        <f t="shared" si="251"/>
        <v>0</v>
      </c>
      <c r="S744" s="20">
        <f t="shared" si="238"/>
        <v>0</v>
      </c>
      <c r="T744" s="14">
        <f t="shared" si="250"/>
        <v>0</v>
      </c>
      <c r="U744" s="4" t="str">
        <f t="shared" si="244"/>
        <v>A+J=</v>
      </c>
      <c r="V744" s="29">
        <f t="shared" si="245"/>
        <v>45747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39"/>
        <v>45290</v>
      </c>
      <c r="B745" s="125">
        <f t="shared" ca="1" si="235"/>
        <v>12717.8626</v>
      </c>
      <c r="C745" s="14">
        <f t="shared" si="246"/>
        <v>10000</v>
      </c>
      <c r="D745" s="13">
        <f>IF(A745&lt;$B$1,VLOOKUP(A745,[1]DI!$A$4:$B$15000,2,FALSE),0)</f>
        <v>0</v>
      </c>
      <c r="E745" s="14">
        <f t="shared" si="247"/>
        <v>1</v>
      </c>
      <c r="F745" s="14">
        <f>(TRUNC(PRODUCT($E$14:$E744),16))</f>
        <v>1.27178626313544</v>
      </c>
      <c r="G745" s="14">
        <f t="shared" si="248"/>
        <v>1</v>
      </c>
      <c r="H745" s="14">
        <f t="shared" si="249"/>
        <v>1.2717862600000001</v>
      </c>
      <c r="I745" s="13">
        <f t="shared" si="240"/>
        <v>0</v>
      </c>
      <c r="J745" s="29">
        <f t="shared" si="241"/>
        <v>44559</v>
      </c>
      <c r="K745" s="2">
        <f t="shared" si="242"/>
        <v>502</v>
      </c>
      <c r="L745" s="17">
        <f t="shared" si="243"/>
        <v>503</v>
      </c>
      <c r="M745" s="12">
        <f t="shared" si="236"/>
        <v>1</v>
      </c>
      <c r="N745" s="12">
        <f t="shared" si="237"/>
        <v>1.2717862600000001</v>
      </c>
      <c r="O745" s="17">
        <f t="shared" si="234"/>
        <v>0</v>
      </c>
      <c r="P745" s="14">
        <f t="shared" si="233"/>
        <v>2717.8625999999999</v>
      </c>
      <c r="Q745" s="14">
        <v>0</v>
      </c>
      <c r="R745" s="14">
        <f t="shared" si="251"/>
        <v>0</v>
      </c>
      <c r="S745" s="20">
        <f t="shared" si="238"/>
        <v>0</v>
      </c>
      <c r="T745" s="14">
        <f t="shared" si="250"/>
        <v>0</v>
      </c>
      <c r="U745" s="4" t="str">
        <f t="shared" si="244"/>
        <v>A+J=</v>
      </c>
      <c r="V745" s="29">
        <f t="shared" si="245"/>
        <v>45747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39"/>
        <v>45291</v>
      </c>
      <c r="B746" s="125">
        <f t="shared" ca="1" si="235"/>
        <v>12717.8626</v>
      </c>
      <c r="C746" s="14">
        <f t="shared" si="246"/>
        <v>10000</v>
      </c>
      <c r="D746" s="13">
        <f>IF(A746&lt;$B$1,VLOOKUP(A746,[1]DI!$A$4:$B$15000,2,FALSE),0)</f>
        <v>0</v>
      </c>
      <c r="E746" s="14">
        <f t="shared" si="247"/>
        <v>1</v>
      </c>
      <c r="F746" s="14">
        <f>(TRUNC(PRODUCT($E$14:$E745),16))</f>
        <v>1.27178626313544</v>
      </c>
      <c r="G746" s="14">
        <f t="shared" si="248"/>
        <v>1</v>
      </c>
      <c r="H746" s="14">
        <f t="shared" si="249"/>
        <v>1.2717862600000001</v>
      </c>
      <c r="I746" s="13">
        <f t="shared" si="240"/>
        <v>0</v>
      </c>
      <c r="J746" s="29">
        <f t="shared" si="241"/>
        <v>44559</v>
      </c>
      <c r="K746" s="2">
        <f t="shared" si="242"/>
        <v>502</v>
      </c>
      <c r="L746" s="17">
        <f t="shared" si="243"/>
        <v>503</v>
      </c>
      <c r="M746" s="12">
        <f t="shared" si="236"/>
        <v>1</v>
      </c>
      <c r="N746" s="12">
        <f t="shared" si="237"/>
        <v>1.2717862600000001</v>
      </c>
      <c r="O746" s="17">
        <f t="shared" si="234"/>
        <v>0</v>
      </c>
      <c r="P746" s="14">
        <f t="shared" si="233"/>
        <v>2717.8625999999999</v>
      </c>
      <c r="Q746" s="14">
        <v>0</v>
      </c>
      <c r="R746" s="14">
        <f t="shared" si="251"/>
        <v>0</v>
      </c>
      <c r="S746" s="20">
        <f t="shared" si="238"/>
        <v>0</v>
      </c>
      <c r="T746" s="14">
        <f t="shared" si="250"/>
        <v>0</v>
      </c>
      <c r="U746" s="4" t="str">
        <f t="shared" si="244"/>
        <v>A+J=</v>
      </c>
      <c r="V746" s="29">
        <f t="shared" si="245"/>
        <v>45747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39"/>
        <v>45292</v>
      </c>
      <c r="B747" s="125">
        <f t="shared" ca="1" si="235"/>
        <v>12717.8626</v>
      </c>
      <c r="C747" s="14">
        <f t="shared" si="246"/>
        <v>10000</v>
      </c>
      <c r="D747" s="13">
        <f>IF(A747&lt;$B$1,VLOOKUP(A747,[1]DI!$A$4:$B$15000,2,FALSE),0)</f>
        <v>0</v>
      </c>
      <c r="E747" s="14">
        <f t="shared" si="247"/>
        <v>1</v>
      </c>
      <c r="F747" s="14">
        <f>(TRUNC(PRODUCT($E$14:$E746),16))</f>
        <v>1.27178626313544</v>
      </c>
      <c r="G747" s="14">
        <f t="shared" si="248"/>
        <v>1</v>
      </c>
      <c r="H747" s="14">
        <f t="shared" si="249"/>
        <v>1.2717862600000001</v>
      </c>
      <c r="I747" s="13">
        <f t="shared" si="240"/>
        <v>0</v>
      </c>
      <c r="J747" s="29">
        <f t="shared" si="241"/>
        <v>44559</v>
      </c>
      <c r="K747" s="2">
        <f t="shared" si="242"/>
        <v>502</v>
      </c>
      <c r="L747" s="17">
        <f t="shared" si="243"/>
        <v>503</v>
      </c>
      <c r="M747" s="12">
        <f t="shared" si="236"/>
        <v>1</v>
      </c>
      <c r="N747" s="12">
        <f t="shared" si="237"/>
        <v>1.2717862600000001</v>
      </c>
      <c r="O747" s="17">
        <f t="shared" si="234"/>
        <v>0</v>
      </c>
      <c r="P747" s="14">
        <f t="shared" si="233"/>
        <v>2717.8625999999999</v>
      </c>
      <c r="Q747" s="14">
        <v>0</v>
      </c>
      <c r="R747" s="14">
        <f t="shared" si="251"/>
        <v>0</v>
      </c>
      <c r="S747" s="20">
        <f t="shared" si="238"/>
        <v>0</v>
      </c>
      <c r="T747" s="14">
        <f t="shared" si="250"/>
        <v>0</v>
      </c>
      <c r="U747" s="4" t="str">
        <f t="shared" si="244"/>
        <v>A+J=</v>
      </c>
      <c r="V747" s="29">
        <f t="shared" si="245"/>
        <v>45747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39"/>
        <v>45293</v>
      </c>
      <c r="B748" s="125">
        <f t="shared" ca="1" si="235"/>
        <v>12717.8626</v>
      </c>
      <c r="C748" s="14">
        <f t="shared" si="246"/>
        <v>10000</v>
      </c>
      <c r="D748" s="13">
        <f>IF(A748&lt;$B$1,VLOOKUP(A748,[1]DI!$A$4:$B$15000,2,FALSE),0)</f>
        <v>0.11650000000000001</v>
      </c>
      <c r="E748" s="14">
        <f t="shared" si="247"/>
        <v>1.0004373900000001</v>
      </c>
      <c r="F748" s="14">
        <f>(TRUNC(PRODUCT($E$14:$E747),16))</f>
        <v>1.27178626313544</v>
      </c>
      <c r="G748" s="14">
        <f t="shared" si="248"/>
        <v>1</v>
      </c>
      <c r="H748" s="14">
        <f t="shared" si="249"/>
        <v>1.2717862600000001</v>
      </c>
      <c r="I748" s="13">
        <f t="shared" si="240"/>
        <v>0</v>
      </c>
      <c r="J748" s="29">
        <f t="shared" si="241"/>
        <v>44559</v>
      </c>
      <c r="K748" s="2">
        <f t="shared" si="242"/>
        <v>503</v>
      </c>
      <c r="L748" s="17">
        <f t="shared" si="243"/>
        <v>503</v>
      </c>
      <c r="M748" s="12">
        <f t="shared" si="236"/>
        <v>1</v>
      </c>
      <c r="N748" s="12">
        <f t="shared" si="237"/>
        <v>1.2717862600000001</v>
      </c>
      <c r="O748" s="17">
        <f t="shared" si="234"/>
        <v>0</v>
      </c>
      <c r="P748" s="14">
        <f t="shared" si="233"/>
        <v>2717.8625999999999</v>
      </c>
      <c r="Q748" s="14">
        <v>0</v>
      </c>
      <c r="R748" s="14">
        <f t="shared" si="251"/>
        <v>0</v>
      </c>
      <c r="S748" s="20">
        <f t="shared" si="238"/>
        <v>0</v>
      </c>
      <c r="T748" s="14">
        <f t="shared" si="250"/>
        <v>0</v>
      </c>
      <c r="U748" s="4" t="str">
        <f t="shared" si="244"/>
        <v>A+J=</v>
      </c>
      <c r="V748" s="29">
        <f t="shared" si="245"/>
        <v>45747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39"/>
        <v>45294</v>
      </c>
      <c r="B749" s="125">
        <f t="shared" ca="1" si="235"/>
        <v>12723.425299999999</v>
      </c>
      <c r="C749" s="14">
        <f t="shared" si="246"/>
        <v>10000</v>
      </c>
      <c r="D749" s="13">
        <f>IF(A749&lt;$B$1,VLOOKUP(A749,[1]DI!$A$4:$B$15000,2,FALSE),0)</f>
        <v>0.11650000000000001</v>
      </c>
      <c r="E749" s="14">
        <f t="shared" si="247"/>
        <v>1.0004373900000001</v>
      </c>
      <c r="F749" s="14">
        <f>(TRUNC(PRODUCT($E$14:$E748),16))</f>
        <v>1.27234252972907</v>
      </c>
      <c r="G749" s="14">
        <f t="shared" si="248"/>
        <v>1</v>
      </c>
      <c r="H749" s="14">
        <f t="shared" si="249"/>
        <v>1.27234253</v>
      </c>
      <c r="I749" s="13">
        <f t="shared" si="240"/>
        <v>0</v>
      </c>
      <c r="J749" s="29">
        <f t="shared" si="241"/>
        <v>44559</v>
      </c>
      <c r="K749" s="2">
        <f t="shared" si="242"/>
        <v>504</v>
      </c>
      <c r="L749" s="17">
        <f t="shared" si="243"/>
        <v>504</v>
      </c>
      <c r="M749" s="12">
        <f t="shared" si="236"/>
        <v>1</v>
      </c>
      <c r="N749" s="12">
        <f t="shared" si="237"/>
        <v>1.27234253</v>
      </c>
      <c r="O749" s="17">
        <f t="shared" si="234"/>
        <v>0</v>
      </c>
      <c r="P749" s="14">
        <f t="shared" si="233"/>
        <v>2723.4252999999999</v>
      </c>
      <c r="Q749" s="14">
        <v>0</v>
      </c>
      <c r="R749" s="14">
        <f t="shared" si="251"/>
        <v>0</v>
      </c>
      <c r="S749" s="20">
        <f t="shared" si="238"/>
        <v>0</v>
      </c>
      <c r="T749" s="14">
        <f t="shared" si="250"/>
        <v>0</v>
      </c>
      <c r="U749" s="4" t="str">
        <f t="shared" si="244"/>
        <v>A+J=</v>
      </c>
      <c r="V749" s="29">
        <f t="shared" si="245"/>
        <v>45747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39"/>
        <v>45295</v>
      </c>
      <c r="B750" s="125">
        <f t="shared" ca="1" si="235"/>
        <v>12728.990400000001</v>
      </c>
      <c r="C750" s="14">
        <f t="shared" si="246"/>
        <v>10000</v>
      </c>
      <c r="D750" s="13">
        <f>IF(A750&lt;$B$1,VLOOKUP(A750,[1]DI!$A$4:$B$15000,2,FALSE),0)</f>
        <v>0.11650000000000001</v>
      </c>
      <c r="E750" s="14">
        <f t="shared" si="247"/>
        <v>1.0004373900000001</v>
      </c>
      <c r="F750" s="14">
        <f>(TRUNC(PRODUCT($E$14:$E749),16))</f>
        <v>1.2728990396281501</v>
      </c>
      <c r="G750" s="14">
        <f t="shared" si="248"/>
        <v>1</v>
      </c>
      <c r="H750" s="14">
        <f t="shared" si="249"/>
        <v>1.27289904</v>
      </c>
      <c r="I750" s="13">
        <f t="shared" si="240"/>
        <v>0</v>
      </c>
      <c r="J750" s="29">
        <f t="shared" si="241"/>
        <v>44559</v>
      </c>
      <c r="K750" s="2">
        <f t="shared" si="242"/>
        <v>505</v>
      </c>
      <c r="L750" s="17">
        <f t="shared" si="243"/>
        <v>505</v>
      </c>
      <c r="M750" s="12">
        <f t="shared" si="236"/>
        <v>1</v>
      </c>
      <c r="N750" s="12">
        <f t="shared" si="237"/>
        <v>1.27289904</v>
      </c>
      <c r="O750" s="17">
        <f t="shared" si="234"/>
        <v>0</v>
      </c>
      <c r="P750" s="14">
        <f t="shared" si="233"/>
        <v>2728.9904000000001</v>
      </c>
      <c r="Q750" s="14">
        <v>0</v>
      </c>
      <c r="R750" s="14">
        <f t="shared" si="251"/>
        <v>0</v>
      </c>
      <c r="S750" s="20">
        <f t="shared" si="238"/>
        <v>0</v>
      </c>
      <c r="T750" s="14">
        <f t="shared" si="250"/>
        <v>0</v>
      </c>
      <c r="U750" s="4" t="str">
        <f t="shared" si="244"/>
        <v>A+J=</v>
      </c>
      <c r="V750" s="29">
        <f t="shared" si="245"/>
        <v>45747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39"/>
        <v>45296</v>
      </c>
      <c r="B751" s="125">
        <f t="shared" ca="1" si="235"/>
        <v>12734.5579</v>
      </c>
      <c r="C751" s="14">
        <f t="shared" si="246"/>
        <v>10000</v>
      </c>
      <c r="D751" s="13">
        <f>IF(A751&lt;$B$1,VLOOKUP(A751,[1]DI!$A$4:$B$15000,2,FALSE),0)</f>
        <v>0.11650000000000001</v>
      </c>
      <c r="E751" s="14">
        <f t="shared" si="247"/>
        <v>1.0004373900000001</v>
      </c>
      <c r="F751" s="14">
        <f>(TRUNC(PRODUCT($E$14:$E750),16))</f>
        <v>1.2734557929390899</v>
      </c>
      <c r="G751" s="14">
        <f t="shared" si="248"/>
        <v>1</v>
      </c>
      <c r="H751" s="14">
        <f t="shared" si="249"/>
        <v>1.2734557900000001</v>
      </c>
      <c r="I751" s="13">
        <f t="shared" si="240"/>
        <v>0</v>
      </c>
      <c r="J751" s="29">
        <f t="shared" si="241"/>
        <v>44559</v>
      </c>
      <c r="K751" s="2">
        <f t="shared" si="242"/>
        <v>506</v>
      </c>
      <c r="L751" s="17">
        <f t="shared" si="243"/>
        <v>506</v>
      </c>
      <c r="M751" s="12">
        <f t="shared" si="236"/>
        <v>1</v>
      </c>
      <c r="N751" s="12">
        <f t="shared" si="237"/>
        <v>1.2734557900000001</v>
      </c>
      <c r="O751" s="17">
        <f t="shared" si="234"/>
        <v>0</v>
      </c>
      <c r="P751" s="14">
        <f t="shared" si="233"/>
        <v>2734.5578999999998</v>
      </c>
      <c r="Q751" s="14">
        <v>0</v>
      </c>
      <c r="R751" s="14">
        <f t="shared" si="251"/>
        <v>0</v>
      </c>
      <c r="S751" s="20">
        <f t="shared" si="238"/>
        <v>0</v>
      </c>
      <c r="T751" s="14">
        <f t="shared" si="250"/>
        <v>0</v>
      </c>
      <c r="U751" s="4" t="str">
        <f t="shared" si="244"/>
        <v>A+J=</v>
      </c>
      <c r="V751" s="29">
        <f t="shared" si="245"/>
        <v>45747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39"/>
        <v>45297</v>
      </c>
      <c r="B752" s="125">
        <f t="shared" ca="1" si="235"/>
        <v>12740.127899999999</v>
      </c>
      <c r="C752" s="14">
        <f t="shared" si="246"/>
        <v>10000</v>
      </c>
      <c r="D752" s="13">
        <f>IF(A752&lt;$B$1,VLOOKUP(A752,[1]DI!$A$4:$B$15000,2,FALSE),0)</f>
        <v>0</v>
      </c>
      <c r="E752" s="14">
        <f t="shared" si="247"/>
        <v>1</v>
      </c>
      <c r="F752" s="14">
        <f>(TRUNC(PRODUCT($E$14:$E751),16))</f>
        <v>1.27401278976837</v>
      </c>
      <c r="G752" s="14">
        <f t="shared" si="248"/>
        <v>1</v>
      </c>
      <c r="H752" s="14">
        <f t="shared" si="249"/>
        <v>1.27401279</v>
      </c>
      <c r="I752" s="13">
        <f t="shared" si="240"/>
        <v>0</v>
      </c>
      <c r="J752" s="29">
        <f t="shared" si="241"/>
        <v>44559</v>
      </c>
      <c r="K752" s="2">
        <f t="shared" si="242"/>
        <v>506</v>
      </c>
      <c r="L752" s="17">
        <f t="shared" si="243"/>
        <v>507</v>
      </c>
      <c r="M752" s="12">
        <f t="shared" si="236"/>
        <v>1</v>
      </c>
      <c r="N752" s="12">
        <f t="shared" si="237"/>
        <v>1.27401279</v>
      </c>
      <c r="O752" s="17">
        <f t="shared" si="234"/>
        <v>0</v>
      </c>
      <c r="P752" s="14">
        <f t="shared" si="233"/>
        <v>2740.1279</v>
      </c>
      <c r="Q752" s="14">
        <v>0</v>
      </c>
      <c r="R752" s="14">
        <f t="shared" si="251"/>
        <v>0</v>
      </c>
      <c r="S752" s="20">
        <f t="shared" si="238"/>
        <v>0</v>
      </c>
      <c r="T752" s="14">
        <f t="shared" si="250"/>
        <v>0</v>
      </c>
      <c r="U752" s="4" t="str">
        <f t="shared" si="244"/>
        <v>A+J=</v>
      </c>
      <c r="V752" s="29">
        <f t="shared" si="245"/>
        <v>45747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39"/>
        <v>45298</v>
      </c>
      <c r="B753" s="125">
        <f t="shared" ca="1" si="235"/>
        <v>12740.127899999999</v>
      </c>
      <c r="C753" s="14">
        <f t="shared" si="246"/>
        <v>10000</v>
      </c>
      <c r="D753" s="13">
        <f>IF(A753&lt;$B$1,VLOOKUP(A753,[1]DI!$A$4:$B$15000,2,FALSE),0)</f>
        <v>0</v>
      </c>
      <c r="E753" s="14">
        <f t="shared" si="247"/>
        <v>1</v>
      </c>
      <c r="F753" s="14">
        <f>(TRUNC(PRODUCT($E$14:$E752),16))</f>
        <v>1.27401278976837</v>
      </c>
      <c r="G753" s="14">
        <f t="shared" si="248"/>
        <v>1</v>
      </c>
      <c r="H753" s="14">
        <f t="shared" si="249"/>
        <v>1.27401279</v>
      </c>
      <c r="I753" s="13">
        <f t="shared" si="240"/>
        <v>0</v>
      </c>
      <c r="J753" s="29">
        <f t="shared" si="241"/>
        <v>44559</v>
      </c>
      <c r="K753" s="2">
        <f t="shared" si="242"/>
        <v>506</v>
      </c>
      <c r="L753" s="17">
        <f t="shared" si="243"/>
        <v>507</v>
      </c>
      <c r="M753" s="12">
        <f t="shared" si="236"/>
        <v>1</v>
      </c>
      <c r="N753" s="12">
        <f t="shared" si="237"/>
        <v>1.27401279</v>
      </c>
      <c r="O753" s="17">
        <f t="shared" si="234"/>
        <v>0</v>
      </c>
      <c r="P753" s="14">
        <f t="shared" si="233"/>
        <v>2740.1279</v>
      </c>
      <c r="Q753" s="14">
        <v>0</v>
      </c>
      <c r="R753" s="14">
        <f t="shared" si="251"/>
        <v>0</v>
      </c>
      <c r="S753" s="20">
        <f t="shared" si="238"/>
        <v>0</v>
      </c>
      <c r="T753" s="14">
        <f t="shared" si="250"/>
        <v>0</v>
      </c>
      <c r="U753" s="4" t="str">
        <f t="shared" si="244"/>
        <v>A+J=</v>
      </c>
      <c r="V753" s="29">
        <f t="shared" si="245"/>
        <v>45747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39"/>
        <v>45299</v>
      </c>
      <c r="B754" s="125">
        <f t="shared" ca="1" si="235"/>
        <v>12740.127899999999</v>
      </c>
      <c r="C754" s="14">
        <f t="shared" si="246"/>
        <v>10000</v>
      </c>
      <c r="D754" s="13">
        <f>IF(A754&lt;$B$1,VLOOKUP(A754,[1]DI!$A$4:$B$15000,2,FALSE),0)</f>
        <v>0.11650000000000001</v>
      </c>
      <c r="E754" s="14">
        <f t="shared" si="247"/>
        <v>1.0004373900000001</v>
      </c>
      <c r="F754" s="14">
        <f>(TRUNC(PRODUCT($E$14:$E753),16))</f>
        <v>1.27401278976837</v>
      </c>
      <c r="G754" s="14">
        <f t="shared" si="248"/>
        <v>1</v>
      </c>
      <c r="H754" s="14">
        <f t="shared" si="249"/>
        <v>1.27401279</v>
      </c>
      <c r="I754" s="13">
        <f t="shared" si="240"/>
        <v>0</v>
      </c>
      <c r="J754" s="29">
        <f t="shared" si="241"/>
        <v>44559</v>
      </c>
      <c r="K754" s="2">
        <f t="shared" si="242"/>
        <v>507</v>
      </c>
      <c r="L754" s="17">
        <f t="shared" si="243"/>
        <v>507</v>
      </c>
      <c r="M754" s="12">
        <f t="shared" si="236"/>
        <v>1</v>
      </c>
      <c r="N754" s="12">
        <f t="shared" si="237"/>
        <v>1.27401279</v>
      </c>
      <c r="O754" s="17">
        <f t="shared" si="234"/>
        <v>0</v>
      </c>
      <c r="P754" s="14">
        <f t="shared" si="233"/>
        <v>2740.1279</v>
      </c>
      <c r="Q754" s="14">
        <v>0</v>
      </c>
      <c r="R754" s="14">
        <f t="shared" si="251"/>
        <v>0</v>
      </c>
      <c r="S754" s="20">
        <f t="shared" si="238"/>
        <v>0</v>
      </c>
      <c r="T754" s="14">
        <f t="shared" si="250"/>
        <v>0</v>
      </c>
      <c r="U754" s="4" t="str">
        <f t="shared" si="244"/>
        <v>A+J=</v>
      </c>
      <c r="V754" s="29">
        <f t="shared" si="245"/>
        <v>45747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39"/>
        <v>45300</v>
      </c>
      <c r="B755" s="125">
        <f t="shared" ca="1" si="235"/>
        <v>12745.7003</v>
      </c>
      <c r="C755" s="14">
        <f t="shared" si="246"/>
        <v>10000</v>
      </c>
      <c r="D755" s="13">
        <f>IF(A755&lt;$B$1,VLOOKUP(A755,[1]DI!$A$4:$B$15000,2,FALSE),0)</f>
        <v>0.11650000000000001</v>
      </c>
      <c r="E755" s="14">
        <f t="shared" si="247"/>
        <v>1.0004373900000001</v>
      </c>
      <c r="F755" s="14">
        <f>(TRUNC(PRODUCT($E$14:$E754),16))</f>
        <v>1.2745700302224801</v>
      </c>
      <c r="G755" s="14">
        <f t="shared" si="248"/>
        <v>1</v>
      </c>
      <c r="H755" s="14">
        <f t="shared" si="249"/>
        <v>1.27457003</v>
      </c>
      <c r="I755" s="13">
        <f t="shared" si="240"/>
        <v>0</v>
      </c>
      <c r="J755" s="29">
        <f t="shared" si="241"/>
        <v>44559</v>
      </c>
      <c r="K755" s="2">
        <f t="shared" si="242"/>
        <v>508</v>
      </c>
      <c r="L755" s="17">
        <f t="shared" si="243"/>
        <v>508</v>
      </c>
      <c r="M755" s="12">
        <f t="shared" si="236"/>
        <v>1</v>
      </c>
      <c r="N755" s="12">
        <f t="shared" si="237"/>
        <v>1.27457003</v>
      </c>
      <c r="O755" s="17">
        <f t="shared" si="234"/>
        <v>0</v>
      </c>
      <c r="P755" s="14">
        <f t="shared" si="233"/>
        <v>2745.7003</v>
      </c>
      <c r="Q755" s="14">
        <v>0</v>
      </c>
      <c r="R755" s="14">
        <f t="shared" si="251"/>
        <v>0</v>
      </c>
      <c r="S755" s="20">
        <f t="shared" si="238"/>
        <v>0</v>
      </c>
      <c r="T755" s="14">
        <f t="shared" si="250"/>
        <v>0</v>
      </c>
      <c r="U755" s="4" t="str">
        <f t="shared" si="244"/>
        <v>A+J=</v>
      </c>
      <c r="V755" s="29">
        <f t="shared" si="245"/>
        <v>45747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39"/>
        <v>45301</v>
      </c>
      <c r="B756" s="125">
        <f t="shared" ca="1" si="235"/>
        <v>12751.275099999999</v>
      </c>
      <c r="C756" s="14">
        <f t="shared" si="246"/>
        <v>10000</v>
      </c>
      <c r="D756" s="13">
        <f>IF(A756&lt;$B$1,VLOOKUP(A756,[1]DI!$A$4:$B$15000,2,FALSE),0)</f>
        <v>0.11650000000000001</v>
      </c>
      <c r="E756" s="14">
        <f t="shared" si="247"/>
        <v>1.0004373900000001</v>
      </c>
      <c r="F756" s="14">
        <f>(TRUNC(PRODUCT($E$14:$E755),16))</f>
        <v>1.2751275144080001</v>
      </c>
      <c r="G756" s="14">
        <f t="shared" si="248"/>
        <v>1</v>
      </c>
      <c r="H756" s="14">
        <f t="shared" si="249"/>
        <v>1.2751275099999999</v>
      </c>
      <c r="I756" s="13">
        <f t="shared" si="240"/>
        <v>0</v>
      </c>
      <c r="J756" s="29">
        <f t="shared" si="241"/>
        <v>44559</v>
      </c>
      <c r="K756" s="2">
        <f t="shared" si="242"/>
        <v>509</v>
      </c>
      <c r="L756" s="17">
        <f t="shared" si="243"/>
        <v>509</v>
      </c>
      <c r="M756" s="12">
        <f t="shared" si="236"/>
        <v>1</v>
      </c>
      <c r="N756" s="12">
        <f t="shared" si="237"/>
        <v>1.2751275099999999</v>
      </c>
      <c r="O756" s="17">
        <f t="shared" si="234"/>
        <v>0</v>
      </c>
      <c r="P756" s="14">
        <f t="shared" ref="P756:P819" si="252">TRUNC(((N756-1)*C756),8)+TRUNC(R755*N756,8)</f>
        <v>2751.2750999999998</v>
      </c>
      <c r="Q756" s="14">
        <v>0</v>
      </c>
      <c r="R756" s="14">
        <f t="shared" si="251"/>
        <v>0</v>
      </c>
      <c r="S756" s="20">
        <f t="shared" si="238"/>
        <v>0</v>
      </c>
      <c r="T756" s="14">
        <f t="shared" si="250"/>
        <v>0</v>
      </c>
      <c r="U756" s="4" t="str">
        <f t="shared" si="244"/>
        <v>A+J=</v>
      </c>
      <c r="V756" s="29">
        <f t="shared" si="245"/>
        <v>45747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39"/>
        <v>45302</v>
      </c>
      <c r="B757" s="125">
        <f t="shared" ca="1" si="235"/>
        <v>12756.8524</v>
      </c>
      <c r="C757" s="14">
        <f t="shared" si="246"/>
        <v>10000</v>
      </c>
      <c r="D757" s="13">
        <f>IF(A757&lt;$B$1,VLOOKUP(A757,[1]DI!$A$4:$B$15000,2,FALSE),0)</f>
        <v>0.11650000000000001</v>
      </c>
      <c r="E757" s="14">
        <f t="shared" si="247"/>
        <v>1.0004373900000001</v>
      </c>
      <c r="F757" s="14">
        <f>(TRUNC(PRODUCT($E$14:$E756),16))</f>
        <v>1.2756852424315299</v>
      </c>
      <c r="G757" s="14">
        <f t="shared" si="248"/>
        <v>1</v>
      </c>
      <c r="H757" s="14">
        <f t="shared" si="249"/>
        <v>1.2756852400000001</v>
      </c>
      <c r="I757" s="13">
        <f t="shared" si="240"/>
        <v>0</v>
      </c>
      <c r="J757" s="29">
        <f t="shared" si="241"/>
        <v>44559</v>
      </c>
      <c r="K757" s="2">
        <f t="shared" si="242"/>
        <v>510</v>
      </c>
      <c r="L757" s="17">
        <f t="shared" si="243"/>
        <v>510</v>
      </c>
      <c r="M757" s="12">
        <f t="shared" si="236"/>
        <v>1</v>
      </c>
      <c r="N757" s="12">
        <f t="shared" si="237"/>
        <v>1.2756852400000001</v>
      </c>
      <c r="O757" s="17">
        <f t="shared" si="234"/>
        <v>0</v>
      </c>
      <c r="P757" s="14">
        <f t="shared" si="252"/>
        <v>2756.8524000000002</v>
      </c>
      <c r="Q757" s="14">
        <v>0</v>
      </c>
      <c r="R757" s="14">
        <f t="shared" si="251"/>
        <v>0</v>
      </c>
      <c r="S757" s="20">
        <f t="shared" si="238"/>
        <v>0</v>
      </c>
      <c r="T757" s="14">
        <f t="shared" si="250"/>
        <v>0</v>
      </c>
      <c r="U757" s="4" t="str">
        <f t="shared" si="244"/>
        <v>A+J=</v>
      </c>
      <c r="V757" s="29">
        <f t="shared" si="245"/>
        <v>45747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39"/>
        <v>45303</v>
      </c>
      <c r="B758" s="125">
        <f t="shared" ca="1" si="235"/>
        <v>12762.4321</v>
      </c>
      <c r="C758" s="14">
        <f t="shared" si="246"/>
        <v>10000</v>
      </c>
      <c r="D758" s="13">
        <f>IF(A758&lt;$B$1,VLOOKUP(A758,[1]DI!$A$4:$B$15000,2,FALSE),0)</f>
        <v>0.11650000000000001</v>
      </c>
      <c r="E758" s="14">
        <f t="shared" si="247"/>
        <v>1.0004373900000001</v>
      </c>
      <c r="F758" s="14">
        <f>(TRUNC(PRODUCT($E$14:$E757),16))</f>
        <v>1.27624321439972</v>
      </c>
      <c r="G758" s="14">
        <f t="shared" si="248"/>
        <v>1</v>
      </c>
      <c r="H758" s="14">
        <f t="shared" si="249"/>
        <v>1.2762432100000001</v>
      </c>
      <c r="I758" s="13">
        <f t="shared" si="240"/>
        <v>0</v>
      </c>
      <c r="J758" s="29">
        <f t="shared" si="241"/>
        <v>44559</v>
      </c>
      <c r="K758" s="2">
        <f t="shared" si="242"/>
        <v>511</v>
      </c>
      <c r="L758" s="17">
        <f t="shared" si="243"/>
        <v>511</v>
      </c>
      <c r="M758" s="12">
        <f t="shared" si="236"/>
        <v>1</v>
      </c>
      <c r="N758" s="12">
        <f t="shared" si="237"/>
        <v>1.2762432100000001</v>
      </c>
      <c r="O758" s="17">
        <f t="shared" si="234"/>
        <v>0</v>
      </c>
      <c r="P758" s="14">
        <f t="shared" si="252"/>
        <v>2762.4321</v>
      </c>
      <c r="Q758" s="14">
        <v>0</v>
      </c>
      <c r="R758" s="14">
        <f t="shared" si="251"/>
        <v>0</v>
      </c>
      <c r="S758" s="20">
        <f t="shared" si="238"/>
        <v>0</v>
      </c>
      <c r="T758" s="14">
        <f t="shared" si="250"/>
        <v>0</v>
      </c>
      <c r="U758" s="4" t="str">
        <f t="shared" si="244"/>
        <v>A+J=</v>
      </c>
      <c r="V758" s="29">
        <f t="shared" si="245"/>
        <v>45747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39"/>
        <v>45304</v>
      </c>
      <c r="B759" s="125">
        <f t="shared" ca="1" si="235"/>
        <v>12768.014299999999</v>
      </c>
      <c r="C759" s="14">
        <f t="shared" si="246"/>
        <v>10000</v>
      </c>
      <c r="D759" s="13">
        <f>IF(A759&lt;$B$1,VLOOKUP(A759,[1]DI!$A$4:$B$15000,2,FALSE),0)</f>
        <v>0</v>
      </c>
      <c r="E759" s="14">
        <f t="shared" si="247"/>
        <v>1</v>
      </c>
      <c r="F759" s="14">
        <f>(TRUNC(PRODUCT($E$14:$E758),16))</f>
        <v>1.2768014304192601</v>
      </c>
      <c r="G759" s="14">
        <f t="shared" si="248"/>
        <v>1</v>
      </c>
      <c r="H759" s="14">
        <f t="shared" si="249"/>
        <v>1.2768014299999999</v>
      </c>
      <c r="I759" s="13">
        <f t="shared" si="240"/>
        <v>0</v>
      </c>
      <c r="J759" s="29">
        <f t="shared" si="241"/>
        <v>44559</v>
      </c>
      <c r="K759" s="2">
        <f t="shared" si="242"/>
        <v>511</v>
      </c>
      <c r="L759" s="17">
        <f t="shared" si="243"/>
        <v>512</v>
      </c>
      <c r="M759" s="12">
        <f t="shared" si="236"/>
        <v>1</v>
      </c>
      <c r="N759" s="12">
        <f t="shared" si="237"/>
        <v>1.2768014299999999</v>
      </c>
      <c r="O759" s="17">
        <f t="shared" si="234"/>
        <v>0</v>
      </c>
      <c r="P759" s="14">
        <f t="shared" si="252"/>
        <v>2768.0142999999998</v>
      </c>
      <c r="Q759" s="14">
        <v>0</v>
      </c>
      <c r="R759" s="14">
        <f t="shared" si="251"/>
        <v>0</v>
      </c>
      <c r="S759" s="20">
        <f t="shared" si="238"/>
        <v>0</v>
      </c>
      <c r="T759" s="14">
        <f t="shared" si="250"/>
        <v>0</v>
      </c>
      <c r="U759" s="4" t="str">
        <f t="shared" si="244"/>
        <v>A+J=</v>
      </c>
      <c r="V759" s="29">
        <f t="shared" si="245"/>
        <v>45747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39"/>
        <v>45305</v>
      </c>
      <c r="B760" s="125">
        <f t="shared" ca="1" si="235"/>
        <v>12768.014299999999</v>
      </c>
      <c r="C760" s="14">
        <f t="shared" si="246"/>
        <v>10000</v>
      </c>
      <c r="D760" s="13">
        <f>IF(A760&lt;$B$1,VLOOKUP(A760,[1]DI!$A$4:$B$15000,2,FALSE),0)</f>
        <v>0</v>
      </c>
      <c r="E760" s="14">
        <f t="shared" si="247"/>
        <v>1</v>
      </c>
      <c r="F760" s="14">
        <f>(TRUNC(PRODUCT($E$14:$E759),16))</f>
        <v>1.2768014304192601</v>
      </c>
      <c r="G760" s="14">
        <f t="shared" si="248"/>
        <v>1</v>
      </c>
      <c r="H760" s="14">
        <f t="shared" si="249"/>
        <v>1.2768014299999999</v>
      </c>
      <c r="I760" s="13">
        <f t="shared" si="240"/>
        <v>0</v>
      </c>
      <c r="J760" s="29">
        <f t="shared" si="241"/>
        <v>44559</v>
      </c>
      <c r="K760" s="2">
        <f t="shared" si="242"/>
        <v>511</v>
      </c>
      <c r="L760" s="17">
        <f t="shared" si="243"/>
        <v>512</v>
      </c>
      <c r="M760" s="12">
        <f t="shared" si="236"/>
        <v>1</v>
      </c>
      <c r="N760" s="12">
        <f t="shared" si="237"/>
        <v>1.2768014299999999</v>
      </c>
      <c r="O760" s="17">
        <f t="shared" si="234"/>
        <v>0</v>
      </c>
      <c r="P760" s="14">
        <f t="shared" si="252"/>
        <v>2768.0142999999998</v>
      </c>
      <c r="Q760" s="14">
        <v>0</v>
      </c>
      <c r="R760" s="14">
        <f t="shared" si="251"/>
        <v>0</v>
      </c>
      <c r="S760" s="20">
        <f t="shared" si="238"/>
        <v>0</v>
      </c>
      <c r="T760" s="14">
        <f t="shared" si="250"/>
        <v>0</v>
      </c>
      <c r="U760" s="4" t="str">
        <f t="shared" si="244"/>
        <v>A+J=</v>
      </c>
      <c r="V760" s="29">
        <f t="shared" si="245"/>
        <v>45747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39"/>
        <v>45306</v>
      </c>
      <c r="B761" s="125">
        <f t="shared" ca="1" si="235"/>
        <v>12768.014299999999</v>
      </c>
      <c r="C761" s="14">
        <f t="shared" si="246"/>
        <v>10000</v>
      </c>
      <c r="D761" s="13">
        <f>IF(A761&lt;$B$1,VLOOKUP(A761,[1]DI!$A$4:$B$15000,2,FALSE),0)</f>
        <v>0.11650000000000001</v>
      </c>
      <c r="E761" s="14">
        <f t="shared" si="247"/>
        <v>1.0004373900000001</v>
      </c>
      <c r="F761" s="14">
        <f>(TRUNC(PRODUCT($E$14:$E760),16))</f>
        <v>1.2768014304192601</v>
      </c>
      <c r="G761" s="14">
        <f t="shared" si="248"/>
        <v>1</v>
      </c>
      <c r="H761" s="14">
        <f t="shared" si="249"/>
        <v>1.2768014299999999</v>
      </c>
      <c r="I761" s="13">
        <f t="shared" si="240"/>
        <v>0</v>
      </c>
      <c r="J761" s="29">
        <f t="shared" si="241"/>
        <v>44559</v>
      </c>
      <c r="K761" s="2">
        <f t="shared" si="242"/>
        <v>512</v>
      </c>
      <c r="L761" s="17">
        <f t="shared" si="243"/>
        <v>512</v>
      </c>
      <c r="M761" s="12">
        <f t="shared" si="236"/>
        <v>1</v>
      </c>
      <c r="N761" s="12">
        <f t="shared" si="237"/>
        <v>1.2768014299999999</v>
      </c>
      <c r="O761" s="17">
        <f t="shared" si="234"/>
        <v>0</v>
      </c>
      <c r="P761" s="14">
        <f t="shared" si="252"/>
        <v>2768.0142999999998</v>
      </c>
      <c r="Q761" s="14">
        <v>0</v>
      </c>
      <c r="R761" s="14">
        <f t="shared" si="251"/>
        <v>0</v>
      </c>
      <c r="S761" s="20">
        <f t="shared" si="238"/>
        <v>0</v>
      </c>
      <c r="T761" s="14">
        <f t="shared" si="250"/>
        <v>0</v>
      </c>
      <c r="U761" s="4" t="str">
        <f t="shared" si="244"/>
        <v>A+J=</v>
      </c>
      <c r="V761" s="29">
        <f t="shared" si="245"/>
        <v>45747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39"/>
        <v>45307</v>
      </c>
      <c r="B762" s="125">
        <f t="shared" ca="1" si="235"/>
        <v>12773.598900000001</v>
      </c>
      <c r="C762" s="14">
        <f t="shared" si="246"/>
        <v>10000</v>
      </c>
      <c r="D762" s="13">
        <f>IF(A762&lt;$B$1,VLOOKUP(A762,[1]DI!$A$4:$B$15000,2,FALSE),0)</f>
        <v>0.11650000000000001</v>
      </c>
      <c r="E762" s="14">
        <f t="shared" si="247"/>
        <v>1.0004373900000001</v>
      </c>
      <c r="F762" s="14">
        <f>(TRUNC(PRODUCT($E$14:$E761),16))</f>
        <v>1.2773598905969099</v>
      </c>
      <c r="G762" s="14">
        <f t="shared" si="248"/>
        <v>1</v>
      </c>
      <c r="H762" s="14">
        <f t="shared" si="249"/>
        <v>1.2773598900000001</v>
      </c>
      <c r="I762" s="13">
        <f t="shared" si="240"/>
        <v>0</v>
      </c>
      <c r="J762" s="29">
        <f t="shared" si="241"/>
        <v>44559</v>
      </c>
      <c r="K762" s="2">
        <f t="shared" si="242"/>
        <v>513</v>
      </c>
      <c r="L762" s="17">
        <f t="shared" si="243"/>
        <v>513</v>
      </c>
      <c r="M762" s="12">
        <f t="shared" si="236"/>
        <v>1</v>
      </c>
      <c r="N762" s="12">
        <f t="shared" si="237"/>
        <v>1.2773598900000001</v>
      </c>
      <c r="O762" s="17">
        <f t="shared" si="234"/>
        <v>0</v>
      </c>
      <c r="P762" s="14">
        <f t="shared" si="252"/>
        <v>2773.5989</v>
      </c>
      <c r="Q762" s="14">
        <v>0</v>
      </c>
      <c r="R762" s="14">
        <f t="shared" si="251"/>
        <v>0</v>
      </c>
      <c r="S762" s="20">
        <f t="shared" si="238"/>
        <v>0</v>
      </c>
      <c r="T762" s="14">
        <f t="shared" si="250"/>
        <v>0</v>
      </c>
      <c r="U762" s="4" t="str">
        <f t="shared" si="244"/>
        <v>A+J=</v>
      </c>
      <c r="V762" s="29">
        <f t="shared" si="245"/>
        <v>45747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39"/>
        <v>45308</v>
      </c>
      <c r="B763" s="125">
        <f t="shared" ca="1" si="235"/>
        <v>12779.186</v>
      </c>
      <c r="C763" s="14">
        <f t="shared" si="246"/>
        <v>10000</v>
      </c>
      <c r="D763" s="13">
        <f>IF(A763&lt;$B$1,VLOOKUP(A763,[1]DI!$A$4:$B$15000,2,FALSE),0)</f>
        <v>0.11650000000000001</v>
      </c>
      <c r="E763" s="14">
        <f t="shared" si="247"/>
        <v>1.0004373900000001</v>
      </c>
      <c r="F763" s="14">
        <f>(TRUNC(PRODUCT($E$14:$E762),16))</f>
        <v>1.27791859503946</v>
      </c>
      <c r="G763" s="14">
        <f t="shared" si="248"/>
        <v>1</v>
      </c>
      <c r="H763" s="14">
        <f t="shared" si="249"/>
        <v>1.2779186</v>
      </c>
      <c r="I763" s="13">
        <f t="shared" si="240"/>
        <v>0</v>
      </c>
      <c r="J763" s="29">
        <f t="shared" si="241"/>
        <v>44559</v>
      </c>
      <c r="K763" s="2">
        <f t="shared" si="242"/>
        <v>514</v>
      </c>
      <c r="L763" s="17">
        <f t="shared" si="243"/>
        <v>514</v>
      </c>
      <c r="M763" s="12">
        <f t="shared" si="236"/>
        <v>1</v>
      </c>
      <c r="N763" s="12">
        <f t="shared" si="237"/>
        <v>1.2779186</v>
      </c>
      <c r="O763" s="17">
        <f t="shared" si="234"/>
        <v>0</v>
      </c>
      <c r="P763" s="14">
        <f t="shared" si="252"/>
        <v>2779.1860000000001</v>
      </c>
      <c r="Q763" s="14">
        <v>0</v>
      </c>
      <c r="R763" s="14">
        <f t="shared" si="251"/>
        <v>0</v>
      </c>
      <c r="S763" s="20">
        <f t="shared" si="238"/>
        <v>0</v>
      </c>
      <c r="T763" s="14">
        <f t="shared" si="250"/>
        <v>0</v>
      </c>
      <c r="U763" s="4" t="str">
        <f t="shared" si="244"/>
        <v>A+J=</v>
      </c>
      <c r="V763" s="29">
        <f t="shared" si="245"/>
        <v>45747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39"/>
        <v>45309</v>
      </c>
      <c r="B764" s="125">
        <f t="shared" ca="1" si="235"/>
        <v>12784.7754</v>
      </c>
      <c r="C764" s="14">
        <f t="shared" si="246"/>
        <v>10000</v>
      </c>
      <c r="D764" s="13">
        <f>IF(A764&lt;$B$1,VLOOKUP(A764,[1]DI!$A$4:$B$15000,2,FALSE),0)</f>
        <v>0.11650000000000001</v>
      </c>
      <c r="E764" s="14">
        <f t="shared" si="247"/>
        <v>1.0004373900000001</v>
      </c>
      <c r="F764" s="14">
        <f>(TRUNC(PRODUCT($E$14:$E763),16))</f>
        <v>1.2784775438537499</v>
      </c>
      <c r="G764" s="14">
        <f t="shared" si="248"/>
        <v>1</v>
      </c>
      <c r="H764" s="14">
        <f t="shared" si="249"/>
        <v>1.2784775399999999</v>
      </c>
      <c r="I764" s="13">
        <f t="shared" si="240"/>
        <v>0</v>
      </c>
      <c r="J764" s="29">
        <f t="shared" si="241"/>
        <v>44559</v>
      </c>
      <c r="K764" s="2">
        <f t="shared" si="242"/>
        <v>515</v>
      </c>
      <c r="L764" s="17">
        <f t="shared" si="243"/>
        <v>515</v>
      </c>
      <c r="M764" s="12">
        <f t="shared" si="236"/>
        <v>1</v>
      </c>
      <c r="N764" s="12">
        <f t="shared" si="237"/>
        <v>1.2784775399999999</v>
      </c>
      <c r="O764" s="17">
        <f t="shared" si="234"/>
        <v>0</v>
      </c>
      <c r="P764" s="14">
        <f t="shared" si="252"/>
        <v>2784.7754</v>
      </c>
      <c r="Q764" s="14">
        <v>0</v>
      </c>
      <c r="R764" s="14">
        <f t="shared" si="251"/>
        <v>0</v>
      </c>
      <c r="S764" s="20">
        <f t="shared" si="238"/>
        <v>0</v>
      </c>
      <c r="T764" s="14">
        <f t="shared" si="250"/>
        <v>0</v>
      </c>
      <c r="U764" s="4" t="str">
        <f t="shared" si="244"/>
        <v>A+J=</v>
      </c>
      <c r="V764" s="29">
        <f t="shared" si="245"/>
        <v>45747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39"/>
        <v>45310</v>
      </c>
      <c r="B765" s="125">
        <f t="shared" ca="1" si="235"/>
        <v>12790.367399999999</v>
      </c>
      <c r="C765" s="14">
        <f t="shared" si="246"/>
        <v>10000</v>
      </c>
      <c r="D765" s="13">
        <f>IF(A765&lt;$B$1,VLOOKUP(A765,[1]DI!$A$4:$B$15000,2,FALSE),0)</f>
        <v>0.11650000000000001</v>
      </c>
      <c r="E765" s="14">
        <f t="shared" si="247"/>
        <v>1.0004373900000001</v>
      </c>
      <c r="F765" s="14">
        <f>(TRUNC(PRODUCT($E$14:$E764),16))</f>
        <v>1.27903673714665</v>
      </c>
      <c r="G765" s="14">
        <f t="shared" si="248"/>
        <v>1</v>
      </c>
      <c r="H765" s="14">
        <f t="shared" si="249"/>
        <v>1.27903674</v>
      </c>
      <c r="I765" s="13">
        <f t="shared" si="240"/>
        <v>0</v>
      </c>
      <c r="J765" s="29">
        <f t="shared" si="241"/>
        <v>44559</v>
      </c>
      <c r="K765" s="2">
        <f t="shared" si="242"/>
        <v>516</v>
      </c>
      <c r="L765" s="17">
        <f t="shared" si="243"/>
        <v>516</v>
      </c>
      <c r="M765" s="12">
        <f t="shared" si="236"/>
        <v>1</v>
      </c>
      <c r="N765" s="12">
        <f t="shared" si="237"/>
        <v>1.27903674</v>
      </c>
      <c r="O765" s="17">
        <f t="shared" si="234"/>
        <v>0</v>
      </c>
      <c r="P765" s="14">
        <f t="shared" si="252"/>
        <v>2790.3674000000001</v>
      </c>
      <c r="Q765" s="14">
        <v>0</v>
      </c>
      <c r="R765" s="14">
        <f t="shared" si="251"/>
        <v>0</v>
      </c>
      <c r="S765" s="20">
        <f t="shared" si="238"/>
        <v>0</v>
      </c>
      <c r="T765" s="14">
        <f t="shared" si="250"/>
        <v>0</v>
      </c>
      <c r="U765" s="4" t="str">
        <f t="shared" si="244"/>
        <v>A+J=</v>
      </c>
      <c r="V765" s="29">
        <f t="shared" si="245"/>
        <v>45747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39"/>
        <v>45311</v>
      </c>
      <c r="B766" s="125">
        <f t="shared" ca="1" si="235"/>
        <v>12795.961800000001</v>
      </c>
      <c r="C766" s="14">
        <f t="shared" si="246"/>
        <v>10000</v>
      </c>
      <c r="D766" s="13">
        <f>IF(A766&lt;$B$1,VLOOKUP(A766,[1]DI!$A$4:$B$15000,2,FALSE),0)</f>
        <v>0</v>
      </c>
      <c r="E766" s="14">
        <f t="shared" si="247"/>
        <v>1</v>
      </c>
      <c r="F766" s="14">
        <f>(TRUNC(PRODUCT($E$14:$E765),16))</f>
        <v>1.2795961750251099</v>
      </c>
      <c r="G766" s="14">
        <f t="shared" si="248"/>
        <v>1</v>
      </c>
      <c r="H766" s="14">
        <f t="shared" si="249"/>
        <v>1.27959618</v>
      </c>
      <c r="I766" s="13">
        <f t="shared" si="240"/>
        <v>0</v>
      </c>
      <c r="J766" s="29">
        <f t="shared" si="241"/>
        <v>44559</v>
      </c>
      <c r="K766" s="2">
        <f t="shared" si="242"/>
        <v>516</v>
      </c>
      <c r="L766" s="17">
        <f t="shared" si="243"/>
        <v>517</v>
      </c>
      <c r="M766" s="12">
        <f t="shared" si="236"/>
        <v>1</v>
      </c>
      <c r="N766" s="12">
        <f t="shared" si="237"/>
        <v>1.27959618</v>
      </c>
      <c r="O766" s="17">
        <f t="shared" si="234"/>
        <v>0</v>
      </c>
      <c r="P766" s="14">
        <f t="shared" si="252"/>
        <v>2795.9618</v>
      </c>
      <c r="Q766" s="14">
        <v>0</v>
      </c>
      <c r="R766" s="14">
        <f t="shared" si="251"/>
        <v>0</v>
      </c>
      <c r="S766" s="20">
        <f t="shared" si="238"/>
        <v>0</v>
      </c>
      <c r="T766" s="14">
        <f t="shared" si="250"/>
        <v>0</v>
      </c>
      <c r="U766" s="4" t="str">
        <f t="shared" si="244"/>
        <v>A+J=</v>
      </c>
      <c r="V766" s="29">
        <f t="shared" si="245"/>
        <v>45747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39"/>
        <v>45312</v>
      </c>
      <c r="B767" s="125">
        <f t="shared" ca="1" si="235"/>
        <v>12795.961800000001</v>
      </c>
      <c r="C767" s="14">
        <f t="shared" si="246"/>
        <v>10000</v>
      </c>
      <c r="D767" s="13">
        <f>IF(A767&lt;$B$1,VLOOKUP(A767,[1]DI!$A$4:$B$15000,2,FALSE),0)</f>
        <v>0</v>
      </c>
      <c r="E767" s="14">
        <f t="shared" si="247"/>
        <v>1</v>
      </c>
      <c r="F767" s="14">
        <f>(TRUNC(PRODUCT($E$14:$E766),16))</f>
        <v>1.2795961750251099</v>
      </c>
      <c r="G767" s="14">
        <f t="shared" si="248"/>
        <v>1</v>
      </c>
      <c r="H767" s="14">
        <f t="shared" si="249"/>
        <v>1.27959618</v>
      </c>
      <c r="I767" s="13">
        <f t="shared" si="240"/>
        <v>0</v>
      </c>
      <c r="J767" s="29">
        <f t="shared" si="241"/>
        <v>44559</v>
      </c>
      <c r="K767" s="2">
        <f t="shared" si="242"/>
        <v>516</v>
      </c>
      <c r="L767" s="17">
        <f t="shared" si="243"/>
        <v>517</v>
      </c>
      <c r="M767" s="12">
        <f t="shared" si="236"/>
        <v>1</v>
      </c>
      <c r="N767" s="12">
        <f t="shared" si="237"/>
        <v>1.27959618</v>
      </c>
      <c r="O767" s="17">
        <f t="shared" si="234"/>
        <v>0</v>
      </c>
      <c r="P767" s="14">
        <f t="shared" si="252"/>
        <v>2795.9618</v>
      </c>
      <c r="Q767" s="14">
        <v>0</v>
      </c>
      <c r="R767" s="14">
        <f t="shared" si="251"/>
        <v>0</v>
      </c>
      <c r="S767" s="20">
        <f t="shared" si="238"/>
        <v>0</v>
      </c>
      <c r="T767" s="14">
        <f t="shared" si="250"/>
        <v>0</v>
      </c>
      <c r="U767" s="4" t="str">
        <f t="shared" si="244"/>
        <v>A+J=</v>
      </c>
      <c r="V767" s="29">
        <f t="shared" si="245"/>
        <v>45747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39"/>
        <v>45313</v>
      </c>
      <c r="B768" s="125">
        <f t="shared" ca="1" si="235"/>
        <v>12795.961800000001</v>
      </c>
      <c r="C768" s="14">
        <f t="shared" si="246"/>
        <v>10000</v>
      </c>
      <c r="D768" s="13">
        <f>IF(A768&lt;$B$1,VLOOKUP(A768,[1]DI!$A$4:$B$15000,2,FALSE),0)</f>
        <v>0.11650000000000001</v>
      </c>
      <c r="E768" s="14">
        <f t="shared" si="247"/>
        <v>1.0004373900000001</v>
      </c>
      <c r="F768" s="14">
        <f>(TRUNC(PRODUCT($E$14:$E767),16))</f>
        <v>1.2795961750251099</v>
      </c>
      <c r="G768" s="14">
        <f t="shared" si="248"/>
        <v>1</v>
      </c>
      <c r="H768" s="14">
        <f t="shared" si="249"/>
        <v>1.27959618</v>
      </c>
      <c r="I768" s="13">
        <f t="shared" si="240"/>
        <v>0</v>
      </c>
      <c r="J768" s="29">
        <f t="shared" si="241"/>
        <v>44559</v>
      </c>
      <c r="K768" s="2">
        <f t="shared" si="242"/>
        <v>517</v>
      </c>
      <c r="L768" s="17">
        <f t="shared" si="243"/>
        <v>517</v>
      </c>
      <c r="M768" s="12">
        <f t="shared" si="236"/>
        <v>1</v>
      </c>
      <c r="N768" s="12">
        <f t="shared" si="237"/>
        <v>1.27959618</v>
      </c>
      <c r="O768" s="17">
        <f t="shared" si="234"/>
        <v>0</v>
      </c>
      <c r="P768" s="14">
        <f t="shared" si="252"/>
        <v>2795.9618</v>
      </c>
      <c r="Q768" s="14">
        <v>0</v>
      </c>
      <c r="R768" s="14">
        <f t="shared" si="251"/>
        <v>0</v>
      </c>
      <c r="S768" s="20">
        <f t="shared" si="238"/>
        <v>0</v>
      </c>
      <c r="T768" s="14">
        <f t="shared" si="250"/>
        <v>0</v>
      </c>
      <c r="U768" s="4" t="str">
        <f t="shared" si="244"/>
        <v>A+J=</v>
      </c>
      <c r="V768" s="29">
        <f t="shared" si="245"/>
        <v>45747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39"/>
        <v>45314</v>
      </c>
      <c r="B769" s="125">
        <f t="shared" ca="1" si="235"/>
        <v>12801.5586</v>
      </c>
      <c r="C769" s="14">
        <f t="shared" si="246"/>
        <v>10000</v>
      </c>
      <c r="D769" s="13">
        <f>IF(A769&lt;$B$1,VLOOKUP(A769,[1]DI!$A$4:$B$15000,2,FALSE),0)</f>
        <v>0.11650000000000001</v>
      </c>
      <c r="E769" s="14">
        <f t="shared" si="247"/>
        <v>1.0004373900000001</v>
      </c>
      <c r="F769" s="14">
        <f>(TRUNC(PRODUCT($E$14:$E768),16))</f>
        <v>1.2801558575961101</v>
      </c>
      <c r="G769" s="14">
        <f t="shared" si="248"/>
        <v>1</v>
      </c>
      <c r="H769" s="14">
        <f t="shared" si="249"/>
        <v>1.28015586</v>
      </c>
      <c r="I769" s="13">
        <f t="shared" si="240"/>
        <v>0</v>
      </c>
      <c r="J769" s="29">
        <f t="shared" si="241"/>
        <v>44559</v>
      </c>
      <c r="K769" s="2">
        <f t="shared" si="242"/>
        <v>518</v>
      </c>
      <c r="L769" s="17">
        <f t="shared" si="243"/>
        <v>518</v>
      </c>
      <c r="M769" s="12">
        <f t="shared" si="236"/>
        <v>1</v>
      </c>
      <c r="N769" s="12">
        <f t="shared" si="237"/>
        <v>1.28015586</v>
      </c>
      <c r="O769" s="17">
        <f t="shared" si="234"/>
        <v>0</v>
      </c>
      <c r="P769" s="14">
        <f t="shared" si="252"/>
        <v>2801.5585999999998</v>
      </c>
      <c r="Q769" s="14">
        <v>0</v>
      </c>
      <c r="R769" s="14">
        <f t="shared" si="251"/>
        <v>0</v>
      </c>
      <c r="S769" s="20">
        <f t="shared" si="238"/>
        <v>0</v>
      </c>
      <c r="T769" s="14">
        <f t="shared" si="250"/>
        <v>0</v>
      </c>
      <c r="U769" s="4" t="str">
        <f t="shared" si="244"/>
        <v>A+J=</v>
      </c>
      <c r="V769" s="29">
        <f t="shared" si="245"/>
        <v>45747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39"/>
        <v>45315</v>
      </c>
      <c r="B770" s="125">
        <f t="shared" ca="1" si="235"/>
        <v>12807.157800000001</v>
      </c>
      <c r="C770" s="14">
        <f t="shared" si="246"/>
        <v>10000</v>
      </c>
      <c r="D770" s="13">
        <f>IF(A770&lt;$B$1,VLOOKUP(A770,[1]DI!$A$4:$B$15000,2,FALSE),0)</f>
        <v>0.11650000000000001</v>
      </c>
      <c r="E770" s="14">
        <f t="shared" si="247"/>
        <v>1.0004373900000001</v>
      </c>
      <c r="F770" s="14">
        <f>(TRUNC(PRODUCT($E$14:$E769),16))</f>
        <v>1.2807157849666599</v>
      </c>
      <c r="G770" s="14">
        <f t="shared" si="248"/>
        <v>1</v>
      </c>
      <c r="H770" s="14">
        <f t="shared" si="249"/>
        <v>1.28071578</v>
      </c>
      <c r="I770" s="13">
        <f t="shared" si="240"/>
        <v>0</v>
      </c>
      <c r="J770" s="29">
        <f t="shared" si="241"/>
        <v>44559</v>
      </c>
      <c r="K770" s="2">
        <f t="shared" si="242"/>
        <v>519</v>
      </c>
      <c r="L770" s="17">
        <f t="shared" si="243"/>
        <v>519</v>
      </c>
      <c r="M770" s="12">
        <f t="shared" si="236"/>
        <v>1</v>
      </c>
      <c r="N770" s="12">
        <f t="shared" si="237"/>
        <v>1.28071578</v>
      </c>
      <c r="O770" s="17">
        <f t="shared" si="234"/>
        <v>0</v>
      </c>
      <c r="P770" s="14">
        <f t="shared" si="252"/>
        <v>2807.1578</v>
      </c>
      <c r="Q770" s="14">
        <v>0</v>
      </c>
      <c r="R770" s="14">
        <f t="shared" si="251"/>
        <v>0</v>
      </c>
      <c r="S770" s="20">
        <f t="shared" si="238"/>
        <v>0</v>
      </c>
      <c r="T770" s="14">
        <f t="shared" si="250"/>
        <v>0</v>
      </c>
      <c r="U770" s="4" t="str">
        <f t="shared" si="244"/>
        <v>A+J=</v>
      </c>
      <c r="V770" s="29">
        <f t="shared" si="245"/>
        <v>45747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39"/>
        <v>45316</v>
      </c>
      <c r="B771" s="125">
        <f t="shared" ca="1" si="235"/>
        <v>12812.759599999999</v>
      </c>
      <c r="C771" s="14">
        <f t="shared" si="246"/>
        <v>10000</v>
      </c>
      <c r="D771" s="13">
        <f>IF(A771&lt;$B$1,VLOOKUP(A771,[1]DI!$A$4:$B$15000,2,FALSE),0)</f>
        <v>0.11650000000000001</v>
      </c>
      <c r="E771" s="14">
        <f t="shared" si="247"/>
        <v>1.0004373900000001</v>
      </c>
      <c r="F771" s="14">
        <f>(TRUNC(PRODUCT($E$14:$E770),16))</f>
        <v>1.2812759572438499</v>
      </c>
      <c r="G771" s="14">
        <f t="shared" si="248"/>
        <v>1</v>
      </c>
      <c r="H771" s="14">
        <f t="shared" si="249"/>
        <v>1.2812759600000001</v>
      </c>
      <c r="I771" s="13">
        <f t="shared" si="240"/>
        <v>0</v>
      </c>
      <c r="J771" s="29">
        <f t="shared" si="241"/>
        <v>44559</v>
      </c>
      <c r="K771" s="2">
        <f t="shared" si="242"/>
        <v>520</v>
      </c>
      <c r="L771" s="17">
        <f t="shared" si="243"/>
        <v>520</v>
      </c>
      <c r="M771" s="12">
        <f t="shared" si="236"/>
        <v>1</v>
      </c>
      <c r="N771" s="12">
        <f t="shared" si="237"/>
        <v>1.2812759600000001</v>
      </c>
      <c r="O771" s="17">
        <f t="shared" si="234"/>
        <v>0</v>
      </c>
      <c r="P771" s="14">
        <f t="shared" si="252"/>
        <v>2812.7595999999999</v>
      </c>
      <c r="Q771" s="14">
        <v>0</v>
      </c>
      <c r="R771" s="14">
        <f t="shared" si="251"/>
        <v>0</v>
      </c>
      <c r="S771" s="20">
        <f t="shared" si="238"/>
        <v>0</v>
      </c>
      <c r="T771" s="14">
        <f t="shared" si="250"/>
        <v>0</v>
      </c>
      <c r="U771" s="4" t="str">
        <f t="shared" si="244"/>
        <v>A+J=</v>
      </c>
      <c r="V771" s="29">
        <f t="shared" si="245"/>
        <v>45747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39"/>
        <v>45317</v>
      </c>
      <c r="B772" s="125">
        <f t="shared" ca="1" si="235"/>
        <v>12818.3637</v>
      </c>
      <c r="C772" s="14">
        <f t="shared" si="246"/>
        <v>10000</v>
      </c>
      <c r="D772" s="13">
        <f>IF(A772&lt;$B$1,VLOOKUP(A772,[1]DI!$A$4:$B$15000,2,FALSE),0)</f>
        <v>0.11650000000000001</v>
      </c>
      <c r="E772" s="14">
        <f t="shared" si="247"/>
        <v>1.0004373900000001</v>
      </c>
      <c r="F772" s="14">
        <f>(TRUNC(PRODUCT($E$14:$E771),16))</f>
        <v>1.28183637453479</v>
      </c>
      <c r="G772" s="14">
        <f t="shared" si="248"/>
        <v>1</v>
      </c>
      <c r="H772" s="14">
        <f t="shared" si="249"/>
        <v>1.2818363699999999</v>
      </c>
      <c r="I772" s="13">
        <f t="shared" si="240"/>
        <v>0</v>
      </c>
      <c r="J772" s="29">
        <f t="shared" si="241"/>
        <v>44559</v>
      </c>
      <c r="K772" s="2">
        <f t="shared" si="242"/>
        <v>521</v>
      </c>
      <c r="L772" s="17">
        <f t="shared" si="243"/>
        <v>521</v>
      </c>
      <c r="M772" s="12">
        <f t="shared" si="236"/>
        <v>1</v>
      </c>
      <c r="N772" s="12">
        <f t="shared" si="237"/>
        <v>1.2818363699999999</v>
      </c>
      <c r="O772" s="17">
        <f t="shared" ref="O772:O835" si="253">IF(VLOOKUP(A772,Y$14:AF$152,8)=VLOOKUP(A771,Y$14:AF$152,8),0,VLOOKUP(A772,Y$14:AF$152,8))</f>
        <v>0</v>
      </c>
      <c r="P772" s="14">
        <f t="shared" si="252"/>
        <v>2818.3636999999999</v>
      </c>
      <c r="Q772" s="14">
        <v>0</v>
      </c>
      <c r="R772" s="14">
        <f t="shared" si="251"/>
        <v>0</v>
      </c>
      <c r="S772" s="20">
        <f t="shared" si="238"/>
        <v>0</v>
      </c>
      <c r="T772" s="14">
        <f t="shared" si="250"/>
        <v>0</v>
      </c>
      <c r="U772" s="4" t="str">
        <f t="shared" si="244"/>
        <v>A+J=</v>
      </c>
      <c r="V772" s="29">
        <f t="shared" si="245"/>
        <v>45747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39"/>
        <v>45318</v>
      </c>
      <c r="B773" s="125">
        <f t="shared" ca="1" si="235"/>
        <v>12823.9704</v>
      </c>
      <c r="C773" s="14">
        <f t="shared" si="246"/>
        <v>10000</v>
      </c>
      <c r="D773" s="13">
        <f>IF(A773&lt;$B$1,VLOOKUP(A773,[1]DI!$A$4:$B$15000,2,FALSE),0)</f>
        <v>0</v>
      </c>
      <c r="E773" s="14">
        <f t="shared" si="247"/>
        <v>1</v>
      </c>
      <c r="F773" s="14">
        <f>(TRUNC(PRODUCT($E$14:$E772),16))</f>
        <v>1.28239703694665</v>
      </c>
      <c r="G773" s="14">
        <f t="shared" si="248"/>
        <v>1</v>
      </c>
      <c r="H773" s="14">
        <f t="shared" si="249"/>
        <v>1.28239704</v>
      </c>
      <c r="I773" s="13">
        <f t="shared" si="240"/>
        <v>0</v>
      </c>
      <c r="J773" s="29">
        <f t="shared" si="241"/>
        <v>44559</v>
      </c>
      <c r="K773" s="2">
        <f t="shared" si="242"/>
        <v>521</v>
      </c>
      <c r="L773" s="17">
        <f t="shared" si="243"/>
        <v>522</v>
      </c>
      <c r="M773" s="12">
        <f t="shared" si="236"/>
        <v>1</v>
      </c>
      <c r="N773" s="12">
        <f t="shared" si="237"/>
        <v>1.28239704</v>
      </c>
      <c r="O773" s="17">
        <f t="shared" si="253"/>
        <v>0</v>
      </c>
      <c r="P773" s="14">
        <f t="shared" si="252"/>
        <v>2823.9704000000002</v>
      </c>
      <c r="Q773" s="14">
        <v>0</v>
      </c>
      <c r="R773" s="14">
        <f t="shared" si="251"/>
        <v>0</v>
      </c>
      <c r="S773" s="20">
        <f t="shared" si="238"/>
        <v>0</v>
      </c>
      <c r="T773" s="14">
        <f t="shared" si="250"/>
        <v>0</v>
      </c>
      <c r="U773" s="4" t="str">
        <f t="shared" si="244"/>
        <v>A+J=</v>
      </c>
      <c r="V773" s="29">
        <f t="shared" si="245"/>
        <v>45747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39"/>
        <v>45319</v>
      </c>
      <c r="B774" s="125">
        <f t="shared" ca="1" si="235"/>
        <v>12823.9704</v>
      </c>
      <c r="C774" s="14">
        <f t="shared" si="246"/>
        <v>10000</v>
      </c>
      <c r="D774" s="13">
        <f>IF(A774&lt;$B$1,VLOOKUP(A774,[1]DI!$A$4:$B$15000,2,FALSE),0)</f>
        <v>0</v>
      </c>
      <c r="E774" s="14">
        <f t="shared" si="247"/>
        <v>1</v>
      </c>
      <c r="F774" s="14">
        <f>(TRUNC(PRODUCT($E$14:$E773),16))</f>
        <v>1.28239703694665</v>
      </c>
      <c r="G774" s="14">
        <f t="shared" si="248"/>
        <v>1</v>
      </c>
      <c r="H774" s="14">
        <f t="shared" si="249"/>
        <v>1.28239704</v>
      </c>
      <c r="I774" s="13">
        <f t="shared" si="240"/>
        <v>0</v>
      </c>
      <c r="J774" s="29">
        <f t="shared" si="241"/>
        <v>44559</v>
      </c>
      <c r="K774" s="2">
        <f t="shared" si="242"/>
        <v>521</v>
      </c>
      <c r="L774" s="17">
        <f t="shared" si="243"/>
        <v>522</v>
      </c>
      <c r="M774" s="12">
        <f t="shared" si="236"/>
        <v>1</v>
      </c>
      <c r="N774" s="12">
        <f t="shared" si="237"/>
        <v>1.28239704</v>
      </c>
      <c r="O774" s="17">
        <f t="shared" si="253"/>
        <v>0</v>
      </c>
      <c r="P774" s="14">
        <f t="shared" si="252"/>
        <v>2823.9704000000002</v>
      </c>
      <c r="Q774" s="14">
        <v>0</v>
      </c>
      <c r="R774" s="14">
        <f t="shared" si="251"/>
        <v>0</v>
      </c>
      <c r="S774" s="20">
        <f t="shared" si="238"/>
        <v>0</v>
      </c>
      <c r="T774" s="14">
        <f t="shared" si="250"/>
        <v>0</v>
      </c>
      <c r="U774" s="4" t="str">
        <f t="shared" si="244"/>
        <v>A+J=</v>
      </c>
      <c r="V774" s="29">
        <f t="shared" si="245"/>
        <v>45747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39"/>
        <v>45320</v>
      </c>
      <c r="B775" s="125">
        <f t="shared" ca="1" si="235"/>
        <v>12823.9704</v>
      </c>
      <c r="C775" s="14">
        <f t="shared" si="246"/>
        <v>10000</v>
      </c>
      <c r="D775" s="13">
        <f>IF(A775&lt;$B$1,VLOOKUP(A775,[1]DI!$A$4:$B$15000,2,FALSE),0)</f>
        <v>0.11650000000000001</v>
      </c>
      <c r="E775" s="14">
        <f t="shared" si="247"/>
        <v>1.0004373900000001</v>
      </c>
      <c r="F775" s="14">
        <f>(TRUNC(PRODUCT($E$14:$E774),16))</f>
        <v>1.28239703694665</v>
      </c>
      <c r="G775" s="14">
        <f t="shared" si="248"/>
        <v>1</v>
      </c>
      <c r="H775" s="14">
        <f t="shared" si="249"/>
        <v>1.28239704</v>
      </c>
      <c r="I775" s="13">
        <f t="shared" si="240"/>
        <v>0</v>
      </c>
      <c r="J775" s="29">
        <f t="shared" si="241"/>
        <v>44559</v>
      </c>
      <c r="K775" s="2">
        <f t="shared" si="242"/>
        <v>522</v>
      </c>
      <c r="L775" s="17">
        <f t="shared" si="243"/>
        <v>522</v>
      </c>
      <c r="M775" s="12">
        <f t="shared" si="236"/>
        <v>1</v>
      </c>
      <c r="N775" s="12">
        <f t="shared" si="237"/>
        <v>1.28239704</v>
      </c>
      <c r="O775" s="17">
        <f t="shared" si="253"/>
        <v>0</v>
      </c>
      <c r="P775" s="14">
        <f t="shared" si="252"/>
        <v>2823.9704000000002</v>
      </c>
      <c r="Q775" s="14">
        <v>0</v>
      </c>
      <c r="R775" s="14">
        <f t="shared" si="251"/>
        <v>0</v>
      </c>
      <c r="S775" s="20">
        <f t="shared" si="238"/>
        <v>0</v>
      </c>
      <c r="T775" s="14">
        <f t="shared" si="250"/>
        <v>0</v>
      </c>
      <c r="U775" s="4" t="str">
        <f t="shared" si="244"/>
        <v>A+J=</v>
      </c>
      <c r="V775" s="29">
        <f t="shared" si="245"/>
        <v>45747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39"/>
        <v>45321</v>
      </c>
      <c r="B776" s="125">
        <f t="shared" ca="1" si="235"/>
        <v>12829.579400000001</v>
      </c>
      <c r="C776" s="14">
        <f t="shared" si="246"/>
        <v>10000</v>
      </c>
      <c r="D776" s="13">
        <f>IF(A776&lt;$B$1,VLOOKUP(A776,[1]DI!$A$4:$B$15000,2,FALSE),0)</f>
        <v>0.11650000000000001</v>
      </c>
      <c r="E776" s="14">
        <f t="shared" si="247"/>
        <v>1.0004373900000001</v>
      </c>
      <c r="F776" s="14">
        <f>(TRUNC(PRODUCT($E$14:$E775),16))</f>
        <v>1.2829579445866399</v>
      </c>
      <c r="G776" s="14">
        <f t="shared" si="248"/>
        <v>1</v>
      </c>
      <c r="H776" s="14">
        <f t="shared" si="249"/>
        <v>1.28295794</v>
      </c>
      <c r="I776" s="13">
        <f t="shared" si="240"/>
        <v>0</v>
      </c>
      <c r="J776" s="29">
        <f t="shared" si="241"/>
        <v>44559</v>
      </c>
      <c r="K776" s="2">
        <f t="shared" si="242"/>
        <v>523</v>
      </c>
      <c r="L776" s="17">
        <f t="shared" si="243"/>
        <v>523</v>
      </c>
      <c r="M776" s="12">
        <f t="shared" si="236"/>
        <v>1</v>
      </c>
      <c r="N776" s="12">
        <f t="shared" si="237"/>
        <v>1.28295794</v>
      </c>
      <c r="O776" s="17">
        <f t="shared" si="253"/>
        <v>0</v>
      </c>
      <c r="P776" s="14">
        <f t="shared" si="252"/>
        <v>2829.5794000000001</v>
      </c>
      <c r="Q776" s="14">
        <v>0</v>
      </c>
      <c r="R776" s="14">
        <f t="shared" si="251"/>
        <v>0</v>
      </c>
      <c r="S776" s="20">
        <f t="shared" si="238"/>
        <v>0</v>
      </c>
      <c r="T776" s="14">
        <f t="shared" si="250"/>
        <v>0</v>
      </c>
      <c r="U776" s="4" t="str">
        <f t="shared" si="244"/>
        <v>A+J=</v>
      </c>
      <c r="V776" s="29">
        <f t="shared" si="245"/>
        <v>45747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39"/>
        <v>45322</v>
      </c>
      <c r="B777" s="125">
        <f t="shared" ca="1" si="235"/>
        <v>12835.190999999999</v>
      </c>
      <c r="C777" s="14">
        <f t="shared" si="246"/>
        <v>10000</v>
      </c>
      <c r="D777" s="13">
        <f>IF(A777&lt;$B$1,VLOOKUP(A777,[1]DI!$A$4:$B$15000,2,FALSE),0)</f>
        <v>0.11650000000000001</v>
      </c>
      <c r="E777" s="14">
        <f t="shared" si="247"/>
        <v>1.0004373900000001</v>
      </c>
      <c r="F777" s="14">
        <f>(TRUNC(PRODUCT($E$14:$E776),16))</f>
        <v>1.2835190975620201</v>
      </c>
      <c r="G777" s="14">
        <f t="shared" si="248"/>
        <v>1</v>
      </c>
      <c r="H777" s="14">
        <f t="shared" si="249"/>
        <v>1.2835190999999999</v>
      </c>
      <c r="I777" s="13">
        <f t="shared" si="240"/>
        <v>0</v>
      </c>
      <c r="J777" s="29">
        <f t="shared" si="241"/>
        <v>44559</v>
      </c>
      <c r="K777" s="2">
        <f t="shared" si="242"/>
        <v>524</v>
      </c>
      <c r="L777" s="17">
        <f t="shared" si="243"/>
        <v>524</v>
      </c>
      <c r="M777" s="12">
        <f t="shared" si="236"/>
        <v>1</v>
      </c>
      <c r="N777" s="12">
        <f t="shared" si="237"/>
        <v>1.2835190999999999</v>
      </c>
      <c r="O777" s="17">
        <f t="shared" si="253"/>
        <v>0</v>
      </c>
      <c r="P777" s="14">
        <f t="shared" si="252"/>
        <v>2835.1909999999998</v>
      </c>
      <c r="Q777" s="14">
        <v>0</v>
      </c>
      <c r="R777" s="14">
        <f t="shared" si="251"/>
        <v>0</v>
      </c>
      <c r="S777" s="20">
        <f t="shared" si="238"/>
        <v>0</v>
      </c>
      <c r="T777" s="14">
        <f t="shared" si="250"/>
        <v>0</v>
      </c>
      <c r="U777" s="4" t="str">
        <f t="shared" si="244"/>
        <v>A+J=</v>
      </c>
      <c r="V777" s="29">
        <f t="shared" si="245"/>
        <v>45747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39"/>
        <v>45323</v>
      </c>
      <c r="B778" s="125">
        <f t="shared" ca="1" si="235"/>
        <v>12840.805</v>
      </c>
      <c r="C778" s="14">
        <f t="shared" si="246"/>
        <v>10000</v>
      </c>
      <c r="D778" s="13">
        <f>IF(A778&lt;$B$1,VLOOKUP(A778,[1]DI!$A$4:$B$15000,2,FALSE),0)</f>
        <v>0.1115</v>
      </c>
      <c r="E778" s="14">
        <f t="shared" si="247"/>
        <v>1.00041957</v>
      </c>
      <c r="F778" s="14">
        <f>(TRUNC(PRODUCT($E$14:$E777),16))</f>
        <v>1.2840804959801</v>
      </c>
      <c r="G778" s="14">
        <f t="shared" si="248"/>
        <v>1</v>
      </c>
      <c r="H778" s="14">
        <f t="shared" si="249"/>
        <v>1.2840805</v>
      </c>
      <c r="I778" s="13">
        <f t="shared" si="240"/>
        <v>0</v>
      </c>
      <c r="J778" s="29">
        <f t="shared" si="241"/>
        <v>44559</v>
      </c>
      <c r="K778" s="2">
        <f t="shared" si="242"/>
        <v>525</v>
      </c>
      <c r="L778" s="17">
        <f t="shared" si="243"/>
        <v>525</v>
      </c>
      <c r="M778" s="12">
        <f t="shared" si="236"/>
        <v>1</v>
      </c>
      <c r="N778" s="12">
        <f t="shared" si="237"/>
        <v>1.2840805</v>
      </c>
      <c r="O778" s="17">
        <f t="shared" si="253"/>
        <v>0</v>
      </c>
      <c r="P778" s="14">
        <f t="shared" si="252"/>
        <v>2840.8049999999998</v>
      </c>
      <c r="Q778" s="14">
        <v>0</v>
      </c>
      <c r="R778" s="14">
        <f t="shared" si="251"/>
        <v>0</v>
      </c>
      <c r="S778" s="20">
        <f t="shared" si="238"/>
        <v>0</v>
      </c>
      <c r="T778" s="14">
        <f t="shared" si="250"/>
        <v>0</v>
      </c>
      <c r="U778" s="4" t="str">
        <f t="shared" si="244"/>
        <v>A+J=</v>
      </c>
      <c r="V778" s="29">
        <f t="shared" si="245"/>
        <v>45747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39"/>
        <v>45324</v>
      </c>
      <c r="B779" s="125">
        <f t="shared" ca="1" si="235"/>
        <v>12846.1926</v>
      </c>
      <c r="C779" s="14">
        <f t="shared" si="246"/>
        <v>10000</v>
      </c>
      <c r="D779" s="13">
        <f>IF(A779&lt;$B$1,VLOOKUP(A779,[1]DI!$A$4:$B$15000,2,FALSE),0)</f>
        <v>0.1115</v>
      </c>
      <c r="E779" s="14">
        <f t="shared" si="247"/>
        <v>1.00041957</v>
      </c>
      <c r="F779" s="14">
        <f>(TRUNC(PRODUCT($E$14:$E778),16))</f>
        <v>1.2846192576338</v>
      </c>
      <c r="G779" s="14">
        <f t="shared" si="248"/>
        <v>1</v>
      </c>
      <c r="H779" s="14">
        <f t="shared" si="249"/>
        <v>1.2846192599999999</v>
      </c>
      <c r="I779" s="13">
        <f t="shared" si="240"/>
        <v>0</v>
      </c>
      <c r="J779" s="29">
        <f t="shared" si="241"/>
        <v>44559</v>
      </c>
      <c r="K779" s="2">
        <f t="shared" si="242"/>
        <v>526</v>
      </c>
      <c r="L779" s="17">
        <f t="shared" si="243"/>
        <v>526</v>
      </c>
      <c r="M779" s="12">
        <f t="shared" si="236"/>
        <v>1</v>
      </c>
      <c r="N779" s="12">
        <f t="shared" si="237"/>
        <v>1.2846192599999999</v>
      </c>
      <c r="O779" s="17">
        <f t="shared" si="253"/>
        <v>0</v>
      </c>
      <c r="P779" s="14">
        <f t="shared" si="252"/>
        <v>2846.1925999999999</v>
      </c>
      <c r="Q779" s="14">
        <v>0</v>
      </c>
      <c r="R779" s="14">
        <f t="shared" si="251"/>
        <v>0</v>
      </c>
      <c r="S779" s="20">
        <f t="shared" si="238"/>
        <v>0</v>
      </c>
      <c r="T779" s="14">
        <f t="shared" si="250"/>
        <v>0</v>
      </c>
      <c r="U779" s="4" t="str">
        <f t="shared" si="244"/>
        <v>A+J=</v>
      </c>
      <c r="V779" s="29">
        <f t="shared" si="245"/>
        <v>45747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39"/>
        <v>45325</v>
      </c>
      <c r="B780" s="125">
        <f t="shared" ca="1" si="235"/>
        <v>12851.5825</v>
      </c>
      <c r="C780" s="14">
        <f t="shared" si="246"/>
        <v>10000</v>
      </c>
      <c r="D780" s="13">
        <f>IF(A780&lt;$B$1,VLOOKUP(A780,[1]DI!$A$4:$B$15000,2,FALSE),0)</f>
        <v>0</v>
      </c>
      <c r="E780" s="14">
        <f t="shared" si="247"/>
        <v>1</v>
      </c>
      <c r="F780" s="14">
        <f>(TRUNC(PRODUCT($E$14:$E779),16))</f>
        <v>1.28515824533573</v>
      </c>
      <c r="G780" s="14">
        <f t="shared" si="248"/>
        <v>1</v>
      </c>
      <c r="H780" s="14">
        <f t="shared" si="249"/>
        <v>1.2851582500000001</v>
      </c>
      <c r="I780" s="13">
        <f t="shared" si="240"/>
        <v>0</v>
      </c>
      <c r="J780" s="29">
        <f t="shared" si="241"/>
        <v>44559</v>
      </c>
      <c r="K780" s="2">
        <f t="shared" si="242"/>
        <v>526</v>
      </c>
      <c r="L780" s="17">
        <f t="shared" si="243"/>
        <v>527</v>
      </c>
      <c r="M780" s="12">
        <f t="shared" si="236"/>
        <v>1</v>
      </c>
      <c r="N780" s="12">
        <f t="shared" si="237"/>
        <v>1.2851582500000001</v>
      </c>
      <c r="O780" s="17">
        <f t="shared" si="253"/>
        <v>0</v>
      </c>
      <c r="P780" s="14">
        <f t="shared" si="252"/>
        <v>2851.5825</v>
      </c>
      <c r="Q780" s="14">
        <v>0</v>
      </c>
      <c r="R780" s="14">
        <f t="shared" si="251"/>
        <v>0</v>
      </c>
      <c r="S780" s="20">
        <f t="shared" si="238"/>
        <v>0</v>
      </c>
      <c r="T780" s="14">
        <f t="shared" si="250"/>
        <v>0</v>
      </c>
      <c r="U780" s="4" t="str">
        <f t="shared" si="244"/>
        <v>A+J=</v>
      </c>
      <c r="V780" s="29">
        <f t="shared" si="245"/>
        <v>45747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39"/>
        <v>45326</v>
      </c>
      <c r="B781" s="125">
        <f t="shared" ca="1" si="235"/>
        <v>12851.5825</v>
      </c>
      <c r="C781" s="14">
        <f t="shared" si="246"/>
        <v>10000</v>
      </c>
      <c r="D781" s="13">
        <f>IF(A781&lt;$B$1,VLOOKUP(A781,[1]DI!$A$4:$B$15000,2,FALSE),0)</f>
        <v>0</v>
      </c>
      <c r="E781" s="14">
        <f t="shared" si="247"/>
        <v>1</v>
      </c>
      <c r="F781" s="14">
        <f>(TRUNC(PRODUCT($E$14:$E780),16))</f>
        <v>1.28515824533573</v>
      </c>
      <c r="G781" s="14">
        <f t="shared" si="248"/>
        <v>1</v>
      </c>
      <c r="H781" s="14">
        <f t="shared" si="249"/>
        <v>1.2851582500000001</v>
      </c>
      <c r="I781" s="13">
        <f t="shared" si="240"/>
        <v>0</v>
      </c>
      <c r="J781" s="29">
        <f t="shared" si="241"/>
        <v>44559</v>
      </c>
      <c r="K781" s="2">
        <f t="shared" si="242"/>
        <v>526</v>
      </c>
      <c r="L781" s="17">
        <f t="shared" si="243"/>
        <v>527</v>
      </c>
      <c r="M781" s="12">
        <f t="shared" si="236"/>
        <v>1</v>
      </c>
      <c r="N781" s="12">
        <f t="shared" si="237"/>
        <v>1.2851582500000001</v>
      </c>
      <c r="O781" s="17">
        <f t="shared" si="253"/>
        <v>0</v>
      </c>
      <c r="P781" s="14">
        <f t="shared" si="252"/>
        <v>2851.5825</v>
      </c>
      <c r="Q781" s="14">
        <v>0</v>
      </c>
      <c r="R781" s="14">
        <f t="shared" si="251"/>
        <v>0</v>
      </c>
      <c r="S781" s="20">
        <f t="shared" si="238"/>
        <v>0</v>
      </c>
      <c r="T781" s="14">
        <f t="shared" si="250"/>
        <v>0</v>
      </c>
      <c r="U781" s="4" t="str">
        <f t="shared" si="244"/>
        <v>A+J=</v>
      </c>
      <c r="V781" s="29">
        <f t="shared" si="245"/>
        <v>45747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39"/>
        <v>45327</v>
      </c>
      <c r="B782" s="125">
        <f t="shared" ref="B782:B845" ca="1" si="254">IF(A782&lt;=TODAY(),C782+P782,IF(AND(A782&gt;TODAY(),A782&lt;=$B$1),IF(VLOOKUP(TODAY(),$A$12:$D$5002,4,FALSE)=0,"n.d",C782+P782),"n.d"))</f>
        <v>12851.5825</v>
      </c>
      <c r="C782" s="14">
        <f t="shared" si="246"/>
        <v>10000</v>
      </c>
      <c r="D782" s="13">
        <f>IF(A782&lt;$B$1,VLOOKUP(A782,[1]DI!$A$4:$B$15000,2,FALSE),0)</f>
        <v>0.1115</v>
      </c>
      <c r="E782" s="14">
        <f t="shared" si="247"/>
        <v>1.00041957</v>
      </c>
      <c r="F782" s="14">
        <f>(TRUNC(PRODUCT($E$14:$E781),16))</f>
        <v>1.28515824533573</v>
      </c>
      <c r="G782" s="14">
        <f t="shared" si="248"/>
        <v>1</v>
      </c>
      <c r="H782" s="14">
        <f t="shared" si="249"/>
        <v>1.2851582500000001</v>
      </c>
      <c r="I782" s="13">
        <f t="shared" si="240"/>
        <v>0</v>
      </c>
      <c r="J782" s="29">
        <f t="shared" si="241"/>
        <v>44559</v>
      </c>
      <c r="K782" s="2">
        <f t="shared" si="242"/>
        <v>527</v>
      </c>
      <c r="L782" s="17">
        <f t="shared" si="243"/>
        <v>527</v>
      </c>
      <c r="M782" s="12">
        <f t="shared" ref="M782:M845" si="255">ROUND((I782+1)^(L782/252),9)</f>
        <v>1</v>
      </c>
      <c r="N782" s="12">
        <f t="shared" ref="N782:N845" si="256">ROUND(H782*M782,9)</f>
        <v>1.2851582500000001</v>
      </c>
      <c r="O782" s="17">
        <f t="shared" si="253"/>
        <v>0</v>
      </c>
      <c r="P782" s="14">
        <f t="shared" si="252"/>
        <v>2851.5825</v>
      </c>
      <c r="Q782" s="14">
        <v>0</v>
      </c>
      <c r="R782" s="14">
        <f t="shared" si="251"/>
        <v>0</v>
      </c>
      <c r="S782" s="20">
        <f t="shared" ref="S782:S845" si="257">IF($O782&gt;0,VLOOKUP($O782,$X$14:$AD$152,7),0)</f>
        <v>0</v>
      </c>
      <c r="T782" s="14">
        <f t="shared" si="250"/>
        <v>0</v>
      </c>
      <c r="U782" s="4" t="str">
        <f t="shared" si="244"/>
        <v>A+J=</v>
      </c>
      <c r="V782" s="29">
        <f t="shared" si="245"/>
        <v>45747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58">(A782+1)</f>
        <v>45328</v>
      </c>
      <c r="B783" s="125">
        <f t="shared" ca="1" si="254"/>
        <v>12856.9746</v>
      </c>
      <c r="C783" s="14">
        <f t="shared" si="246"/>
        <v>10000</v>
      </c>
      <c r="D783" s="13">
        <f>IF(A783&lt;$B$1,VLOOKUP(A783,[1]DI!$A$4:$B$15000,2,FALSE),0)</f>
        <v>0.1115</v>
      </c>
      <c r="E783" s="14">
        <f t="shared" si="247"/>
        <v>1.00041957</v>
      </c>
      <c r="F783" s="14">
        <f>(TRUNC(PRODUCT($E$14:$E782),16))</f>
        <v>1.28569745918072</v>
      </c>
      <c r="G783" s="14">
        <f t="shared" si="248"/>
        <v>1</v>
      </c>
      <c r="H783" s="14">
        <f t="shared" si="249"/>
        <v>1.28569746</v>
      </c>
      <c r="I783" s="13">
        <f t="shared" ref="I783:I846" si="259">I782</f>
        <v>0</v>
      </c>
      <c r="J783" s="29">
        <f t="shared" ref="J783:J846" si="260">IF(O782&gt;0,VLOOKUP(O782,X$14:AH$152,2),J782)</f>
        <v>44559</v>
      </c>
      <c r="K783" s="2">
        <f t="shared" ref="K783:K846" si="261">IF(A783&gt;J783,IF(NETWORKDAYS(J783,A783,$X$162:$X$546)-1=0,1,NETWORKDAYS(J783,A783,$X$162:$X$546)-1),0)</f>
        <v>528</v>
      </c>
      <c r="L783" s="17">
        <f t="shared" ref="L783:L846" si="262">IF(AND(K783=1,K782=1),1,IF(K783&gt;0,IF(K783=K782,K783+1,K783),0))</f>
        <v>528</v>
      </c>
      <c r="M783" s="12">
        <f t="shared" si="255"/>
        <v>1</v>
      </c>
      <c r="N783" s="12">
        <f t="shared" si="256"/>
        <v>1.28569746</v>
      </c>
      <c r="O783" s="17">
        <f t="shared" si="253"/>
        <v>0</v>
      </c>
      <c r="P783" s="14">
        <f t="shared" si="252"/>
        <v>2856.9746</v>
      </c>
      <c r="Q783" s="14">
        <v>0</v>
      </c>
      <c r="R783" s="14">
        <f t="shared" si="251"/>
        <v>0</v>
      </c>
      <c r="S783" s="20">
        <f t="shared" si="257"/>
        <v>0</v>
      </c>
      <c r="T783" s="14">
        <f t="shared" si="250"/>
        <v>0</v>
      </c>
      <c r="U783" s="4" t="str">
        <f t="shared" ref="U783:U846" si="263">IF(O782&gt;0,VLOOKUP(O782,X$14:AH$152,10),U782)</f>
        <v>A+J=</v>
      </c>
      <c r="V783" s="29">
        <f t="shared" ref="V783:V846" si="264">IF(O782&gt;0,VLOOKUP(O782,X$14:AH$152,11),V782)</f>
        <v>45747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58"/>
        <v>45329</v>
      </c>
      <c r="B784" s="125">
        <f t="shared" ca="1" si="254"/>
        <v>12862.369000000001</v>
      </c>
      <c r="C784" s="14">
        <f t="shared" ref="C784:C847" si="265">(C783-T783)</f>
        <v>10000</v>
      </c>
      <c r="D784" s="13">
        <f>IF(A784&lt;$B$1,VLOOKUP(A784,[1]DI!$A$4:$B$15000,2,FALSE),0)</f>
        <v>0.1115</v>
      </c>
      <c r="E784" s="14">
        <f t="shared" ref="E784:E847" si="266">ROUND(((1+D784)^(1/252)),8)</f>
        <v>1.00041957</v>
      </c>
      <c r="F784" s="14">
        <f>(TRUNC(PRODUCT($E$14:$E783),16))</f>
        <v>1.2862368992636699</v>
      </c>
      <c r="G784" s="14">
        <f t="shared" ref="G784:G847" si="267">IF(O783&gt;0,F783,G783)</f>
        <v>1</v>
      </c>
      <c r="H784" s="14">
        <f t="shared" ref="H784:H847" si="268">ROUND(F784/G784,8)</f>
        <v>1.2862369</v>
      </c>
      <c r="I784" s="13">
        <f t="shared" si="259"/>
        <v>0</v>
      </c>
      <c r="J784" s="29">
        <f t="shared" si="260"/>
        <v>44559</v>
      </c>
      <c r="K784" s="2">
        <f t="shared" si="261"/>
        <v>529</v>
      </c>
      <c r="L784" s="17">
        <f t="shared" si="262"/>
        <v>529</v>
      </c>
      <c r="M784" s="12">
        <f t="shared" si="255"/>
        <v>1</v>
      </c>
      <c r="N784" s="12">
        <f t="shared" si="256"/>
        <v>1.2862369</v>
      </c>
      <c r="O784" s="17">
        <f t="shared" si="253"/>
        <v>0</v>
      </c>
      <c r="P784" s="14">
        <f t="shared" si="252"/>
        <v>2862.3690000000001</v>
      </c>
      <c r="Q784" s="14">
        <v>0</v>
      </c>
      <c r="R784" s="14">
        <f t="shared" si="251"/>
        <v>0</v>
      </c>
      <c r="S784" s="20">
        <f t="shared" si="257"/>
        <v>0</v>
      </c>
      <c r="T784" s="14">
        <f t="shared" ref="T784:T847" si="269">IF(S784&gt;0,TRUNC(S784*C784,8),0)</f>
        <v>0</v>
      </c>
      <c r="U784" s="4" t="str">
        <f t="shared" si="263"/>
        <v>A+J=</v>
      </c>
      <c r="V784" s="29">
        <f t="shared" si="264"/>
        <v>45747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58"/>
        <v>45330</v>
      </c>
      <c r="B785" s="125">
        <f t="shared" ca="1" si="254"/>
        <v>12867.7657</v>
      </c>
      <c r="C785" s="14">
        <f t="shared" si="265"/>
        <v>10000</v>
      </c>
      <c r="D785" s="13">
        <f>IF(A785&lt;$B$1,VLOOKUP(A785,[1]DI!$A$4:$B$15000,2,FALSE),0)</f>
        <v>0.1115</v>
      </c>
      <c r="E785" s="14">
        <f t="shared" si="266"/>
        <v>1.00041957</v>
      </c>
      <c r="F785" s="14">
        <f>(TRUNC(PRODUCT($E$14:$E784),16))</f>
        <v>1.2867765656794901</v>
      </c>
      <c r="G785" s="14">
        <f t="shared" si="267"/>
        <v>1</v>
      </c>
      <c r="H785" s="14">
        <f t="shared" si="268"/>
        <v>1.28677657</v>
      </c>
      <c r="I785" s="13">
        <f t="shared" si="259"/>
        <v>0</v>
      </c>
      <c r="J785" s="29">
        <f t="shared" si="260"/>
        <v>44559</v>
      </c>
      <c r="K785" s="2">
        <f t="shared" si="261"/>
        <v>530</v>
      </c>
      <c r="L785" s="17">
        <f t="shared" si="262"/>
        <v>530</v>
      </c>
      <c r="M785" s="12">
        <f t="shared" si="255"/>
        <v>1</v>
      </c>
      <c r="N785" s="12">
        <f t="shared" si="256"/>
        <v>1.28677657</v>
      </c>
      <c r="O785" s="17">
        <f t="shared" si="253"/>
        <v>0</v>
      </c>
      <c r="P785" s="14">
        <f t="shared" si="252"/>
        <v>2867.7656999999999</v>
      </c>
      <c r="Q785" s="14">
        <v>0</v>
      </c>
      <c r="R785" s="14">
        <f t="shared" si="251"/>
        <v>0</v>
      </c>
      <c r="S785" s="20">
        <f t="shared" si="257"/>
        <v>0</v>
      </c>
      <c r="T785" s="14">
        <f t="shared" si="269"/>
        <v>0</v>
      </c>
      <c r="U785" s="4" t="str">
        <f t="shared" si="263"/>
        <v>A+J=</v>
      </c>
      <c r="V785" s="29">
        <f t="shared" si="264"/>
        <v>45747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58"/>
        <v>45331</v>
      </c>
      <c r="B786" s="125">
        <f t="shared" ca="1" si="254"/>
        <v>12873.1646</v>
      </c>
      <c r="C786" s="14">
        <f t="shared" si="265"/>
        <v>10000</v>
      </c>
      <c r="D786" s="13">
        <f>IF(A786&lt;$B$1,VLOOKUP(A786,[1]DI!$A$4:$B$15000,2,FALSE),0)</f>
        <v>0.1115</v>
      </c>
      <c r="E786" s="14">
        <f t="shared" si="266"/>
        <v>1.00041957</v>
      </c>
      <c r="F786" s="14">
        <f>(TRUNC(PRODUCT($E$14:$E785),16))</f>
        <v>1.28731645852316</v>
      </c>
      <c r="G786" s="14">
        <f t="shared" si="267"/>
        <v>1</v>
      </c>
      <c r="H786" s="14">
        <f t="shared" si="268"/>
        <v>1.28731646</v>
      </c>
      <c r="I786" s="13">
        <f t="shared" si="259"/>
        <v>0</v>
      </c>
      <c r="J786" s="29">
        <f t="shared" si="260"/>
        <v>44559</v>
      </c>
      <c r="K786" s="2">
        <f t="shared" si="261"/>
        <v>531</v>
      </c>
      <c r="L786" s="17">
        <f t="shared" si="262"/>
        <v>531</v>
      </c>
      <c r="M786" s="12">
        <f t="shared" si="255"/>
        <v>1</v>
      </c>
      <c r="N786" s="12">
        <f t="shared" si="256"/>
        <v>1.28731646</v>
      </c>
      <c r="O786" s="17">
        <f t="shared" si="253"/>
        <v>0</v>
      </c>
      <c r="P786" s="14">
        <f t="shared" si="252"/>
        <v>2873.1646000000001</v>
      </c>
      <c r="Q786" s="14">
        <v>0</v>
      </c>
      <c r="R786" s="14">
        <f t="shared" si="251"/>
        <v>0</v>
      </c>
      <c r="S786" s="20">
        <f t="shared" si="257"/>
        <v>0</v>
      </c>
      <c r="T786" s="14">
        <f t="shared" si="269"/>
        <v>0</v>
      </c>
      <c r="U786" s="4" t="str">
        <f t="shared" si="263"/>
        <v>A+J=</v>
      </c>
      <c r="V786" s="29">
        <f t="shared" si="264"/>
        <v>45747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58"/>
        <v>45332</v>
      </c>
      <c r="B787" s="125">
        <f t="shared" ca="1" si="254"/>
        <v>12878.5658</v>
      </c>
      <c r="C787" s="14">
        <f t="shared" si="265"/>
        <v>10000</v>
      </c>
      <c r="D787" s="13">
        <f>IF(A787&lt;$B$1,VLOOKUP(A787,[1]DI!$A$4:$B$15000,2,FALSE),0)</f>
        <v>0</v>
      </c>
      <c r="E787" s="14">
        <f t="shared" si="266"/>
        <v>1</v>
      </c>
      <c r="F787" s="14">
        <f>(TRUNC(PRODUCT($E$14:$E786),16))</f>
        <v>1.28785657788966</v>
      </c>
      <c r="G787" s="14">
        <f t="shared" si="267"/>
        <v>1</v>
      </c>
      <c r="H787" s="14">
        <f t="shared" si="268"/>
        <v>1.2878565799999999</v>
      </c>
      <c r="I787" s="13">
        <f t="shared" si="259"/>
        <v>0</v>
      </c>
      <c r="J787" s="29">
        <f t="shared" si="260"/>
        <v>44559</v>
      </c>
      <c r="K787" s="2">
        <f t="shared" si="261"/>
        <v>531</v>
      </c>
      <c r="L787" s="17">
        <f t="shared" si="262"/>
        <v>532</v>
      </c>
      <c r="M787" s="12">
        <f t="shared" si="255"/>
        <v>1</v>
      </c>
      <c r="N787" s="12">
        <f t="shared" si="256"/>
        <v>1.2878565799999999</v>
      </c>
      <c r="O787" s="17">
        <f t="shared" si="253"/>
        <v>0</v>
      </c>
      <c r="P787" s="14">
        <f t="shared" si="252"/>
        <v>2878.5657999999999</v>
      </c>
      <c r="Q787" s="14">
        <v>0</v>
      </c>
      <c r="R787" s="14">
        <f t="shared" si="251"/>
        <v>0</v>
      </c>
      <c r="S787" s="20">
        <f t="shared" si="257"/>
        <v>0</v>
      </c>
      <c r="T787" s="14">
        <f t="shared" si="269"/>
        <v>0</v>
      </c>
      <c r="U787" s="4" t="str">
        <f t="shared" si="263"/>
        <v>A+J=</v>
      </c>
      <c r="V787" s="29">
        <f t="shared" si="264"/>
        <v>45747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58"/>
        <v>45333</v>
      </c>
      <c r="B788" s="125">
        <f t="shared" ca="1" si="254"/>
        <v>12878.5658</v>
      </c>
      <c r="C788" s="14">
        <f t="shared" si="265"/>
        <v>10000</v>
      </c>
      <c r="D788" s="13">
        <f>IF(A788&lt;$B$1,VLOOKUP(A788,[1]DI!$A$4:$B$15000,2,FALSE),0)</f>
        <v>0</v>
      </c>
      <c r="E788" s="14">
        <f t="shared" si="266"/>
        <v>1</v>
      </c>
      <c r="F788" s="14">
        <f>(TRUNC(PRODUCT($E$14:$E787),16))</f>
        <v>1.28785657788966</v>
      </c>
      <c r="G788" s="14">
        <f t="shared" si="267"/>
        <v>1</v>
      </c>
      <c r="H788" s="14">
        <f t="shared" si="268"/>
        <v>1.2878565799999999</v>
      </c>
      <c r="I788" s="13">
        <f t="shared" si="259"/>
        <v>0</v>
      </c>
      <c r="J788" s="29">
        <f t="shared" si="260"/>
        <v>44559</v>
      </c>
      <c r="K788" s="2">
        <f t="shared" si="261"/>
        <v>531</v>
      </c>
      <c r="L788" s="17">
        <f t="shared" si="262"/>
        <v>532</v>
      </c>
      <c r="M788" s="12">
        <f t="shared" si="255"/>
        <v>1</v>
      </c>
      <c r="N788" s="12">
        <f t="shared" si="256"/>
        <v>1.2878565799999999</v>
      </c>
      <c r="O788" s="17">
        <f t="shared" si="253"/>
        <v>0</v>
      </c>
      <c r="P788" s="14">
        <f t="shared" si="252"/>
        <v>2878.5657999999999</v>
      </c>
      <c r="Q788" s="14">
        <v>0</v>
      </c>
      <c r="R788" s="14">
        <f t="shared" si="251"/>
        <v>0</v>
      </c>
      <c r="S788" s="20">
        <f t="shared" si="257"/>
        <v>0</v>
      </c>
      <c r="T788" s="14">
        <f t="shared" si="269"/>
        <v>0</v>
      </c>
      <c r="U788" s="4" t="str">
        <f t="shared" si="263"/>
        <v>A+J=</v>
      </c>
      <c r="V788" s="29">
        <f t="shared" si="264"/>
        <v>45747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58"/>
        <v>45334</v>
      </c>
      <c r="B789" s="125">
        <f t="shared" ca="1" si="254"/>
        <v>12878.5658</v>
      </c>
      <c r="C789" s="14">
        <f t="shared" si="265"/>
        <v>10000</v>
      </c>
      <c r="D789" s="13">
        <f>IF(A789&lt;$B$1,VLOOKUP(A789,[1]DI!$A$4:$B$15000,2,FALSE),0)</f>
        <v>0</v>
      </c>
      <c r="E789" s="14">
        <f t="shared" si="266"/>
        <v>1</v>
      </c>
      <c r="F789" s="14">
        <f>(TRUNC(PRODUCT($E$14:$E788),16))</f>
        <v>1.28785657788966</v>
      </c>
      <c r="G789" s="14">
        <f t="shared" si="267"/>
        <v>1</v>
      </c>
      <c r="H789" s="14">
        <f t="shared" si="268"/>
        <v>1.2878565799999999</v>
      </c>
      <c r="I789" s="13">
        <f t="shared" si="259"/>
        <v>0</v>
      </c>
      <c r="J789" s="29">
        <f t="shared" si="260"/>
        <v>44559</v>
      </c>
      <c r="K789" s="2">
        <f t="shared" si="261"/>
        <v>531</v>
      </c>
      <c r="L789" s="17">
        <f t="shared" si="262"/>
        <v>532</v>
      </c>
      <c r="M789" s="12">
        <f t="shared" si="255"/>
        <v>1</v>
      </c>
      <c r="N789" s="12">
        <f t="shared" si="256"/>
        <v>1.2878565799999999</v>
      </c>
      <c r="O789" s="17">
        <f t="shared" si="253"/>
        <v>0</v>
      </c>
      <c r="P789" s="14">
        <f t="shared" si="252"/>
        <v>2878.5657999999999</v>
      </c>
      <c r="Q789" s="14">
        <v>0</v>
      </c>
      <c r="R789" s="14">
        <f t="shared" si="251"/>
        <v>0</v>
      </c>
      <c r="S789" s="20">
        <f t="shared" si="257"/>
        <v>0</v>
      </c>
      <c r="T789" s="14">
        <f t="shared" si="269"/>
        <v>0</v>
      </c>
      <c r="U789" s="4" t="str">
        <f t="shared" si="263"/>
        <v>A+J=</v>
      </c>
      <c r="V789" s="29">
        <f t="shared" si="264"/>
        <v>45747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58"/>
        <v>45335</v>
      </c>
      <c r="B790" s="125">
        <f t="shared" ca="1" si="254"/>
        <v>12878.5658</v>
      </c>
      <c r="C790" s="14">
        <f t="shared" si="265"/>
        <v>10000</v>
      </c>
      <c r="D790" s="13">
        <f>IF(A790&lt;$B$1,VLOOKUP(A790,[1]DI!$A$4:$B$15000,2,FALSE),0)</f>
        <v>0</v>
      </c>
      <c r="E790" s="14">
        <f t="shared" si="266"/>
        <v>1</v>
      </c>
      <c r="F790" s="14">
        <f>(TRUNC(PRODUCT($E$14:$E789),16))</f>
        <v>1.28785657788966</v>
      </c>
      <c r="G790" s="14">
        <f t="shared" si="267"/>
        <v>1</v>
      </c>
      <c r="H790" s="14">
        <f t="shared" si="268"/>
        <v>1.2878565799999999</v>
      </c>
      <c r="I790" s="13">
        <f t="shared" si="259"/>
        <v>0</v>
      </c>
      <c r="J790" s="29">
        <f t="shared" si="260"/>
        <v>44559</v>
      </c>
      <c r="K790" s="2">
        <f t="shared" si="261"/>
        <v>531</v>
      </c>
      <c r="L790" s="17">
        <f t="shared" si="262"/>
        <v>532</v>
      </c>
      <c r="M790" s="12">
        <f t="shared" si="255"/>
        <v>1</v>
      </c>
      <c r="N790" s="12">
        <f t="shared" si="256"/>
        <v>1.2878565799999999</v>
      </c>
      <c r="O790" s="17">
        <f t="shared" si="253"/>
        <v>0</v>
      </c>
      <c r="P790" s="14">
        <f t="shared" si="252"/>
        <v>2878.5657999999999</v>
      </c>
      <c r="Q790" s="14">
        <v>0</v>
      </c>
      <c r="R790" s="14">
        <f t="shared" si="251"/>
        <v>0</v>
      </c>
      <c r="S790" s="20">
        <f t="shared" si="257"/>
        <v>0</v>
      </c>
      <c r="T790" s="14">
        <f t="shared" si="269"/>
        <v>0</v>
      </c>
      <c r="U790" s="4" t="str">
        <f t="shared" si="263"/>
        <v>A+J=</v>
      </c>
      <c r="V790" s="29">
        <f t="shared" si="264"/>
        <v>45747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58"/>
        <v>45336</v>
      </c>
      <c r="B791" s="125">
        <f t="shared" ca="1" si="254"/>
        <v>12878.5658</v>
      </c>
      <c r="C791" s="14">
        <f t="shared" si="265"/>
        <v>10000</v>
      </c>
      <c r="D791" s="13">
        <f>IF(A791&lt;$B$1,VLOOKUP(A791,[1]DI!$A$4:$B$15000,2,FALSE),0)</f>
        <v>0.1115</v>
      </c>
      <c r="E791" s="14">
        <f t="shared" si="266"/>
        <v>1.00041957</v>
      </c>
      <c r="F791" s="14">
        <f>(TRUNC(PRODUCT($E$14:$E790),16))</f>
        <v>1.28785657788966</v>
      </c>
      <c r="G791" s="14">
        <f t="shared" si="267"/>
        <v>1</v>
      </c>
      <c r="H791" s="14">
        <f t="shared" si="268"/>
        <v>1.2878565799999999</v>
      </c>
      <c r="I791" s="13">
        <f t="shared" si="259"/>
        <v>0</v>
      </c>
      <c r="J791" s="29">
        <f t="shared" si="260"/>
        <v>44559</v>
      </c>
      <c r="K791" s="2">
        <f t="shared" si="261"/>
        <v>532</v>
      </c>
      <c r="L791" s="17">
        <f t="shared" si="262"/>
        <v>532</v>
      </c>
      <c r="M791" s="12">
        <f t="shared" si="255"/>
        <v>1</v>
      </c>
      <c r="N791" s="12">
        <f t="shared" si="256"/>
        <v>1.2878565799999999</v>
      </c>
      <c r="O791" s="17">
        <f t="shared" si="253"/>
        <v>0</v>
      </c>
      <c r="P791" s="14">
        <f t="shared" si="252"/>
        <v>2878.5657999999999</v>
      </c>
      <c r="Q791" s="14">
        <v>0</v>
      </c>
      <c r="R791" s="14">
        <f t="shared" si="251"/>
        <v>0</v>
      </c>
      <c r="S791" s="20">
        <f t="shared" si="257"/>
        <v>0</v>
      </c>
      <c r="T791" s="14">
        <f t="shared" si="269"/>
        <v>0</v>
      </c>
      <c r="U791" s="4" t="str">
        <f t="shared" si="263"/>
        <v>A+J=</v>
      </c>
      <c r="V791" s="29">
        <f t="shared" si="264"/>
        <v>45747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58"/>
        <v>45337</v>
      </c>
      <c r="B792" s="125">
        <f t="shared" ca="1" si="254"/>
        <v>12883.9692</v>
      </c>
      <c r="C792" s="14">
        <f t="shared" si="265"/>
        <v>10000</v>
      </c>
      <c r="D792" s="13">
        <f>IF(A792&lt;$B$1,VLOOKUP(A792,[1]DI!$A$4:$B$15000,2,FALSE),0)</f>
        <v>0.1115</v>
      </c>
      <c r="E792" s="14">
        <f t="shared" si="266"/>
        <v>1.00041957</v>
      </c>
      <c r="F792" s="14">
        <f>(TRUNC(PRODUCT($E$14:$E791),16))</f>
        <v>1.28839692387404</v>
      </c>
      <c r="G792" s="14">
        <f t="shared" si="267"/>
        <v>1</v>
      </c>
      <c r="H792" s="14">
        <f t="shared" si="268"/>
        <v>1.2883969200000001</v>
      </c>
      <c r="I792" s="13">
        <f t="shared" si="259"/>
        <v>0</v>
      </c>
      <c r="J792" s="29">
        <f t="shared" si="260"/>
        <v>44559</v>
      </c>
      <c r="K792" s="2">
        <f t="shared" si="261"/>
        <v>533</v>
      </c>
      <c r="L792" s="17">
        <f t="shared" si="262"/>
        <v>533</v>
      </c>
      <c r="M792" s="12">
        <f t="shared" si="255"/>
        <v>1</v>
      </c>
      <c r="N792" s="12">
        <f t="shared" si="256"/>
        <v>1.2883969200000001</v>
      </c>
      <c r="O792" s="17">
        <f t="shared" si="253"/>
        <v>0</v>
      </c>
      <c r="P792" s="14">
        <f t="shared" si="252"/>
        <v>2883.9692</v>
      </c>
      <c r="Q792" s="14">
        <v>0</v>
      </c>
      <c r="R792" s="14">
        <f t="shared" si="251"/>
        <v>0</v>
      </c>
      <c r="S792" s="20">
        <f t="shared" si="257"/>
        <v>0</v>
      </c>
      <c r="T792" s="14">
        <f t="shared" si="269"/>
        <v>0</v>
      </c>
      <c r="U792" s="4" t="str">
        <f t="shared" si="263"/>
        <v>A+J=</v>
      </c>
      <c r="V792" s="29">
        <f t="shared" si="264"/>
        <v>45747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58"/>
        <v>45338</v>
      </c>
      <c r="B793" s="125">
        <f t="shared" ca="1" si="254"/>
        <v>12889.375</v>
      </c>
      <c r="C793" s="14">
        <f t="shared" si="265"/>
        <v>10000</v>
      </c>
      <c r="D793" s="13">
        <f>IF(A793&lt;$B$1,VLOOKUP(A793,[1]DI!$A$4:$B$15000,2,FALSE),0)</f>
        <v>0.1115</v>
      </c>
      <c r="E793" s="14">
        <f t="shared" si="266"/>
        <v>1.00041957</v>
      </c>
      <c r="F793" s="14">
        <f>(TRUNC(PRODUCT($E$14:$E792),16))</f>
        <v>1.28893749657139</v>
      </c>
      <c r="G793" s="14">
        <f t="shared" si="267"/>
        <v>1</v>
      </c>
      <c r="H793" s="14">
        <f t="shared" si="268"/>
        <v>1.2889375000000001</v>
      </c>
      <c r="I793" s="13">
        <f t="shared" si="259"/>
        <v>0</v>
      </c>
      <c r="J793" s="29">
        <f t="shared" si="260"/>
        <v>44559</v>
      </c>
      <c r="K793" s="2">
        <f t="shared" si="261"/>
        <v>534</v>
      </c>
      <c r="L793" s="17">
        <f t="shared" si="262"/>
        <v>534</v>
      </c>
      <c r="M793" s="12">
        <f t="shared" si="255"/>
        <v>1</v>
      </c>
      <c r="N793" s="12">
        <f t="shared" si="256"/>
        <v>1.2889375000000001</v>
      </c>
      <c r="O793" s="17">
        <f t="shared" si="253"/>
        <v>0</v>
      </c>
      <c r="P793" s="14">
        <f t="shared" si="252"/>
        <v>2889.375</v>
      </c>
      <c r="Q793" s="14">
        <v>0</v>
      </c>
      <c r="R793" s="14">
        <f t="shared" si="251"/>
        <v>0</v>
      </c>
      <c r="S793" s="20">
        <f t="shared" si="257"/>
        <v>0</v>
      </c>
      <c r="T793" s="14">
        <f t="shared" si="269"/>
        <v>0</v>
      </c>
      <c r="U793" s="4" t="str">
        <f t="shared" si="263"/>
        <v>A+J=</v>
      </c>
      <c r="V793" s="29">
        <f t="shared" si="264"/>
        <v>45747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58"/>
        <v>45339</v>
      </c>
      <c r="B794" s="125">
        <f t="shared" ca="1" si="254"/>
        <v>12894.782999999999</v>
      </c>
      <c r="C794" s="14">
        <f t="shared" si="265"/>
        <v>10000</v>
      </c>
      <c r="D794" s="13">
        <f>IF(A794&lt;$B$1,VLOOKUP(A794,[1]DI!$A$4:$B$15000,2,FALSE),0)</f>
        <v>0</v>
      </c>
      <c r="E794" s="14">
        <f t="shared" si="266"/>
        <v>1</v>
      </c>
      <c r="F794" s="14">
        <f>(TRUNC(PRODUCT($E$14:$E793),16))</f>
        <v>1.2894782960768301</v>
      </c>
      <c r="G794" s="14">
        <f t="shared" si="267"/>
        <v>1</v>
      </c>
      <c r="H794" s="14">
        <f t="shared" si="268"/>
        <v>1.2894783000000001</v>
      </c>
      <c r="I794" s="13">
        <f t="shared" si="259"/>
        <v>0</v>
      </c>
      <c r="J794" s="29">
        <f t="shared" si="260"/>
        <v>44559</v>
      </c>
      <c r="K794" s="2">
        <f t="shared" si="261"/>
        <v>534</v>
      </c>
      <c r="L794" s="17">
        <f t="shared" si="262"/>
        <v>535</v>
      </c>
      <c r="M794" s="12">
        <f t="shared" si="255"/>
        <v>1</v>
      </c>
      <c r="N794" s="12">
        <f t="shared" si="256"/>
        <v>1.2894783000000001</v>
      </c>
      <c r="O794" s="17">
        <f t="shared" si="253"/>
        <v>0</v>
      </c>
      <c r="P794" s="14">
        <f t="shared" si="252"/>
        <v>2894.7829999999999</v>
      </c>
      <c r="Q794" s="14">
        <v>0</v>
      </c>
      <c r="R794" s="14">
        <f t="shared" si="251"/>
        <v>0</v>
      </c>
      <c r="S794" s="20">
        <f t="shared" si="257"/>
        <v>0</v>
      </c>
      <c r="T794" s="14">
        <f t="shared" si="269"/>
        <v>0</v>
      </c>
      <c r="U794" s="4" t="str">
        <f t="shared" si="263"/>
        <v>A+J=</v>
      </c>
      <c r="V794" s="29">
        <f t="shared" si="264"/>
        <v>45747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58"/>
        <v>45340</v>
      </c>
      <c r="B795" s="125">
        <f t="shared" ca="1" si="254"/>
        <v>12894.782999999999</v>
      </c>
      <c r="C795" s="14">
        <f t="shared" si="265"/>
        <v>10000</v>
      </c>
      <c r="D795" s="13">
        <f>IF(A795&lt;$B$1,VLOOKUP(A795,[1]DI!$A$4:$B$15000,2,FALSE),0)</f>
        <v>0</v>
      </c>
      <c r="E795" s="14">
        <f t="shared" si="266"/>
        <v>1</v>
      </c>
      <c r="F795" s="14">
        <f>(TRUNC(PRODUCT($E$14:$E794),16))</f>
        <v>1.2894782960768301</v>
      </c>
      <c r="G795" s="14">
        <f t="shared" si="267"/>
        <v>1</v>
      </c>
      <c r="H795" s="14">
        <f t="shared" si="268"/>
        <v>1.2894783000000001</v>
      </c>
      <c r="I795" s="13">
        <f t="shared" si="259"/>
        <v>0</v>
      </c>
      <c r="J795" s="29">
        <f t="shared" si="260"/>
        <v>44559</v>
      </c>
      <c r="K795" s="2">
        <f t="shared" si="261"/>
        <v>534</v>
      </c>
      <c r="L795" s="17">
        <f t="shared" si="262"/>
        <v>535</v>
      </c>
      <c r="M795" s="12">
        <f t="shared" si="255"/>
        <v>1</v>
      </c>
      <c r="N795" s="12">
        <f t="shared" si="256"/>
        <v>1.2894783000000001</v>
      </c>
      <c r="O795" s="17">
        <f t="shared" si="253"/>
        <v>0</v>
      </c>
      <c r="P795" s="14">
        <f t="shared" si="252"/>
        <v>2894.7829999999999</v>
      </c>
      <c r="Q795" s="14">
        <v>0</v>
      </c>
      <c r="R795" s="14">
        <f t="shared" si="251"/>
        <v>0</v>
      </c>
      <c r="S795" s="20">
        <f t="shared" si="257"/>
        <v>0</v>
      </c>
      <c r="T795" s="14">
        <f t="shared" si="269"/>
        <v>0</v>
      </c>
      <c r="U795" s="4" t="str">
        <f t="shared" si="263"/>
        <v>A+J=</v>
      </c>
      <c r="V795" s="29">
        <f t="shared" si="264"/>
        <v>45747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58"/>
        <v>45341</v>
      </c>
      <c r="B796" s="125">
        <f t="shared" ca="1" si="254"/>
        <v>12894.782999999999</v>
      </c>
      <c r="C796" s="14">
        <f t="shared" si="265"/>
        <v>10000</v>
      </c>
      <c r="D796" s="13">
        <f>IF(A796&lt;$B$1,VLOOKUP(A796,[1]DI!$A$4:$B$15000,2,FALSE),0)</f>
        <v>0.1115</v>
      </c>
      <c r="E796" s="14">
        <f t="shared" si="266"/>
        <v>1.00041957</v>
      </c>
      <c r="F796" s="14">
        <f>(TRUNC(PRODUCT($E$14:$E795),16))</f>
        <v>1.2894782960768301</v>
      </c>
      <c r="G796" s="14">
        <f t="shared" si="267"/>
        <v>1</v>
      </c>
      <c r="H796" s="14">
        <f t="shared" si="268"/>
        <v>1.2894783000000001</v>
      </c>
      <c r="I796" s="13">
        <f t="shared" si="259"/>
        <v>0</v>
      </c>
      <c r="J796" s="29">
        <f t="shared" si="260"/>
        <v>44559</v>
      </c>
      <c r="K796" s="2">
        <f t="shared" si="261"/>
        <v>535</v>
      </c>
      <c r="L796" s="17">
        <f t="shared" si="262"/>
        <v>535</v>
      </c>
      <c r="M796" s="12">
        <f t="shared" si="255"/>
        <v>1</v>
      </c>
      <c r="N796" s="12">
        <f t="shared" si="256"/>
        <v>1.2894783000000001</v>
      </c>
      <c r="O796" s="17">
        <f t="shared" si="253"/>
        <v>0</v>
      </c>
      <c r="P796" s="14">
        <f t="shared" si="252"/>
        <v>2894.7829999999999</v>
      </c>
      <c r="Q796" s="14">
        <v>0</v>
      </c>
      <c r="R796" s="14">
        <f t="shared" ref="R796:R859" si="270">IF(O796&gt;0,P796-Q796,0)</f>
        <v>0</v>
      </c>
      <c r="S796" s="20">
        <f t="shared" si="257"/>
        <v>0</v>
      </c>
      <c r="T796" s="14">
        <f t="shared" si="269"/>
        <v>0</v>
      </c>
      <c r="U796" s="4" t="str">
        <f t="shared" si="263"/>
        <v>A+J=</v>
      </c>
      <c r="V796" s="29">
        <f t="shared" si="264"/>
        <v>45747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58"/>
        <v>45342</v>
      </c>
      <c r="B797" s="125">
        <f t="shared" ca="1" si="254"/>
        <v>12900.1932</v>
      </c>
      <c r="C797" s="14">
        <f t="shared" si="265"/>
        <v>10000</v>
      </c>
      <c r="D797" s="13">
        <f>IF(A797&lt;$B$1,VLOOKUP(A797,[1]DI!$A$4:$B$15000,2,FALSE),0)</f>
        <v>0.1115</v>
      </c>
      <c r="E797" s="14">
        <f t="shared" si="266"/>
        <v>1.00041957</v>
      </c>
      <c r="F797" s="14">
        <f>(TRUNC(PRODUCT($E$14:$E796),16))</f>
        <v>1.2900193224855201</v>
      </c>
      <c r="G797" s="14">
        <f t="shared" si="267"/>
        <v>1</v>
      </c>
      <c r="H797" s="14">
        <f t="shared" si="268"/>
        <v>1.2900193200000001</v>
      </c>
      <c r="I797" s="13">
        <f t="shared" si="259"/>
        <v>0</v>
      </c>
      <c r="J797" s="29">
        <f t="shared" si="260"/>
        <v>44559</v>
      </c>
      <c r="K797" s="2">
        <f t="shared" si="261"/>
        <v>536</v>
      </c>
      <c r="L797" s="17">
        <f t="shared" si="262"/>
        <v>536</v>
      </c>
      <c r="M797" s="12">
        <f t="shared" si="255"/>
        <v>1</v>
      </c>
      <c r="N797" s="12">
        <f t="shared" si="256"/>
        <v>1.2900193200000001</v>
      </c>
      <c r="O797" s="17">
        <f t="shared" si="253"/>
        <v>0</v>
      </c>
      <c r="P797" s="14">
        <f t="shared" si="252"/>
        <v>2900.1932000000002</v>
      </c>
      <c r="Q797" s="14">
        <v>0</v>
      </c>
      <c r="R797" s="14">
        <f t="shared" si="270"/>
        <v>0</v>
      </c>
      <c r="S797" s="20">
        <f t="shared" si="257"/>
        <v>0</v>
      </c>
      <c r="T797" s="14">
        <f t="shared" si="269"/>
        <v>0</v>
      </c>
      <c r="U797" s="4" t="str">
        <f t="shared" si="263"/>
        <v>A+J=</v>
      </c>
      <c r="V797" s="29">
        <f t="shared" si="264"/>
        <v>45747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58"/>
        <v>45343</v>
      </c>
      <c r="B798" s="125">
        <f t="shared" ca="1" si="254"/>
        <v>12905.605799999999</v>
      </c>
      <c r="C798" s="14">
        <f t="shared" si="265"/>
        <v>10000</v>
      </c>
      <c r="D798" s="13">
        <f>IF(A798&lt;$B$1,VLOOKUP(A798,[1]DI!$A$4:$B$15000,2,FALSE),0)</f>
        <v>0.1115</v>
      </c>
      <c r="E798" s="14">
        <f t="shared" si="266"/>
        <v>1.00041957</v>
      </c>
      <c r="F798" s="14">
        <f>(TRUNC(PRODUCT($E$14:$E797),16))</f>
        <v>1.2905605758926499</v>
      </c>
      <c r="G798" s="14">
        <f t="shared" si="267"/>
        <v>1</v>
      </c>
      <c r="H798" s="14">
        <f t="shared" si="268"/>
        <v>1.29056058</v>
      </c>
      <c r="I798" s="13">
        <f t="shared" si="259"/>
        <v>0</v>
      </c>
      <c r="J798" s="29">
        <f t="shared" si="260"/>
        <v>44559</v>
      </c>
      <c r="K798" s="2">
        <f t="shared" si="261"/>
        <v>537</v>
      </c>
      <c r="L798" s="17">
        <f t="shared" si="262"/>
        <v>537</v>
      </c>
      <c r="M798" s="12">
        <f t="shared" si="255"/>
        <v>1</v>
      </c>
      <c r="N798" s="12">
        <f t="shared" si="256"/>
        <v>1.29056058</v>
      </c>
      <c r="O798" s="17">
        <f t="shared" si="253"/>
        <v>0</v>
      </c>
      <c r="P798" s="14">
        <f t="shared" si="252"/>
        <v>2905.6057999999998</v>
      </c>
      <c r="Q798" s="14">
        <v>0</v>
      </c>
      <c r="R798" s="14">
        <f t="shared" si="270"/>
        <v>0</v>
      </c>
      <c r="S798" s="20">
        <f t="shared" si="257"/>
        <v>0</v>
      </c>
      <c r="T798" s="14">
        <f t="shared" si="269"/>
        <v>0</v>
      </c>
      <c r="U798" s="4" t="str">
        <f t="shared" si="263"/>
        <v>A+J=</v>
      </c>
      <c r="V798" s="29">
        <f t="shared" si="264"/>
        <v>45747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58"/>
        <v>45344</v>
      </c>
      <c r="B799" s="125">
        <f t="shared" ca="1" si="254"/>
        <v>12911.0206</v>
      </c>
      <c r="C799" s="14">
        <f t="shared" si="265"/>
        <v>10000</v>
      </c>
      <c r="D799" s="13">
        <f>IF(A799&lt;$B$1,VLOOKUP(A799,[1]DI!$A$4:$B$15000,2,FALSE),0)</f>
        <v>0.1115</v>
      </c>
      <c r="E799" s="14">
        <f t="shared" si="266"/>
        <v>1.00041957</v>
      </c>
      <c r="F799" s="14">
        <f>(TRUNC(PRODUCT($E$14:$E798),16))</f>
        <v>1.2911020563934801</v>
      </c>
      <c r="G799" s="14">
        <f t="shared" si="267"/>
        <v>1</v>
      </c>
      <c r="H799" s="14">
        <f t="shared" si="268"/>
        <v>1.2911020600000001</v>
      </c>
      <c r="I799" s="13">
        <f t="shared" si="259"/>
        <v>0</v>
      </c>
      <c r="J799" s="29">
        <f t="shared" si="260"/>
        <v>44559</v>
      </c>
      <c r="K799" s="2">
        <f t="shared" si="261"/>
        <v>538</v>
      </c>
      <c r="L799" s="17">
        <f t="shared" si="262"/>
        <v>538</v>
      </c>
      <c r="M799" s="12">
        <f t="shared" si="255"/>
        <v>1</v>
      </c>
      <c r="N799" s="12">
        <f t="shared" si="256"/>
        <v>1.2911020600000001</v>
      </c>
      <c r="O799" s="17">
        <f t="shared" si="253"/>
        <v>0</v>
      </c>
      <c r="P799" s="14">
        <f t="shared" si="252"/>
        <v>2911.0205999999998</v>
      </c>
      <c r="Q799" s="14">
        <v>0</v>
      </c>
      <c r="R799" s="14">
        <f t="shared" si="270"/>
        <v>0</v>
      </c>
      <c r="S799" s="20">
        <f t="shared" si="257"/>
        <v>0</v>
      </c>
      <c r="T799" s="14">
        <f t="shared" si="269"/>
        <v>0</v>
      </c>
      <c r="U799" s="4" t="str">
        <f t="shared" si="263"/>
        <v>A+J=</v>
      </c>
      <c r="V799" s="29">
        <f t="shared" si="264"/>
        <v>45747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58"/>
        <v>45345</v>
      </c>
      <c r="B800" s="125">
        <f t="shared" ca="1" si="254"/>
        <v>12916.437600000001</v>
      </c>
      <c r="C800" s="14">
        <f t="shared" si="265"/>
        <v>10000</v>
      </c>
      <c r="D800" s="13">
        <f>IF(A800&lt;$B$1,VLOOKUP(A800,[1]DI!$A$4:$B$15000,2,FALSE),0)</f>
        <v>0.1115</v>
      </c>
      <c r="E800" s="14">
        <f t="shared" si="266"/>
        <v>1.00041957</v>
      </c>
      <c r="F800" s="14">
        <f>(TRUNC(PRODUCT($E$14:$E799),16))</f>
        <v>1.2916437640832801</v>
      </c>
      <c r="G800" s="14">
        <f t="shared" si="267"/>
        <v>1</v>
      </c>
      <c r="H800" s="14">
        <f t="shared" si="268"/>
        <v>1.2916437599999999</v>
      </c>
      <c r="I800" s="13">
        <f t="shared" si="259"/>
        <v>0</v>
      </c>
      <c r="J800" s="29">
        <f t="shared" si="260"/>
        <v>44559</v>
      </c>
      <c r="K800" s="2">
        <f t="shared" si="261"/>
        <v>539</v>
      </c>
      <c r="L800" s="17">
        <f t="shared" si="262"/>
        <v>539</v>
      </c>
      <c r="M800" s="12">
        <f t="shared" si="255"/>
        <v>1</v>
      </c>
      <c r="N800" s="12">
        <f t="shared" si="256"/>
        <v>1.2916437599999999</v>
      </c>
      <c r="O800" s="17">
        <f t="shared" si="253"/>
        <v>0</v>
      </c>
      <c r="P800" s="14">
        <f t="shared" si="252"/>
        <v>2916.4376000000002</v>
      </c>
      <c r="Q800" s="14">
        <v>0</v>
      </c>
      <c r="R800" s="14">
        <f t="shared" si="270"/>
        <v>0</v>
      </c>
      <c r="S800" s="20">
        <f t="shared" si="257"/>
        <v>0</v>
      </c>
      <c r="T800" s="14">
        <f t="shared" si="269"/>
        <v>0</v>
      </c>
      <c r="U800" s="4" t="str">
        <f t="shared" si="263"/>
        <v>A+J=</v>
      </c>
      <c r="V800" s="29">
        <f t="shared" si="264"/>
        <v>45747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58"/>
        <v>45346</v>
      </c>
      <c r="B801" s="125">
        <f t="shared" ca="1" si="254"/>
        <v>12921.857</v>
      </c>
      <c r="C801" s="14">
        <f t="shared" si="265"/>
        <v>10000</v>
      </c>
      <c r="D801" s="13">
        <f>IF(A801&lt;$B$1,VLOOKUP(A801,[1]DI!$A$4:$B$15000,2,FALSE),0)</f>
        <v>0</v>
      </c>
      <c r="E801" s="14">
        <f t="shared" si="266"/>
        <v>1</v>
      </c>
      <c r="F801" s="14">
        <f>(TRUNC(PRODUCT($E$14:$E800),16))</f>
        <v>1.2921856990573799</v>
      </c>
      <c r="G801" s="14">
        <f t="shared" si="267"/>
        <v>1</v>
      </c>
      <c r="H801" s="14">
        <f t="shared" si="268"/>
        <v>1.2921857000000001</v>
      </c>
      <c r="I801" s="13">
        <f t="shared" si="259"/>
        <v>0</v>
      </c>
      <c r="J801" s="29">
        <f t="shared" si="260"/>
        <v>44559</v>
      </c>
      <c r="K801" s="2">
        <f t="shared" si="261"/>
        <v>539</v>
      </c>
      <c r="L801" s="17">
        <f t="shared" si="262"/>
        <v>540</v>
      </c>
      <c r="M801" s="12">
        <f t="shared" si="255"/>
        <v>1</v>
      </c>
      <c r="N801" s="12">
        <f t="shared" si="256"/>
        <v>1.2921857000000001</v>
      </c>
      <c r="O801" s="17">
        <f t="shared" si="253"/>
        <v>0</v>
      </c>
      <c r="P801" s="14">
        <f t="shared" si="252"/>
        <v>2921.857</v>
      </c>
      <c r="Q801" s="14">
        <v>0</v>
      </c>
      <c r="R801" s="14">
        <f t="shared" si="270"/>
        <v>0</v>
      </c>
      <c r="S801" s="20">
        <f t="shared" si="257"/>
        <v>0</v>
      </c>
      <c r="T801" s="14">
        <f t="shared" si="269"/>
        <v>0</v>
      </c>
      <c r="U801" s="4" t="str">
        <f t="shared" si="263"/>
        <v>A+J=</v>
      </c>
      <c r="V801" s="29">
        <f t="shared" si="264"/>
        <v>45747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58"/>
        <v>45347</v>
      </c>
      <c r="B802" s="125">
        <f t="shared" ca="1" si="254"/>
        <v>12921.857</v>
      </c>
      <c r="C802" s="14">
        <f t="shared" si="265"/>
        <v>10000</v>
      </c>
      <c r="D802" s="13">
        <f>IF(A802&lt;$B$1,VLOOKUP(A802,[1]DI!$A$4:$B$15000,2,FALSE),0)</f>
        <v>0</v>
      </c>
      <c r="E802" s="14">
        <f t="shared" si="266"/>
        <v>1</v>
      </c>
      <c r="F802" s="14">
        <f>(TRUNC(PRODUCT($E$14:$E801),16))</f>
        <v>1.2921856990573799</v>
      </c>
      <c r="G802" s="14">
        <f t="shared" si="267"/>
        <v>1</v>
      </c>
      <c r="H802" s="14">
        <f t="shared" si="268"/>
        <v>1.2921857000000001</v>
      </c>
      <c r="I802" s="13">
        <f t="shared" si="259"/>
        <v>0</v>
      </c>
      <c r="J802" s="29">
        <f t="shared" si="260"/>
        <v>44559</v>
      </c>
      <c r="K802" s="2">
        <f t="shared" si="261"/>
        <v>539</v>
      </c>
      <c r="L802" s="17">
        <f t="shared" si="262"/>
        <v>540</v>
      </c>
      <c r="M802" s="12">
        <f t="shared" si="255"/>
        <v>1</v>
      </c>
      <c r="N802" s="12">
        <f t="shared" si="256"/>
        <v>1.2921857000000001</v>
      </c>
      <c r="O802" s="17">
        <f t="shared" si="253"/>
        <v>0</v>
      </c>
      <c r="P802" s="14">
        <f t="shared" si="252"/>
        <v>2921.857</v>
      </c>
      <c r="Q802" s="14">
        <v>0</v>
      </c>
      <c r="R802" s="14">
        <f t="shared" si="270"/>
        <v>0</v>
      </c>
      <c r="S802" s="20">
        <f t="shared" si="257"/>
        <v>0</v>
      </c>
      <c r="T802" s="14">
        <f t="shared" si="269"/>
        <v>0</v>
      </c>
      <c r="U802" s="4" t="str">
        <f t="shared" si="263"/>
        <v>A+J=</v>
      </c>
      <c r="V802" s="29">
        <f t="shared" si="264"/>
        <v>45747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58"/>
        <v>45348</v>
      </c>
      <c r="B803" s="125">
        <f t="shared" ca="1" si="254"/>
        <v>12921.857</v>
      </c>
      <c r="C803" s="14">
        <f t="shared" si="265"/>
        <v>10000</v>
      </c>
      <c r="D803" s="13">
        <f>IF(A803&lt;$B$1,VLOOKUP(A803,[1]DI!$A$4:$B$15000,2,FALSE),0)</f>
        <v>0.1115</v>
      </c>
      <c r="E803" s="14">
        <f t="shared" si="266"/>
        <v>1.00041957</v>
      </c>
      <c r="F803" s="14">
        <f>(TRUNC(PRODUCT($E$14:$E802),16))</f>
        <v>1.2921856990573799</v>
      </c>
      <c r="G803" s="14">
        <f t="shared" si="267"/>
        <v>1</v>
      </c>
      <c r="H803" s="14">
        <f t="shared" si="268"/>
        <v>1.2921857000000001</v>
      </c>
      <c r="I803" s="13">
        <f t="shared" si="259"/>
        <v>0</v>
      </c>
      <c r="J803" s="29">
        <f t="shared" si="260"/>
        <v>44559</v>
      </c>
      <c r="K803" s="2">
        <f t="shared" si="261"/>
        <v>540</v>
      </c>
      <c r="L803" s="17">
        <f t="shared" si="262"/>
        <v>540</v>
      </c>
      <c r="M803" s="12">
        <f t="shared" si="255"/>
        <v>1</v>
      </c>
      <c r="N803" s="12">
        <f t="shared" si="256"/>
        <v>1.2921857000000001</v>
      </c>
      <c r="O803" s="17">
        <f t="shared" si="253"/>
        <v>0</v>
      </c>
      <c r="P803" s="14">
        <f t="shared" si="252"/>
        <v>2921.857</v>
      </c>
      <c r="Q803" s="14">
        <v>0</v>
      </c>
      <c r="R803" s="14">
        <f t="shared" si="270"/>
        <v>0</v>
      </c>
      <c r="S803" s="20">
        <f t="shared" si="257"/>
        <v>0</v>
      </c>
      <c r="T803" s="14">
        <f t="shared" si="269"/>
        <v>0</v>
      </c>
      <c r="U803" s="4" t="str">
        <f t="shared" si="263"/>
        <v>A+J=</v>
      </c>
      <c r="V803" s="29">
        <f t="shared" si="264"/>
        <v>45747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58"/>
        <v>45349</v>
      </c>
      <c r="B804" s="125">
        <f t="shared" ca="1" si="254"/>
        <v>12927.2786</v>
      </c>
      <c r="C804" s="14">
        <f t="shared" si="265"/>
        <v>10000</v>
      </c>
      <c r="D804" s="13">
        <f>IF(A804&lt;$B$1,VLOOKUP(A804,[1]DI!$A$4:$B$15000,2,FALSE),0)</f>
        <v>0.1115</v>
      </c>
      <c r="E804" s="14">
        <f t="shared" si="266"/>
        <v>1.00041957</v>
      </c>
      <c r="F804" s="14">
        <f>(TRUNC(PRODUCT($E$14:$E803),16))</f>
        <v>1.2927278614111299</v>
      </c>
      <c r="G804" s="14">
        <f t="shared" si="267"/>
        <v>1</v>
      </c>
      <c r="H804" s="14">
        <f t="shared" si="268"/>
        <v>1.2927278600000001</v>
      </c>
      <c r="I804" s="13">
        <f t="shared" si="259"/>
        <v>0</v>
      </c>
      <c r="J804" s="29">
        <f t="shared" si="260"/>
        <v>44559</v>
      </c>
      <c r="K804" s="2">
        <f t="shared" si="261"/>
        <v>541</v>
      </c>
      <c r="L804" s="17">
        <f t="shared" si="262"/>
        <v>541</v>
      </c>
      <c r="M804" s="12">
        <f t="shared" si="255"/>
        <v>1</v>
      </c>
      <c r="N804" s="12">
        <f t="shared" si="256"/>
        <v>1.2927278600000001</v>
      </c>
      <c r="O804" s="17">
        <f t="shared" si="253"/>
        <v>0</v>
      </c>
      <c r="P804" s="14">
        <f t="shared" si="252"/>
        <v>2927.2786000000001</v>
      </c>
      <c r="Q804" s="14">
        <v>0</v>
      </c>
      <c r="R804" s="14">
        <f t="shared" si="270"/>
        <v>0</v>
      </c>
      <c r="S804" s="20">
        <f t="shared" si="257"/>
        <v>0</v>
      </c>
      <c r="T804" s="14">
        <f t="shared" si="269"/>
        <v>0</v>
      </c>
      <c r="U804" s="4" t="str">
        <f t="shared" si="263"/>
        <v>A+J=</v>
      </c>
      <c r="V804" s="29">
        <f t="shared" si="264"/>
        <v>45747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58"/>
        <v>45350</v>
      </c>
      <c r="B805" s="125">
        <f t="shared" ca="1" si="254"/>
        <v>12932.702499999999</v>
      </c>
      <c r="C805" s="14">
        <f t="shared" si="265"/>
        <v>10000</v>
      </c>
      <c r="D805" s="13">
        <f>IF(A805&lt;$B$1,VLOOKUP(A805,[1]DI!$A$4:$B$15000,2,FALSE),0)</f>
        <v>0.1115</v>
      </c>
      <c r="E805" s="14">
        <f t="shared" si="266"/>
        <v>1.00041957</v>
      </c>
      <c r="F805" s="14">
        <f>(TRUNC(PRODUCT($E$14:$E804),16))</f>
        <v>1.2932702512399401</v>
      </c>
      <c r="G805" s="14">
        <f t="shared" si="267"/>
        <v>1</v>
      </c>
      <c r="H805" s="14">
        <f t="shared" si="268"/>
        <v>1.29327025</v>
      </c>
      <c r="I805" s="13">
        <f t="shared" si="259"/>
        <v>0</v>
      </c>
      <c r="J805" s="29">
        <f t="shared" si="260"/>
        <v>44559</v>
      </c>
      <c r="K805" s="2">
        <f t="shared" si="261"/>
        <v>542</v>
      </c>
      <c r="L805" s="17">
        <f t="shared" si="262"/>
        <v>542</v>
      </c>
      <c r="M805" s="12">
        <f t="shared" si="255"/>
        <v>1</v>
      </c>
      <c r="N805" s="12">
        <f t="shared" si="256"/>
        <v>1.29327025</v>
      </c>
      <c r="O805" s="17">
        <f t="shared" si="253"/>
        <v>0</v>
      </c>
      <c r="P805" s="14">
        <f t="shared" si="252"/>
        <v>2932.7024999999999</v>
      </c>
      <c r="Q805" s="14">
        <v>0</v>
      </c>
      <c r="R805" s="14">
        <f t="shared" si="270"/>
        <v>0</v>
      </c>
      <c r="S805" s="20">
        <f t="shared" si="257"/>
        <v>0</v>
      </c>
      <c r="T805" s="14">
        <f t="shared" si="269"/>
        <v>0</v>
      </c>
      <c r="U805" s="4" t="str">
        <f t="shared" si="263"/>
        <v>A+J=</v>
      </c>
      <c r="V805" s="29">
        <f t="shared" si="264"/>
        <v>45747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58"/>
        <v>45351</v>
      </c>
      <c r="B806" s="125">
        <f t="shared" ca="1" si="254"/>
        <v>12938.128700000001</v>
      </c>
      <c r="C806" s="14">
        <f t="shared" si="265"/>
        <v>10000</v>
      </c>
      <c r="D806" s="13">
        <f>IF(A806&lt;$B$1,VLOOKUP(A806,[1]DI!$A$4:$B$15000,2,FALSE),0)</f>
        <v>0.1115</v>
      </c>
      <c r="E806" s="14">
        <f t="shared" si="266"/>
        <v>1.00041957</v>
      </c>
      <c r="F806" s="14">
        <f>(TRUNC(PRODUCT($E$14:$E805),16))</f>
        <v>1.29381286863925</v>
      </c>
      <c r="G806" s="14">
        <f t="shared" si="267"/>
        <v>1</v>
      </c>
      <c r="H806" s="14">
        <f t="shared" si="268"/>
        <v>1.29381287</v>
      </c>
      <c r="I806" s="13">
        <f t="shared" si="259"/>
        <v>0</v>
      </c>
      <c r="J806" s="29">
        <f t="shared" si="260"/>
        <v>44559</v>
      </c>
      <c r="K806" s="2">
        <f t="shared" si="261"/>
        <v>543</v>
      </c>
      <c r="L806" s="17">
        <f t="shared" si="262"/>
        <v>543</v>
      </c>
      <c r="M806" s="12">
        <f t="shared" si="255"/>
        <v>1</v>
      </c>
      <c r="N806" s="12">
        <f t="shared" si="256"/>
        <v>1.29381287</v>
      </c>
      <c r="O806" s="17">
        <f t="shared" si="253"/>
        <v>0</v>
      </c>
      <c r="P806" s="14">
        <f t="shared" si="252"/>
        <v>2938.1287000000002</v>
      </c>
      <c r="Q806" s="14">
        <v>0</v>
      </c>
      <c r="R806" s="14">
        <f t="shared" si="270"/>
        <v>0</v>
      </c>
      <c r="S806" s="20">
        <f t="shared" si="257"/>
        <v>0</v>
      </c>
      <c r="T806" s="14">
        <f t="shared" si="269"/>
        <v>0</v>
      </c>
      <c r="U806" s="4" t="str">
        <f t="shared" si="263"/>
        <v>A+J=</v>
      </c>
      <c r="V806" s="29">
        <f t="shared" si="264"/>
        <v>45747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58"/>
        <v>45352</v>
      </c>
      <c r="B807" s="125">
        <f t="shared" ca="1" si="254"/>
        <v>12943.5571</v>
      </c>
      <c r="C807" s="14">
        <f t="shared" si="265"/>
        <v>10000</v>
      </c>
      <c r="D807" s="13">
        <f>IF(A807&lt;$B$1,VLOOKUP(A807,[1]DI!$A$4:$B$15000,2,FALSE),0)</f>
        <v>0.1115</v>
      </c>
      <c r="E807" s="14">
        <f t="shared" si="266"/>
        <v>1.00041957</v>
      </c>
      <c r="F807" s="14">
        <f>(TRUNC(PRODUCT($E$14:$E806),16))</f>
        <v>1.29435571370455</v>
      </c>
      <c r="G807" s="14">
        <f t="shared" si="267"/>
        <v>1</v>
      </c>
      <c r="H807" s="14">
        <f t="shared" si="268"/>
        <v>1.29435571</v>
      </c>
      <c r="I807" s="13">
        <f t="shared" si="259"/>
        <v>0</v>
      </c>
      <c r="J807" s="29">
        <f t="shared" si="260"/>
        <v>44559</v>
      </c>
      <c r="K807" s="2">
        <f t="shared" si="261"/>
        <v>544</v>
      </c>
      <c r="L807" s="17">
        <f t="shared" si="262"/>
        <v>544</v>
      </c>
      <c r="M807" s="12">
        <f t="shared" si="255"/>
        <v>1</v>
      </c>
      <c r="N807" s="12">
        <f t="shared" si="256"/>
        <v>1.29435571</v>
      </c>
      <c r="O807" s="17">
        <f t="shared" si="253"/>
        <v>0</v>
      </c>
      <c r="P807" s="14">
        <f t="shared" si="252"/>
        <v>2943.5571</v>
      </c>
      <c r="Q807" s="14">
        <v>0</v>
      </c>
      <c r="R807" s="14">
        <f t="shared" si="270"/>
        <v>0</v>
      </c>
      <c r="S807" s="20">
        <f t="shared" si="257"/>
        <v>0</v>
      </c>
      <c r="T807" s="14">
        <f t="shared" si="269"/>
        <v>0</v>
      </c>
      <c r="U807" s="4" t="str">
        <f t="shared" si="263"/>
        <v>A+J=</v>
      </c>
      <c r="V807" s="29">
        <f t="shared" si="264"/>
        <v>45747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58"/>
        <v>45353</v>
      </c>
      <c r="B808" s="125">
        <f t="shared" ca="1" si="254"/>
        <v>12948.9879</v>
      </c>
      <c r="C808" s="14">
        <f t="shared" si="265"/>
        <v>10000</v>
      </c>
      <c r="D808" s="13">
        <f>IF(A808&lt;$B$1,VLOOKUP(A808,[1]DI!$A$4:$B$15000,2,FALSE),0)</f>
        <v>0</v>
      </c>
      <c r="E808" s="14">
        <f t="shared" si="266"/>
        <v>1</v>
      </c>
      <c r="F808" s="14">
        <f>(TRUNC(PRODUCT($E$14:$E807),16))</f>
        <v>1.2948987865313499</v>
      </c>
      <c r="G808" s="14">
        <f t="shared" si="267"/>
        <v>1</v>
      </c>
      <c r="H808" s="14">
        <f t="shared" si="268"/>
        <v>1.29489879</v>
      </c>
      <c r="I808" s="13">
        <f t="shared" si="259"/>
        <v>0</v>
      </c>
      <c r="J808" s="29">
        <f t="shared" si="260"/>
        <v>44559</v>
      </c>
      <c r="K808" s="2">
        <f t="shared" si="261"/>
        <v>544</v>
      </c>
      <c r="L808" s="17">
        <f t="shared" si="262"/>
        <v>545</v>
      </c>
      <c r="M808" s="12">
        <f t="shared" si="255"/>
        <v>1</v>
      </c>
      <c r="N808" s="12">
        <f t="shared" si="256"/>
        <v>1.29489879</v>
      </c>
      <c r="O808" s="17">
        <f t="shared" si="253"/>
        <v>0</v>
      </c>
      <c r="P808" s="14">
        <f t="shared" si="252"/>
        <v>2948.9879000000001</v>
      </c>
      <c r="Q808" s="14">
        <v>0</v>
      </c>
      <c r="R808" s="14">
        <f t="shared" si="270"/>
        <v>0</v>
      </c>
      <c r="S808" s="20">
        <f t="shared" si="257"/>
        <v>0</v>
      </c>
      <c r="T808" s="14">
        <f t="shared" si="269"/>
        <v>0</v>
      </c>
      <c r="U808" s="4" t="str">
        <f t="shared" si="263"/>
        <v>A+J=</v>
      </c>
      <c r="V808" s="29">
        <f t="shared" si="264"/>
        <v>45747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58"/>
        <v>45354</v>
      </c>
      <c r="B809" s="125">
        <f t="shared" ca="1" si="254"/>
        <v>12948.9879</v>
      </c>
      <c r="C809" s="14">
        <f t="shared" si="265"/>
        <v>10000</v>
      </c>
      <c r="D809" s="13">
        <f>IF(A809&lt;$B$1,VLOOKUP(A809,[1]DI!$A$4:$B$15000,2,FALSE),0)</f>
        <v>0</v>
      </c>
      <c r="E809" s="14">
        <f t="shared" si="266"/>
        <v>1</v>
      </c>
      <c r="F809" s="14">
        <f>(TRUNC(PRODUCT($E$14:$E808),16))</f>
        <v>1.2948987865313499</v>
      </c>
      <c r="G809" s="14">
        <f t="shared" si="267"/>
        <v>1</v>
      </c>
      <c r="H809" s="14">
        <f t="shared" si="268"/>
        <v>1.29489879</v>
      </c>
      <c r="I809" s="13">
        <f t="shared" si="259"/>
        <v>0</v>
      </c>
      <c r="J809" s="29">
        <f t="shared" si="260"/>
        <v>44559</v>
      </c>
      <c r="K809" s="2">
        <f t="shared" si="261"/>
        <v>544</v>
      </c>
      <c r="L809" s="17">
        <f t="shared" si="262"/>
        <v>545</v>
      </c>
      <c r="M809" s="12">
        <f t="shared" si="255"/>
        <v>1</v>
      </c>
      <c r="N809" s="12">
        <f t="shared" si="256"/>
        <v>1.29489879</v>
      </c>
      <c r="O809" s="17">
        <f t="shared" si="253"/>
        <v>0</v>
      </c>
      <c r="P809" s="14">
        <f t="shared" si="252"/>
        <v>2948.9879000000001</v>
      </c>
      <c r="Q809" s="14">
        <v>0</v>
      </c>
      <c r="R809" s="14">
        <f t="shared" si="270"/>
        <v>0</v>
      </c>
      <c r="S809" s="20">
        <f t="shared" si="257"/>
        <v>0</v>
      </c>
      <c r="T809" s="14">
        <f t="shared" si="269"/>
        <v>0</v>
      </c>
      <c r="U809" s="4" t="str">
        <f t="shared" si="263"/>
        <v>A+J=</v>
      </c>
      <c r="V809" s="29">
        <f t="shared" si="264"/>
        <v>45747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58"/>
        <v>45355</v>
      </c>
      <c r="B810" s="125">
        <f t="shared" ca="1" si="254"/>
        <v>12948.9879</v>
      </c>
      <c r="C810" s="14">
        <f t="shared" si="265"/>
        <v>10000</v>
      </c>
      <c r="D810" s="13">
        <f>IF(A810&lt;$B$1,VLOOKUP(A810,[1]DI!$A$4:$B$15000,2,FALSE),0)</f>
        <v>0.1115</v>
      </c>
      <c r="E810" s="14">
        <f t="shared" si="266"/>
        <v>1.00041957</v>
      </c>
      <c r="F810" s="14">
        <f>(TRUNC(PRODUCT($E$14:$E809),16))</f>
        <v>1.2948987865313499</v>
      </c>
      <c r="G810" s="14">
        <f t="shared" si="267"/>
        <v>1</v>
      </c>
      <c r="H810" s="14">
        <f t="shared" si="268"/>
        <v>1.29489879</v>
      </c>
      <c r="I810" s="13">
        <f t="shared" si="259"/>
        <v>0</v>
      </c>
      <c r="J810" s="29">
        <f t="shared" si="260"/>
        <v>44559</v>
      </c>
      <c r="K810" s="2">
        <f t="shared" si="261"/>
        <v>545</v>
      </c>
      <c r="L810" s="17">
        <f t="shared" si="262"/>
        <v>545</v>
      </c>
      <c r="M810" s="12">
        <f t="shared" si="255"/>
        <v>1</v>
      </c>
      <c r="N810" s="12">
        <f t="shared" si="256"/>
        <v>1.29489879</v>
      </c>
      <c r="O810" s="17">
        <f t="shared" si="253"/>
        <v>0</v>
      </c>
      <c r="P810" s="14">
        <f t="shared" si="252"/>
        <v>2948.9879000000001</v>
      </c>
      <c r="Q810" s="14">
        <v>0</v>
      </c>
      <c r="R810" s="14">
        <f t="shared" si="270"/>
        <v>0</v>
      </c>
      <c r="S810" s="20">
        <f t="shared" si="257"/>
        <v>0</v>
      </c>
      <c r="T810" s="14">
        <f t="shared" si="269"/>
        <v>0</v>
      </c>
      <c r="U810" s="4" t="str">
        <f t="shared" si="263"/>
        <v>A+J=</v>
      </c>
      <c r="V810" s="29">
        <f t="shared" si="264"/>
        <v>45747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58"/>
        <v>45356</v>
      </c>
      <c r="B811" s="125">
        <f t="shared" ca="1" si="254"/>
        <v>12954.420900000001</v>
      </c>
      <c r="C811" s="14">
        <f t="shared" si="265"/>
        <v>10000</v>
      </c>
      <c r="D811" s="13">
        <f>IF(A811&lt;$B$1,VLOOKUP(A811,[1]DI!$A$4:$B$15000,2,FALSE),0)</f>
        <v>0.1115</v>
      </c>
      <c r="E811" s="14">
        <f t="shared" si="266"/>
        <v>1.00041957</v>
      </c>
      <c r="F811" s="14">
        <f>(TRUNC(PRODUCT($E$14:$E810),16))</f>
        <v>1.2954420872152099</v>
      </c>
      <c r="G811" s="14">
        <f t="shared" si="267"/>
        <v>1</v>
      </c>
      <c r="H811" s="14">
        <f t="shared" si="268"/>
        <v>1.2954420900000001</v>
      </c>
      <c r="I811" s="13">
        <f t="shared" si="259"/>
        <v>0</v>
      </c>
      <c r="J811" s="29">
        <f t="shared" si="260"/>
        <v>44559</v>
      </c>
      <c r="K811" s="2">
        <f t="shared" si="261"/>
        <v>546</v>
      </c>
      <c r="L811" s="17">
        <f t="shared" si="262"/>
        <v>546</v>
      </c>
      <c r="M811" s="12">
        <f t="shared" si="255"/>
        <v>1</v>
      </c>
      <c r="N811" s="12">
        <f t="shared" si="256"/>
        <v>1.2954420900000001</v>
      </c>
      <c r="O811" s="17">
        <f t="shared" si="253"/>
        <v>0</v>
      </c>
      <c r="P811" s="14">
        <f t="shared" si="252"/>
        <v>2954.4209000000001</v>
      </c>
      <c r="Q811" s="14">
        <v>0</v>
      </c>
      <c r="R811" s="14">
        <f t="shared" si="270"/>
        <v>0</v>
      </c>
      <c r="S811" s="20">
        <f t="shared" si="257"/>
        <v>0</v>
      </c>
      <c r="T811" s="14">
        <f t="shared" si="269"/>
        <v>0</v>
      </c>
      <c r="U811" s="4" t="str">
        <f t="shared" si="263"/>
        <v>A+J=</v>
      </c>
      <c r="V811" s="29">
        <f t="shared" si="264"/>
        <v>45747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58"/>
        <v>45357</v>
      </c>
      <c r="B812" s="125">
        <f t="shared" ca="1" si="254"/>
        <v>12959.8562</v>
      </c>
      <c r="C812" s="14">
        <f t="shared" si="265"/>
        <v>10000</v>
      </c>
      <c r="D812" s="13">
        <f>IF(A812&lt;$B$1,VLOOKUP(A812,[1]DI!$A$4:$B$15000,2,FALSE),0)</f>
        <v>0.1115</v>
      </c>
      <c r="E812" s="14">
        <f t="shared" si="266"/>
        <v>1.00041957</v>
      </c>
      <c r="F812" s="14">
        <f>(TRUNC(PRODUCT($E$14:$E811),16))</f>
        <v>1.29598561585175</v>
      </c>
      <c r="G812" s="14">
        <f t="shared" si="267"/>
        <v>1</v>
      </c>
      <c r="H812" s="14">
        <f t="shared" si="268"/>
        <v>1.2959856199999999</v>
      </c>
      <c r="I812" s="13">
        <f t="shared" si="259"/>
        <v>0</v>
      </c>
      <c r="J812" s="29">
        <f t="shared" si="260"/>
        <v>44559</v>
      </c>
      <c r="K812" s="2">
        <f t="shared" si="261"/>
        <v>547</v>
      </c>
      <c r="L812" s="17">
        <f t="shared" si="262"/>
        <v>547</v>
      </c>
      <c r="M812" s="12">
        <f t="shared" si="255"/>
        <v>1</v>
      </c>
      <c r="N812" s="12">
        <f t="shared" si="256"/>
        <v>1.2959856199999999</v>
      </c>
      <c r="O812" s="17">
        <f t="shared" si="253"/>
        <v>0</v>
      </c>
      <c r="P812" s="14">
        <f t="shared" si="252"/>
        <v>2959.8562000000002</v>
      </c>
      <c r="Q812" s="14">
        <v>0</v>
      </c>
      <c r="R812" s="14">
        <f t="shared" si="270"/>
        <v>0</v>
      </c>
      <c r="S812" s="20">
        <f t="shared" si="257"/>
        <v>0</v>
      </c>
      <c r="T812" s="14">
        <f t="shared" si="269"/>
        <v>0</v>
      </c>
      <c r="U812" s="4" t="str">
        <f t="shared" si="263"/>
        <v>A+J=</v>
      </c>
      <c r="V812" s="29">
        <f t="shared" si="264"/>
        <v>45747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58"/>
        <v>45358</v>
      </c>
      <c r="B813" s="125">
        <f t="shared" ca="1" si="254"/>
        <v>12965.2937</v>
      </c>
      <c r="C813" s="14">
        <f t="shared" si="265"/>
        <v>10000</v>
      </c>
      <c r="D813" s="13">
        <f>IF(A813&lt;$B$1,VLOOKUP(A813,[1]DI!$A$4:$B$15000,2,FALSE),0)</f>
        <v>0.1115</v>
      </c>
      <c r="E813" s="14">
        <f t="shared" si="266"/>
        <v>1.00041957</v>
      </c>
      <c r="F813" s="14">
        <f>(TRUNC(PRODUCT($E$14:$E812),16))</f>
        <v>1.2965293725365901</v>
      </c>
      <c r="G813" s="14">
        <f t="shared" si="267"/>
        <v>1</v>
      </c>
      <c r="H813" s="14">
        <f t="shared" si="268"/>
        <v>1.29652937</v>
      </c>
      <c r="I813" s="13">
        <f t="shared" si="259"/>
        <v>0</v>
      </c>
      <c r="J813" s="29">
        <f t="shared" si="260"/>
        <v>44559</v>
      </c>
      <c r="K813" s="2">
        <f t="shared" si="261"/>
        <v>548</v>
      </c>
      <c r="L813" s="17">
        <f t="shared" si="262"/>
        <v>548</v>
      </c>
      <c r="M813" s="12">
        <f t="shared" si="255"/>
        <v>1</v>
      </c>
      <c r="N813" s="12">
        <f t="shared" si="256"/>
        <v>1.29652937</v>
      </c>
      <c r="O813" s="17">
        <f t="shared" si="253"/>
        <v>0</v>
      </c>
      <c r="P813" s="14">
        <f t="shared" si="252"/>
        <v>2965.2937000000002</v>
      </c>
      <c r="Q813" s="14">
        <v>0</v>
      </c>
      <c r="R813" s="14">
        <f t="shared" si="270"/>
        <v>0</v>
      </c>
      <c r="S813" s="20">
        <f t="shared" si="257"/>
        <v>0</v>
      </c>
      <c r="T813" s="14">
        <f t="shared" si="269"/>
        <v>0</v>
      </c>
      <c r="U813" s="4" t="str">
        <f t="shared" si="263"/>
        <v>A+J=</v>
      </c>
      <c r="V813" s="29">
        <f t="shared" si="264"/>
        <v>45747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58"/>
        <v>45359</v>
      </c>
      <c r="B814" s="125">
        <f t="shared" ca="1" si="254"/>
        <v>12970.7336</v>
      </c>
      <c r="C814" s="14">
        <f t="shared" si="265"/>
        <v>10000</v>
      </c>
      <c r="D814" s="13">
        <f>IF(A814&lt;$B$1,VLOOKUP(A814,[1]DI!$A$4:$B$15000,2,FALSE),0)</f>
        <v>0.1115</v>
      </c>
      <c r="E814" s="14">
        <f t="shared" si="266"/>
        <v>1.00041957</v>
      </c>
      <c r="F814" s="14">
        <f>(TRUNC(PRODUCT($E$14:$E813),16))</f>
        <v>1.2970733573654301</v>
      </c>
      <c r="G814" s="14">
        <f t="shared" si="267"/>
        <v>1</v>
      </c>
      <c r="H814" s="14">
        <f t="shared" si="268"/>
        <v>1.29707336</v>
      </c>
      <c r="I814" s="13">
        <f t="shared" si="259"/>
        <v>0</v>
      </c>
      <c r="J814" s="29">
        <f t="shared" si="260"/>
        <v>44559</v>
      </c>
      <c r="K814" s="2">
        <f t="shared" si="261"/>
        <v>549</v>
      </c>
      <c r="L814" s="17">
        <f t="shared" si="262"/>
        <v>549</v>
      </c>
      <c r="M814" s="12">
        <f t="shared" si="255"/>
        <v>1</v>
      </c>
      <c r="N814" s="12">
        <f t="shared" si="256"/>
        <v>1.29707336</v>
      </c>
      <c r="O814" s="17">
        <f t="shared" si="253"/>
        <v>0</v>
      </c>
      <c r="P814" s="14">
        <f t="shared" si="252"/>
        <v>2970.7336</v>
      </c>
      <c r="Q814" s="14">
        <v>0</v>
      </c>
      <c r="R814" s="14">
        <f t="shared" si="270"/>
        <v>0</v>
      </c>
      <c r="S814" s="20">
        <f t="shared" si="257"/>
        <v>0</v>
      </c>
      <c r="T814" s="14">
        <f t="shared" si="269"/>
        <v>0</v>
      </c>
      <c r="U814" s="4" t="str">
        <f t="shared" si="263"/>
        <v>A+J=</v>
      </c>
      <c r="V814" s="29">
        <f t="shared" si="264"/>
        <v>45747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58"/>
        <v>45360</v>
      </c>
      <c r="B815" s="125">
        <f t="shared" ca="1" si="254"/>
        <v>12976.1757</v>
      </c>
      <c r="C815" s="14">
        <f t="shared" si="265"/>
        <v>10000</v>
      </c>
      <c r="D815" s="13">
        <f>IF(A815&lt;$B$1,VLOOKUP(A815,[1]DI!$A$4:$B$15000,2,FALSE),0)</f>
        <v>0</v>
      </c>
      <c r="E815" s="14">
        <f t="shared" si="266"/>
        <v>1</v>
      </c>
      <c r="F815" s="14">
        <f>(TRUNC(PRODUCT($E$14:$E814),16))</f>
        <v>1.2976175704339701</v>
      </c>
      <c r="G815" s="14">
        <f t="shared" si="267"/>
        <v>1</v>
      </c>
      <c r="H815" s="14">
        <f t="shared" si="268"/>
        <v>1.2976175700000001</v>
      </c>
      <c r="I815" s="13">
        <f t="shared" si="259"/>
        <v>0</v>
      </c>
      <c r="J815" s="29">
        <f t="shared" si="260"/>
        <v>44559</v>
      </c>
      <c r="K815" s="2">
        <f t="shared" si="261"/>
        <v>549</v>
      </c>
      <c r="L815" s="17">
        <f t="shared" si="262"/>
        <v>550</v>
      </c>
      <c r="M815" s="12">
        <f t="shared" si="255"/>
        <v>1</v>
      </c>
      <c r="N815" s="12">
        <f t="shared" si="256"/>
        <v>1.2976175700000001</v>
      </c>
      <c r="O815" s="17">
        <f t="shared" si="253"/>
        <v>0</v>
      </c>
      <c r="P815" s="14">
        <f t="shared" si="252"/>
        <v>2976.1756999999998</v>
      </c>
      <c r="Q815" s="14">
        <v>0</v>
      </c>
      <c r="R815" s="14">
        <f t="shared" si="270"/>
        <v>0</v>
      </c>
      <c r="S815" s="20">
        <f t="shared" si="257"/>
        <v>0</v>
      </c>
      <c r="T815" s="14">
        <f t="shared" si="269"/>
        <v>0</v>
      </c>
      <c r="U815" s="4" t="str">
        <f t="shared" si="263"/>
        <v>A+J=</v>
      </c>
      <c r="V815" s="29">
        <f t="shared" si="264"/>
        <v>45747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58"/>
        <v>45361</v>
      </c>
      <c r="B816" s="125">
        <f t="shared" ca="1" si="254"/>
        <v>12976.1757</v>
      </c>
      <c r="C816" s="14">
        <f t="shared" si="265"/>
        <v>10000</v>
      </c>
      <c r="D816" s="13">
        <f>IF(A816&lt;$B$1,VLOOKUP(A816,[1]DI!$A$4:$B$15000,2,FALSE),0)</f>
        <v>0</v>
      </c>
      <c r="E816" s="14">
        <f t="shared" si="266"/>
        <v>1</v>
      </c>
      <c r="F816" s="14">
        <f>(TRUNC(PRODUCT($E$14:$E815),16))</f>
        <v>1.2976175704339701</v>
      </c>
      <c r="G816" s="14">
        <f t="shared" si="267"/>
        <v>1</v>
      </c>
      <c r="H816" s="14">
        <f t="shared" si="268"/>
        <v>1.2976175700000001</v>
      </c>
      <c r="I816" s="13">
        <f t="shared" si="259"/>
        <v>0</v>
      </c>
      <c r="J816" s="29">
        <f t="shared" si="260"/>
        <v>44559</v>
      </c>
      <c r="K816" s="2">
        <f t="shared" si="261"/>
        <v>549</v>
      </c>
      <c r="L816" s="17">
        <f t="shared" si="262"/>
        <v>550</v>
      </c>
      <c r="M816" s="12">
        <f t="shared" si="255"/>
        <v>1</v>
      </c>
      <c r="N816" s="12">
        <f t="shared" si="256"/>
        <v>1.2976175700000001</v>
      </c>
      <c r="O816" s="17">
        <f t="shared" si="253"/>
        <v>0</v>
      </c>
      <c r="P816" s="14">
        <f t="shared" si="252"/>
        <v>2976.1756999999998</v>
      </c>
      <c r="Q816" s="14">
        <v>0</v>
      </c>
      <c r="R816" s="14">
        <f t="shared" si="270"/>
        <v>0</v>
      </c>
      <c r="S816" s="20">
        <f t="shared" si="257"/>
        <v>0</v>
      </c>
      <c r="T816" s="14">
        <f t="shared" si="269"/>
        <v>0</v>
      </c>
      <c r="U816" s="4" t="str">
        <f t="shared" si="263"/>
        <v>A+J=</v>
      </c>
      <c r="V816" s="29">
        <f t="shared" si="264"/>
        <v>45747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58"/>
        <v>45362</v>
      </c>
      <c r="B817" s="125">
        <f t="shared" ca="1" si="254"/>
        <v>12976.1757</v>
      </c>
      <c r="C817" s="14">
        <f t="shared" si="265"/>
        <v>10000</v>
      </c>
      <c r="D817" s="13">
        <f>IF(A817&lt;$B$1,VLOOKUP(A817,[1]DI!$A$4:$B$15000,2,FALSE),0)</f>
        <v>0.1115</v>
      </c>
      <c r="E817" s="14">
        <f t="shared" si="266"/>
        <v>1.00041957</v>
      </c>
      <c r="F817" s="14">
        <f>(TRUNC(PRODUCT($E$14:$E816),16))</f>
        <v>1.2976175704339701</v>
      </c>
      <c r="G817" s="14">
        <f t="shared" si="267"/>
        <v>1</v>
      </c>
      <c r="H817" s="14">
        <f t="shared" si="268"/>
        <v>1.2976175700000001</v>
      </c>
      <c r="I817" s="13">
        <f t="shared" si="259"/>
        <v>0</v>
      </c>
      <c r="J817" s="29">
        <f t="shared" si="260"/>
        <v>44559</v>
      </c>
      <c r="K817" s="2">
        <f t="shared" si="261"/>
        <v>550</v>
      </c>
      <c r="L817" s="17">
        <f t="shared" si="262"/>
        <v>550</v>
      </c>
      <c r="M817" s="12">
        <f t="shared" si="255"/>
        <v>1</v>
      </c>
      <c r="N817" s="12">
        <f t="shared" si="256"/>
        <v>1.2976175700000001</v>
      </c>
      <c r="O817" s="17">
        <f t="shared" si="253"/>
        <v>0</v>
      </c>
      <c r="P817" s="14">
        <f t="shared" si="252"/>
        <v>2976.1756999999998</v>
      </c>
      <c r="Q817" s="14">
        <v>0</v>
      </c>
      <c r="R817" s="14">
        <f t="shared" si="270"/>
        <v>0</v>
      </c>
      <c r="S817" s="20">
        <f t="shared" si="257"/>
        <v>0</v>
      </c>
      <c r="T817" s="14">
        <f t="shared" si="269"/>
        <v>0</v>
      </c>
      <c r="U817" s="4" t="str">
        <f t="shared" si="263"/>
        <v>A+J=</v>
      </c>
      <c r="V817" s="29">
        <f t="shared" si="264"/>
        <v>45747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58"/>
        <v>45363</v>
      </c>
      <c r="B818" s="125">
        <f t="shared" ca="1" si="254"/>
        <v>12981.6201</v>
      </c>
      <c r="C818" s="14">
        <f t="shared" si="265"/>
        <v>10000</v>
      </c>
      <c r="D818" s="13">
        <f>IF(A818&lt;$B$1,VLOOKUP(A818,[1]DI!$A$4:$B$15000,2,FALSE),0)</f>
        <v>0.1115</v>
      </c>
      <c r="E818" s="14">
        <f t="shared" si="266"/>
        <v>1.00041957</v>
      </c>
      <c r="F818" s="14">
        <f>(TRUNC(PRODUCT($E$14:$E817),16))</f>
        <v>1.298162011838</v>
      </c>
      <c r="G818" s="14">
        <f t="shared" si="267"/>
        <v>1</v>
      </c>
      <c r="H818" s="14">
        <f t="shared" si="268"/>
        <v>1.29816201</v>
      </c>
      <c r="I818" s="13">
        <f t="shared" si="259"/>
        <v>0</v>
      </c>
      <c r="J818" s="29">
        <f t="shared" si="260"/>
        <v>44559</v>
      </c>
      <c r="K818" s="2">
        <f t="shared" si="261"/>
        <v>551</v>
      </c>
      <c r="L818" s="17">
        <f t="shared" si="262"/>
        <v>551</v>
      </c>
      <c r="M818" s="12">
        <f t="shared" si="255"/>
        <v>1</v>
      </c>
      <c r="N818" s="12">
        <f t="shared" si="256"/>
        <v>1.29816201</v>
      </c>
      <c r="O818" s="17">
        <f t="shared" si="253"/>
        <v>0</v>
      </c>
      <c r="P818" s="14">
        <f t="shared" si="252"/>
        <v>2981.6201000000001</v>
      </c>
      <c r="Q818" s="14">
        <v>0</v>
      </c>
      <c r="R818" s="14">
        <f t="shared" si="270"/>
        <v>0</v>
      </c>
      <c r="S818" s="20">
        <f t="shared" si="257"/>
        <v>0</v>
      </c>
      <c r="T818" s="14">
        <f t="shared" si="269"/>
        <v>0</v>
      </c>
      <c r="U818" s="4" t="str">
        <f t="shared" si="263"/>
        <v>A+J=</v>
      </c>
      <c r="V818" s="29">
        <f t="shared" si="264"/>
        <v>45747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58"/>
        <v>45364</v>
      </c>
      <c r="B819" s="125">
        <f t="shared" ca="1" si="254"/>
        <v>12987.066800000001</v>
      </c>
      <c r="C819" s="14">
        <f t="shared" si="265"/>
        <v>10000</v>
      </c>
      <c r="D819" s="13">
        <f>IF(A819&lt;$B$1,VLOOKUP(A819,[1]DI!$A$4:$B$15000,2,FALSE),0)</f>
        <v>0.1115</v>
      </c>
      <c r="E819" s="14">
        <f t="shared" si="266"/>
        <v>1.00041957</v>
      </c>
      <c r="F819" s="14">
        <f>(TRUNC(PRODUCT($E$14:$E818),16))</f>
        <v>1.2987066816733099</v>
      </c>
      <c r="G819" s="14">
        <f t="shared" si="267"/>
        <v>1</v>
      </c>
      <c r="H819" s="14">
        <f t="shared" si="268"/>
        <v>1.29870668</v>
      </c>
      <c r="I819" s="13">
        <f t="shared" si="259"/>
        <v>0</v>
      </c>
      <c r="J819" s="29">
        <f t="shared" si="260"/>
        <v>44559</v>
      </c>
      <c r="K819" s="2">
        <f t="shared" si="261"/>
        <v>552</v>
      </c>
      <c r="L819" s="17">
        <f t="shared" si="262"/>
        <v>552</v>
      </c>
      <c r="M819" s="12">
        <f t="shared" si="255"/>
        <v>1</v>
      </c>
      <c r="N819" s="12">
        <f t="shared" si="256"/>
        <v>1.29870668</v>
      </c>
      <c r="O819" s="17">
        <f t="shared" si="253"/>
        <v>0</v>
      </c>
      <c r="P819" s="14">
        <f t="shared" si="252"/>
        <v>2987.0668000000001</v>
      </c>
      <c r="Q819" s="14">
        <v>0</v>
      </c>
      <c r="R819" s="14">
        <f t="shared" si="270"/>
        <v>0</v>
      </c>
      <c r="S819" s="20">
        <f t="shared" si="257"/>
        <v>0</v>
      </c>
      <c r="T819" s="14">
        <f t="shared" si="269"/>
        <v>0</v>
      </c>
      <c r="U819" s="4" t="str">
        <f t="shared" si="263"/>
        <v>A+J=</v>
      </c>
      <c r="V819" s="29">
        <f t="shared" si="264"/>
        <v>45747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58"/>
        <v>45365</v>
      </c>
      <c r="B820" s="125">
        <f t="shared" ca="1" si="254"/>
        <v>12992.515800000001</v>
      </c>
      <c r="C820" s="14">
        <f t="shared" si="265"/>
        <v>10000</v>
      </c>
      <c r="D820" s="13">
        <f>IF(A820&lt;$B$1,VLOOKUP(A820,[1]DI!$A$4:$B$15000,2,FALSE),0)</f>
        <v>0.1115</v>
      </c>
      <c r="E820" s="14">
        <f t="shared" si="266"/>
        <v>1.00041957</v>
      </c>
      <c r="F820" s="14">
        <f>(TRUNC(PRODUCT($E$14:$E819),16))</f>
        <v>1.29925158003574</v>
      </c>
      <c r="G820" s="14">
        <f t="shared" si="267"/>
        <v>1</v>
      </c>
      <c r="H820" s="14">
        <f t="shared" si="268"/>
        <v>1.29925158</v>
      </c>
      <c r="I820" s="13">
        <f t="shared" si="259"/>
        <v>0</v>
      </c>
      <c r="J820" s="29">
        <f t="shared" si="260"/>
        <v>44559</v>
      </c>
      <c r="K820" s="2">
        <f t="shared" si="261"/>
        <v>553</v>
      </c>
      <c r="L820" s="17">
        <f t="shared" si="262"/>
        <v>553</v>
      </c>
      <c r="M820" s="12">
        <f t="shared" si="255"/>
        <v>1</v>
      </c>
      <c r="N820" s="12">
        <f t="shared" si="256"/>
        <v>1.29925158</v>
      </c>
      <c r="O820" s="17">
        <f t="shared" si="253"/>
        <v>0</v>
      </c>
      <c r="P820" s="14">
        <f t="shared" ref="P820:P883" si="271">TRUNC(((N820-1)*C820),8)+TRUNC(R819*N820,8)</f>
        <v>2992.5158000000001</v>
      </c>
      <c r="Q820" s="14">
        <v>0</v>
      </c>
      <c r="R820" s="14">
        <f t="shared" si="270"/>
        <v>0</v>
      </c>
      <c r="S820" s="20">
        <f t="shared" si="257"/>
        <v>0</v>
      </c>
      <c r="T820" s="14">
        <f t="shared" si="269"/>
        <v>0</v>
      </c>
      <c r="U820" s="4" t="str">
        <f t="shared" si="263"/>
        <v>A+J=</v>
      </c>
      <c r="V820" s="29">
        <f t="shared" si="264"/>
        <v>45747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58"/>
        <v>45366</v>
      </c>
      <c r="B821" s="125">
        <f t="shared" ca="1" si="254"/>
        <v>12997.9671</v>
      </c>
      <c r="C821" s="14">
        <f t="shared" si="265"/>
        <v>10000</v>
      </c>
      <c r="D821" s="13">
        <f>IF(A821&lt;$B$1,VLOOKUP(A821,[1]DI!$A$4:$B$15000,2,FALSE),0)</f>
        <v>0.1115</v>
      </c>
      <c r="E821" s="14">
        <f t="shared" si="266"/>
        <v>1.00041957</v>
      </c>
      <c r="F821" s="14">
        <f>(TRUNC(PRODUCT($E$14:$E820),16))</f>
        <v>1.29979670702117</v>
      </c>
      <c r="G821" s="14">
        <f t="shared" si="267"/>
        <v>1</v>
      </c>
      <c r="H821" s="14">
        <f t="shared" si="268"/>
        <v>1.2997967100000001</v>
      </c>
      <c r="I821" s="13">
        <f t="shared" si="259"/>
        <v>0</v>
      </c>
      <c r="J821" s="29">
        <f t="shared" si="260"/>
        <v>44559</v>
      </c>
      <c r="K821" s="2">
        <f t="shared" si="261"/>
        <v>554</v>
      </c>
      <c r="L821" s="17">
        <f t="shared" si="262"/>
        <v>554</v>
      </c>
      <c r="M821" s="12">
        <f t="shared" si="255"/>
        <v>1</v>
      </c>
      <c r="N821" s="12">
        <f t="shared" si="256"/>
        <v>1.2997967100000001</v>
      </c>
      <c r="O821" s="17">
        <f t="shared" si="253"/>
        <v>0</v>
      </c>
      <c r="P821" s="14">
        <f t="shared" si="271"/>
        <v>2997.9670999999998</v>
      </c>
      <c r="Q821" s="14">
        <v>0</v>
      </c>
      <c r="R821" s="14">
        <f t="shared" si="270"/>
        <v>0</v>
      </c>
      <c r="S821" s="20">
        <f t="shared" si="257"/>
        <v>0</v>
      </c>
      <c r="T821" s="14">
        <f t="shared" si="269"/>
        <v>0</v>
      </c>
      <c r="U821" s="4" t="str">
        <f t="shared" si="263"/>
        <v>A+J=</v>
      </c>
      <c r="V821" s="29">
        <f t="shared" si="264"/>
        <v>45747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58"/>
        <v>45367</v>
      </c>
      <c r="B822" s="125">
        <f t="shared" ca="1" si="254"/>
        <v>13003.420599999999</v>
      </c>
      <c r="C822" s="14">
        <f t="shared" si="265"/>
        <v>10000</v>
      </c>
      <c r="D822" s="13">
        <f>IF(A822&lt;$B$1,VLOOKUP(A822,[1]DI!$A$4:$B$15000,2,FALSE),0)</f>
        <v>0</v>
      </c>
      <c r="E822" s="14">
        <f t="shared" si="266"/>
        <v>1</v>
      </c>
      <c r="F822" s="14">
        <f>(TRUNC(PRODUCT($E$14:$E821),16))</f>
        <v>1.30034206272554</v>
      </c>
      <c r="G822" s="14">
        <f t="shared" si="267"/>
        <v>1</v>
      </c>
      <c r="H822" s="14">
        <f t="shared" si="268"/>
        <v>1.30034206</v>
      </c>
      <c r="I822" s="13">
        <f t="shared" si="259"/>
        <v>0</v>
      </c>
      <c r="J822" s="29">
        <f t="shared" si="260"/>
        <v>44559</v>
      </c>
      <c r="K822" s="2">
        <f t="shared" si="261"/>
        <v>554</v>
      </c>
      <c r="L822" s="17">
        <f t="shared" si="262"/>
        <v>555</v>
      </c>
      <c r="M822" s="12">
        <f t="shared" si="255"/>
        <v>1</v>
      </c>
      <c r="N822" s="12">
        <f t="shared" si="256"/>
        <v>1.30034206</v>
      </c>
      <c r="O822" s="17">
        <f t="shared" si="253"/>
        <v>0</v>
      </c>
      <c r="P822" s="14">
        <f t="shared" si="271"/>
        <v>3003.4205999999999</v>
      </c>
      <c r="Q822" s="14">
        <v>0</v>
      </c>
      <c r="R822" s="14">
        <f t="shared" si="270"/>
        <v>0</v>
      </c>
      <c r="S822" s="20">
        <f t="shared" si="257"/>
        <v>0</v>
      </c>
      <c r="T822" s="14">
        <f t="shared" si="269"/>
        <v>0</v>
      </c>
      <c r="U822" s="4" t="str">
        <f t="shared" si="263"/>
        <v>A+J=</v>
      </c>
      <c r="V822" s="29">
        <f t="shared" si="264"/>
        <v>45747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58"/>
        <v>45368</v>
      </c>
      <c r="B823" s="125">
        <f t="shared" ca="1" si="254"/>
        <v>13003.420599999999</v>
      </c>
      <c r="C823" s="14">
        <f t="shared" si="265"/>
        <v>10000</v>
      </c>
      <c r="D823" s="13">
        <f>IF(A823&lt;$B$1,VLOOKUP(A823,[1]DI!$A$4:$B$15000,2,FALSE),0)</f>
        <v>0</v>
      </c>
      <c r="E823" s="14">
        <f t="shared" si="266"/>
        <v>1</v>
      </c>
      <c r="F823" s="14">
        <f>(TRUNC(PRODUCT($E$14:$E822),16))</f>
        <v>1.30034206272554</v>
      </c>
      <c r="G823" s="14">
        <f t="shared" si="267"/>
        <v>1</v>
      </c>
      <c r="H823" s="14">
        <f t="shared" si="268"/>
        <v>1.30034206</v>
      </c>
      <c r="I823" s="13">
        <f t="shared" si="259"/>
        <v>0</v>
      </c>
      <c r="J823" s="29">
        <f t="shared" si="260"/>
        <v>44559</v>
      </c>
      <c r="K823" s="2">
        <f t="shared" si="261"/>
        <v>554</v>
      </c>
      <c r="L823" s="17">
        <f t="shared" si="262"/>
        <v>555</v>
      </c>
      <c r="M823" s="12">
        <f t="shared" si="255"/>
        <v>1</v>
      </c>
      <c r="N823" s="12">
        <f t="shared" si="256"/>
        <v>1.30034206</v>
      </c>
      <c r="O823" s="17">
        <f t="shared" si="253"/>
        <v>0</v>
      </c>
      <c r="P823" s="14">
        <f t="shared" si="271"/>
        <v>3003.4205999999999</v>
      </c>
      <c r="Q823" s="14">
        <v>0</v>
      </c>
      <c r="R823" s="14">
        <f t="shared" si="270"/>
        <v>0</v>
      </c>
      <c r="S823" s="20">
        <f t="shared" si="257"/>
        <v>0</v>
      </c>
      <c r="T823" s="14">
        <f t="shared" si="269"/>
        <v>0</v>
      </c>
      <c r="U823" s="4" t="str">
        <f t="shared" si="263"/>
        <v>A+J=</v>
      </c>
      <c r="V823" s="29">
        <f t="shared" si="264"/>
        <v>45747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58"/>
        <v>45369</v>
      </c>
      <c r="B824" s="125">
        <f t="shared" ca="1" si="254"/>
        <v>13003.420599999999</v>
      </c>
      <c r="C824" s="14">
        <f t="shared" si="265"/>
        <v>10000</v>
      </c>
      <c r="D824" s="13">
        <f>IF(A824&lt;$B$1,VLOOKUP(A824,[1]DI!$A$4:$B$15000,2,FALSE),0)</f>
        <v>0.1115</v>
      </c>
      <c r="E824" s="14">
        <f t="shared" si="266"/>
        <v>1.00041957</v>
      </c>
      <c r="F824" s="14">
        <f>(TRUNC(PRODUCT($E$14:$E823),16))</f>
        <v>1.30034206272554</v>
      </c>
      <c r="G824" s="14">
        <f t="shared" si="267"/>
        <v>1</v>
      </c>
      <c r="H824" s="14">
        <f t="shared" si="268"/>
        <v>1.30034206</v>
      </c>
      <c r="I824" s="13">
        <f t="shared" si="259"/>
        <v>0</v>
      </c>
      <c r="J824" s="29">
        <f t="shared" si="260"/>
        <v>44559</v>
      </c>
      <c r="K824" s="2">
        <f t="shared" si="261"/>
        <v>555</v>
      </c>
      <c r="L824" s="17">
        <f t="shared" si="262"/>
        <v>555</v>
      </c>
      <c r="M824" s="12">
        <f t="shared" si="255"/>
        <v>1</v>
      </c>
      <c r="N824" s="12">
        <f t="shared" si="256"/>
        <v>1.30034206</v>
      </c>
      <c r="O824" s="17">
        <f t="shared" si="253"/>
        <v>0</v>
      </c>
      <c r="P824" s="14">
        <f t="shared" si="271"/>
        <v>3003.4205999999999</v>
      </c>
      <c r="Q824" s="14">
        <v>0</v>
      </c>
      <c r="R824" s="14">
        <f t="shared" si="270"/>
        <v>0</v>
      </c>
      <c r="S824" s="20">
        <f t="shared" si="257"/>
        <v>0</v>
      </c>
      <c r="T824" s="14">
        <f t="shared" si="269"/>
        <v>0</v>
      </c>
      <c r="U824" s="4" t="str">
        <f t="shared" si="263"/>
        <v>A+J=</v>
      </c>
      <c r="V824" s="29">
        <f t="shared" si="264"/>
        <v>45747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58"/>
        <v>45370</v>
      </c>
      <c r="B825" s="125">
        <f t="shared" ca="1" si="254"/>
        <v>13008.8765</v>
      </c>
      <c r="C825" s="14">
        <f t="shared" si="265"/>
        <v>10000</v>
      </c>
      <c r="D825" s="13">
        <f>IF(A825&lt;$B$1,VLOOKUP(A825,[1]DI!$A$4:$B$15000,2,FALSE),0)</f>
        <v>0.1115</v>
      </c>
      <c r="E825" s="14">
        <f t="shared" si="266"/>
        <v>1.00041957</v>
      </c>
      <c r="F825" s="14">
        <f>(TRUNC(PRODUCT($E$14:$E824),16))</f>
        <v>1.3008876472448001</v>
      </c>
      <c r="G825" s="14">
        <f t="shared" si="267"/>
        <v>1</v>
      </c>
      <c r="H825" s="14">
        <f t="shared" si="268"/>
        <v>1.30088765</v>
      </c>
      <c r="I825" s="13">
        <f t="shared" si="259"/>
        <v>0</v>
      </c>
      <c r="J825" s="29">
        <f t="shared" si="260"/>
        <v>44559</v>
      </c>
      <c r="K825" s="2">
        <f t="shared" si="261"/>
        <v>556</v>
      </c>
      <c r="L825" s="17">
        <f t="shared" si="262"/>
        <v>556</v>
      </c>
      <c r="M825" s="12">
        <f t="shared" si="255"/>
        <v>1</v>
      </c>
      <c r="N825" s="12">
        <f t="shared" si="256"/>
        <v>1.30088765</v>
      </c>
      <c r="O825" s="17">
        <f t="shared" si="253"/>
        <v>0</v>
      </c>
      <c r="P825" s="14">
        <f t="shared" si="271"/>
        <v>3008.8764999999999</v>
      </c>
      <c r="Q825" s="14">
        <v>0</v>
      </c>
      <c r="R825" s="14">
        <f t="shared" si="270"/>
        <v>0</v>
      </c>
      <c r="S825" s="20">
        <f t="shared" si="257"/>
        <v>0</v>
      </c>
      <c r="T825" s="14">
        <f t="shared" si="269"/>
        <v>0</v>
      </c>
      <c r="U825" s="4" t="str">
        <f t="shared" si="263"/>
        <v>A+J=</v>
      </c>
      <c r="V825" s="29">
        <f t="shared" si="264"/>
        <v>45747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58"/>
        <v>45371</v>
      </c>
      <c r="B826" s="125">
        <f t="shared" ca="1" si="254"/>
        <v>13014.3346</v>
      </c>
      <c r="C826" s="14">
        <f t="shared" si="265"/>
        <v>10000</v>
      </c>
      <c r="D826" s="13">
        <f>IF(A826&lt;$B$1,VLOOKUP(A826,[1]DI!$A$4:$B$15000,2,FALSE),0)</f>
        <v>0.1115</v>
      </c>
      <c r="E826" s="14">
        <f t="shared" si="266"/>
        <v>1.00041957</v>
      </c>
      <c r="F826" s="14">
        <f>(TRUNC(PRODUCT($E$14:$E825),16))</f>
        <v>1.30143346067495</v>
      </c>
      <c r="G826" s="14">
        <f t="shared" si="267"/>
        <v>1</v>
      </c>
      <c r="H826" s="14">
        <f t="shared" si="268"/>
        <v>1.3014334599999999</v>
      </c>
      <c r="I826" s="13">
        <f t="shared" si="259"/>
        <v>0</v>
      </c>
      <c r="J826" s="29">
        <f t="shared" si="260"/>
        <v>44559</v>
      </c>
      <c r="K826" s="2">
        <f t="shared" si="261"/>
        <v>557</v>
      </c>
      <c r="L826" s="17">
        <f t="shared" si="262"/>
        <v>557</v>
      </c>
      <c r="M826" s="12">
        <f t="shared" si="255"/>
        <v>1</v>
      </c>
      <c r="N826" s="12">
        <f t="shared" si="256"/>
        <v>1.3014334599999999</v>
      </c>
      <c r="O826" s="17">
        <f t="shared" si="253"/>
        <v>0</v>
      </c>
      <c r="P826" s="14">
        <f t="shared" si="271"/>
        <v>3014.3346000000001</v>
      </c>
      <c r="Q826" s="14">
        <v>0</v>
      </c>
      <c r="R826" s="14">
        <f t="shared" si="270"/>
        <v>0</v>
      </c>
      <c r="S826" s="20">
        <f t="shared" si="257"/>
        <v>0</v>
      </c>
      <c r="T826" s="14">
        <f t="shared" si="269"/>
        <v>0</v>
      </c>
      <c r="U826" s="4" t="str">
        <f t="shared" si="263"/>
        <v>A+J=</v>
      </c>
      <c r="V826" s="29">
        <f t="shared" si="264"/>
        <v>45747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58"/>
        <v>45372</v>
      </c>
      <c r="B827" s="125">
        <f t="shared" ca="1" si="254"/>
        <v>13019.795</v>
      </c>
      <c r="C827" s="14">
        <f t="shared" si="265"/>
        <v>10000</v>
      </c>
      <c r="D827" s="13">
        <f>IF(A827&lt;$B$1,VLOOKUP(A827,[1]DI!$A$4:$B$15000,2,FALSE),0)</f>
        <v>0.1065</v>
      </c>
      <c r="E827" s="14">
        <f t="shared" si="266"/>
        <v>1.00040168</v>
      </c>
      <c r="F827" s="14">
        <f>(TRUNC(PRODUCT($E$14:$E826),16))</f>
        <v>1.30197950311205</v>
      </c>
      <c r="G827" s="14">
        <f t="shared" si="267"/>
        <v>1</v>
      </c>
      <c r="H827" s="14">
        <f t="shared" si="268"/>
        <v>1.3019795000000001</v>
      </c>
      <c r="I827" s="13">
        <f t="shared" si="259"/>
        <v>0</v>
      </c>
      <c r="J827" s="29">
        <f t="shared" si="260"/>
        <v>44559</v>
      </c>
      <c r="K827" s="2">
        <f t="shared" si="261"/>
        <v>558</v>
      </c>
      <c r="L827" s="17">
        <f t="shared" si="262"/>
        <v>558</v>
      </c>
      <c r="M827" s="12">
        <f t="shared" si="255"/>
        <v>1</v>
      </c>
      <c r="N827" s="12">
        <f t="shared" si="256"/>
        <v>1.3019795000000001</v>
      </c>
      <c r="O827" s="17">
        <f t="shared" si="253"/>
        <v>0</v>
      </c>
      <c r="P827" s="14">
        <f t="shared" si="271"/>
        <v>3019.7950000000001</v>
      </c>
      <c r="Q827" s="14">
        <v>0</v>
      </c>
      <c r="R827" s="14">
        <f t="shared" si="270"/>
        <v>0</v>
      </c>
      <c r="S827" s="20">
        <f t="shared" si="257"/>
        <v>0</v>
      </c>
      <c r="T827" s="14">
        <f t="shared" si="269"/>
        <v>0</v>
      </c>
      <c r="U827" s="4" t="str">
        <f t="shared" si="263"/>
        <v>A+J=</v>
      </c>
      <c r="V827" s="29">
        <f t="shared" si="264"/>
        <v>45747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58"/>
        <v>45373</v>
      </c>
      <c r="B828" s="125">
        <f t="shared" ca="1" si="254"/>
        <v>13025.024799999999</v>
      </c>
      <c r="C828" s="14">
        <f t="shared" si="265"/>
        <v>10000</v>
      </c>
      <c r="D828" s="13">
        <f>IF(A828&lt;$B$1,VLOOKUP(A828,[1]DI!$A$4:$B$15000,2,FALSE),0)</f>
        <v>0.1065</v>
      </c>
      <c r="E828" s="14">
        <f t="shared" si="266"/>
        <v>1.00040168</v>
      </c>
      <c r="F828" s="14">
        <f>(TRUNC(PRODUCT($E$14:$E827),16))</f>
        <v>1.30250248223886</v>
      </c>
      <c r="G828" s="14">
        <f t="shared" si="267"/>
        <v>1</v>
      </c>
      <c r="H828" s="14">
        <f t="shared" si="268"/>
        <v>1.30250248</v>
      </c>
      <c r="I828" s="13">
        <f t="shared" si="259"/>
        <v>0</v>
      </c>
      <c r="J828" s="29">
        <f t="shared" si="260"/>
        <v>44559</v>
      </c>
      <c r="K828" s="2">
        <f t="shared" si="261"/>
        <v>559</v>
      </c>
      <c r="L828" s="17">
        <f t="shared" si="262"/>
        <v>559</v>
      </c>
      <c r="M828" s="12">
        <f t="shared" si="255"/>
        <v>1</v>
      </c>
      <c r="N828" s="12">
        <f t="shared" si="256"/>
        <v>1.30250248</v>
      </c>
      <c r="O828" s="17">
        <f t="shared" si="253"/>
        <v>0</v>
      </c>
      <c r="P828" s="14">
        <f t="shared" si="271"/>
        <v>3025.0248000000001</v>
      </c>
      <c r="Q828" s="14">
        <v>0</v>
      </c>
      <c r="R828" s="14">
        <f t="shared" si="270"/>
        <v>0</v>
      </c>
      <c r="S828" s="20">
        <f t="shared" si="257"/>
        <v>0</v>
      </c>
      <c r="T828" s="14">
        <f t="shared" si="269"/>
        <v>0</v>
      </c>
      <c r="U828" s="4" t="str">
        <f t="shared" si="263"/>
        <v>A+J=</v>
      </c>
      <c r="V828" s="29">
        <f t="shared" si="264"/>
        <v>45747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58"/>
        <v>45374</v>
      </c>
      <c r="B829" s="125">
        <f t="shared" ca="1" si="254"/>
        <v>13030.2567</v>
      </c>
      <c r="C829" s="14">
        <f t="shared" si="265"/>
        <v>10000</v>
      </c>
      <c r="D829" s="13">
        <f>IF(A829&lt;$B$1,VLOOKUP(A829,[1]DI!$A$4:$B$15000,2,FALSE),0)</f>
        <v>0</v>
      </c>
      <c r="E829" s="14">
        <f t="shared" si="266"/>
        <v>1</v>
      </c>
      <c r="F829" s="14">
        <f>(TRUNC(PRODUCT($E$14:$E828),16))</f>
        <v>1.3030256714359201</v>
      </c>
      <c r="G829" s="14">
        <f t="shared" si="267"/>
        <v>1</v>
      </c>
      <c r="H829" s="14">
        <f t="shared" si="268"/>
        <v>1.30302567</v>
      </c>
      <c r="I829" s="13">
        <f t="shared" si="259"/>
        <v>0</v>
      </c>
      <c r="J829" s="29">
        <f t="shared" si="260"/>
        <v>44559</v>
      </c>
      <c r="K829" s="2">
        <f t="shared" si="261"/>
        <v>559</v>
      </c>
      <c r="L829" s="17">
        <f t="shared" si="262"/>
        <v>560</v>
      </c>
      <c r="M829" s="12">
        <f t="shared" si="255"/>
        <v>1</v>
      </c>
      <c r="N829" s="12">
        <f t="shared" si="256"/>
        <v>1.30302567</v>
      </c>
      <c r="O829" s="17">
        <f t="shared" si="253"/>
        <v>0</v>
      </c>
      <c r="P829" s="14">
        <f t="shared" si="271"/>
        <v>3030.2566999999999</v>
      </c>
      <c r="Q829" s="14">
        <v>0</v>
      </c>
      <c r="R829" s="14">
        <f t="shared" si="270"/>
        <v>0</v>
      </c>
      <c r="S829" s="20">
        <f t="shared" si="257"/>
        <v>0</v>
      </c>
      <c r="T829" s="14">
        <f t="shared" si="269"/>
        <v>0</v>
      </c>
      <c r="U829" s="4" t="str">
        <f t="shared" si="263"/>
        <v>A+J=</v>
      </c>
      <c r="V829" s="29">
        <f t="shared" si="264"/>
        <v>45747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58"/>
        <v>45375</v>
      </c>
      <c r="B830" s="125">
        <f t="shared" ca="1" si="254"/>
        <v>13030.2567</v>
      </c>
      <c r="C830" s="14">
        <f t="shared" si="265"/>
        <v>10000</v>
      </c>
      <c r="D830" s="13">
        <f>IF(A830&lt;$B$1,VLOOKUP(A830,[1]DI!$A$4:$B$15000,2,FALSE),0)</f>
        <v>0</v>
      </c>
      <c r="E830" s="14">
        <f t="shared" si="266"/>
        <v>1</v>
      </c>
      <c r="F830" s="14">
        <f>(TRUNC(PRODUCT($E$14:$E829),16))</f>
        <v>1.3030256714359201</v>
      </c>
      <c r="G830" s="14">
        <f t="shared" si="267"/>
        <v>1</v>
      </c>
      <c r="H830" s="14">
        <f t="shared" si="268"/>
        <v>1.30302567</v>
      </c>
      <c r="I830" s="13">
        <f t="shared" si="259"/>
        <v>0</v>
      </c>
      <c r="J830" s="29">
        <f t="shared" si="260"/>
        <v>44559</v>
      </c>
      <c r="K830" s="2">
        <f t="shared" si="261"/>
        <v>559</v>
      </c>
      <c r="L830" s="17">
        <f t="shared" si="262"/>
        <v>560</v>
      </c>
      <c r="M830" s="12">
        <f t="shared" si="255"/>
        <v>1</v>
      </c>
      <c r="N830" s="12">
        <f t="shared" si="256"/>
        <v>1.30302567</v>
      </c>
      <c r="O830" s="17">
        <f t="shared" si="253"/>
        <v>0</v>
      </c>
      <c r="P830" s="14">
        <f t="shared" si="271"/>
        <v>3030.2566999999999</v>
      </c>
      <c r="Q830" s="14">
        <v>0</v>
      </c>
      <c r="R830" s="14">
        <f t="shared" si="270"/>
        <v>0</v>
      </c>
      <c r="S830" s="20">
        <f t="shared" si="257"/>
        <v>0</v>
      </c>
      <c r="T830" s="14">
        <f t="shared" si="269"/>
        <v>0</v>
      </c>
      <c r="U830" s="4" t="str">
        <f t="shared" si="263"/>
        <v>A+J=</v>
      </c>
      <c r="V830" s="29">
        <f t="shared" si="264"/>
        <v>45747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58"/>
        <v>45376</v>
      </c>
      <c r="B831" s="125">
        <f t="shared" ca="1" si="254"/>
        <v>13030.2567</v>
      </c>
      <c r="C831" s="14">
        <f t="shared" si="265"/>
        <v>10000</v>
      </c>
      <c r="D831" s="13">
        <f>IF(A831&lt;$B$1,VLOOKUP(A831,[1]DI!$A$4:$B$15000,2,FALSE),0)</f>
        <v>0.1065</v>
      </c>
      <c r="E831" s="14">
        <f t="shared" si="266"/>
        <v>1.00040168</v>
      </c>
      <c r="F831" s="14">
        <f>(TRUNC(PRODUCT($E$14:$E830),16))</f>
        <v>1.3030256714359201</v>
      </c>
      <c r="G831" s="14">
        <f t="shared" si="267"/>
        <v>1</v>
      </c>
      <c r="H831" s="14">
        <f t="shared" si="268"/>
        <v>1.30302567</v>
      </c>
      <c r="I831" s="13">
        <f t="shared" si="259"/>
        <v>0</v>
      </c>
      <c r="J831" s="29">
        <f t="shared" si="260"/>
        <v>44559</v>
      </c>
      <c r="K831" s="2">
        <f t="shared" si="261"/>
        <v>560</v>
      </c>
      <c r="L831" s="17">
        <f t="shared" si="262"/>
        <v>560</v>
      </c>
      <c r="M831" s="12">
        <f t="shared" si="255"/>
        <v>1</v>
      </c>
      <c r="N831" s="12">
        <f t="shared" si="256"/>
        <v>1.30302567</v>
      </c>
      <c r="O831" s="17">
        <f t="shared" si="253"/>
        <v>0</v>
      </c>
      <c r="P831" s="14">
        <f t="shared" si="271"/>
        <v>3030.2566999999999</v>
      </c>
      <c r="Q831" s="14">
        <v>0</v>
      </c>
      <c r="R831" s="14">
        <f t="shared" si="270"/>
        <v>0</v>
      </c>
      <c r="S831" s="20">
        <f t="shared" si="257"/>
        <v>0</v>
      </c>
      <c r="T831" s="14">
        <f t="shared" si="269"/>
        <v>0</v>
      </c>
      <c r="U831" s="4" t="str">
        <f t="shared" si="263"/>
        <v>A+J=</v>
      </c>
      <c r="V831" s="29">
        <f t="shared" si="264"/>
        <v>45747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58"/>
        <v>45377</v>
      </c>
      <c r="B832" s="125">
        <f t="shared" ca="1" si="254"/>
        <v>13035.4907</v>
      </c>
      <c r="C832" s="14">
        <f t="shared" si="265"/>
        <v>10000</v>
      </c>
      <c r="D832" s="13">
        <f>IF(A832&lt;$B$1,VLOOKUP(A832,[1]DI!$A$4:$B$15000,2,FALSE),0)</f>
        <v>0.1065</v>
      </c>
      <c r="E832" s="14">
        <f t="shared" si="266"/>
        <v>1.00040168</v>
      </c>
      <c r="F832" s="14">
        <f>(TRUNC(PRODUCT($E$14:$E831),16))</f>
        <v>1.3035490707876201</v>
      </c>
      <c r="G832" s="14">
        <f t="shared" si="267"/>
        <v>1</v>
      </c>
      <c r="H832" s="14">
        <f t="shared" si="268"/>
        <v>1.3035490700000001</v>
      </c>
      <c r="I832" s="13">
        <f t="shared" si="259"/>
        <v>0</v>
      </c>
      <c r="J832" s="29">
        <f t="shared" si="260"/>
        <v>44559</v>
      </c>
      <c r="K832" s="2">
        <f t="shared" si="261"/>
        <v>561</v>
      </c>
      <c r="L832" s="17">
        <f t="shared" si="262"/>
        <v>561</v>
      </c>
      <c r="M832" s="12">
        <f t="shared" si="255"/>
        <v>1</v>
      </c>
      <c r="N832" s="12">
        <f t="shared" si="256"/>
        <v>1.3035490700000001</v>
      </c>
      <c r="O832" s="17">
        <f t="shared" si="253"/>
        <v>0</v>
      </c>
      <c r="P832" s="14">
        <f t="shared" si="271"/>
        <v>3035.4906999999998</v>
      </c>
      <c r="Q832" s="14">
        <v>0</v>
      </c>
      <c r="R832" s="14">
        <f t="shared" si="270"/>
        <v>0</v>
      </c>
      <c r="S832" s="20">
        <f t="shared" si="257"/>
        <v>0</v>
      </c>
      <c r="T832" s="14">
        <f t="shared" si="269"/>
        <v>0</v>
      </c>
      <c r="U832" s="4" t="str">
        <f t="shared" si="263"/>
        <v>A+J=</v>
      </c>
      <c r="V832" s="29">
        <f t="shared" si="264"/>
        <v>45747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58"/>
        <v>45378</v>
      </c>
      <c r="B833" s="125">
        <f t="shared" ca="1" si="254"/>
        <v>13040.7268</v>
      </c>
      <c r="C833" s="14">
        <f t="shared" si="265"/>
        <v>10000</v>
      </c>
      <c r="D833" s="13">
        <f>IF(A833&lt;$B$1,VLOOKUP(A833,[1]DI!$A$4:$B$15000,2,FALSE),0)</f>
        <v>0.1065</v>
      </c>
      <c r="E833" s="14">
        <f t="shared" si="266"/>
        <v>1.00040168</v>
      </c>
      <c r="F833" s="14">
        <f>(TRUNC(PRODUCT($E$14:$E832),16))</f>
        <v>1.30407268037838</v>
      </c>
      <c r="G833" s="14">
        <f t="shared" si="267"/>
        <v>1</v>
      </c>
      <c r="H833" s="14">
        <f t="shared" si="268"/>
        <v>1.30407268</v>
      </c>
      <c r="I833" s="13">
        <f t="shared" si="259"/>
        <v>0</v>
      </c>
      <c r="J833" s="29">
        <f t="shared" si="260"/>
        <v>44559</v>
      </c>
      <c r="K833" s="2">
        <f t="shared" si="261"/>
        <v>562</v>
      </c>
      <c r="L833" s="17">
        <f t="shared" si="262"/>
        <v>562</v>
      </c>
      <c r="M833" s="12">
        <f t="shared" si="255"/>
        <v>1</v>
      </c>
      <c r="N833" s="12">
        <f t="shared" si="256"/>
        <v>1.30407268</v>
      </c>
      <c r="O833" s="17">
        <f t="shared" si="253"/>
        <v>0</v>
      </c>
      <c r="P833" s="14">
        <f t="shared" si="271"/>
        <v>3040.7267999999999</v>
      </c>
      <c r="Q833" s="14">
        <v>0</v>
      </c>
      <c r="R833" s="14">
        <f t="shared" si="270"/>
        <v>0</v>
      </c>
      <c r="S833" s="20">
        <f t="shared" si="257"/>
        <v>0</v>
      </c>
      <c r="T833" s="14">
        <f t="shared" si="269"/>
        <v>0</v>
      </c>
      <c r="U833" s="4" t="str">
        <f t="shared" si="263"/>
        <v>A+J=</v>
      </c>
      <c r="V833" s="29">
        <f t="shared" si="264"/>
        <v>45747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58"/>
        <v>45379</v>
      </c>
      <c r="B834" s="125">
        <f t="shared" ca="1" si="254"/>
        <v>13045.965</v>
      </c>
      <c r="C834" s="14">
        <f t="shared" si="265"/>
        <v>10000</v>
      </c>
      <c r="D834" s="13">
        <f>IF(A834&lt;$B$1,VLOOKUP(A834,[1]DI!$A$4:$B$15000,2,FALSE),0)</f>
        <v>0.1065</v>
      </c>
      <c r="E834" s="14">
        <f t="shared" si="266"/>
        <v>1.00040168</v>
      </c>
      <c r="F834" s="14">
        <f>(TRUNC(PRODUCT($E$14:$E833),16))</f>
        <v>1.3045965002926301</v>
      </c>
      <c r="G834" s="14">
        <f t="shared" si="267"/>
        <v>1</v>
      </c>
      <c r="H834" s="14">
        <f t="shared" si="268"/>
        <v>1.3045964999999999</v>
      </c>
      <c r="I834" s="13">
        <f t="shared" si="259"/>
        <v>0</v>
      </c>
      <c r="J834" s="29">
        <f t="shared" si="260"/>
        <v>44559</v>
      </c>
      <c r="K834" s="2">
        <f t="shared" si="261"/>
        <v>563</v>
      </c>
      <c r="L834" s="17">
        <f t="shared" si="262"/>
        <v>563</v>
      </c>
      <c r="M834" s="12">
        <f t="shared" si="255"/>
        <v>1</v>
      </c>
      <c r="N834" s="12">
        <f t="shared" si="256"/>
        <v>1.3045964999999999</v>
      </c>
      <c r="O834" s="17">
        <f t="shared" si="253"/>
        <v>0</v>
      </c>
      <c r="P834" s="14">
        <f t="shared" si="271"/>
        <v>3045.9650000000001</v>
      </c>
      <c r="Q834" s="14">
        <v>0</v>
      </c>
      <c r="R834" s="14">
        <f t="shared" si="270"/>
        <v>0</v>
      </c>
      <c r="S834" s="20">
        <f t="shared" si="257"/>
        <v>0</v>
      </c>
      <c r="T834" s="14">
        <f t="shared" si="269"/>
        <v>0</v>
      </c>
      <c r="U834" s="4" t="str">
        <f t="shared" si="263"/>
        <v>A+J=</v>
      </c>
      <c r="V834" s="29">
        <f t="shared" si="264"/>
        <v>45747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58"/>
        <v>45380</v>
      </c>
      <c r="B835" s="125">
        <f t="shared" ca="1" si="254"/>
        <v>13051.2053</v>
      </c>
      <c r="C835" s="14">
        <f t="shared" si="265"/>
        <v>10000</v>
      </c>
      <c r="D835" s="13">
        <f>IF(A835&lt;$B$1,VLOOKUP(A835,[1]DI!$A$4:$B$15000,2,FALSE),0)</f>
        <v>0</v>
      </c>
      <c r="E835" s="14">
        <f t="shared" si="266"/>
        <v>1</v>
      </c>
      <c r="F835" s="14">
        <f>(TRUNC(PRODUCT($E$14:$E834),16))</f>
        <v>1.3051205306148701</v>
      </c>
      <c r="G835" s="14">
        <f t="shared" si="267"/>
        <v>1</v>
      </c>
      <c r="H835" s="14">
        <f t="shared" si="268"/>
        <v>1.3051205299999999</v>
      </c>
      <c r="I835" s="13">
        <f t="shared" si="259"/>
        <v>0</v>
      </c>
      <c r="J835" s="29">
        <f t="shared" si="260"/>
        <v>44559</v>
      </c>
      <c r="K835" s="2">
        <f t="shared" si="261"/>
        <v>563</v>
      </c>
      <c r="L835" s="17">
        <f t="shared" si="262"/>
        <v>564</v>
      </c>
      <c r="M835" s="12">
        <f t="shared" si="255"/>
        <v>1</v>
      </c>
      <c r="N835" s="12">
        <f t="shared" si="256"/>
        <v>1.3051205299999999</v>
      </c>
      <c r="O835" s="17">
        <f t="shared" si="253"/>
        <v>0</v>
      </c>
      <c r="P835" s="14">
        <f t="shared" si="271"/>
        <v>3051.2053000000001</v>
      </c>
      <c r="Q835" s="14">
        <v>0</v>
      </c>
      <c r="R835" s="14">
        <f t="shared" si="270"/>
        <v>0</v>
      </c>
      <c r="S835" s="20">
        <f t="shared" si="257"/>
        <v>0</v>
      </c>
      <c r="T835" s="14">
        <f t="shared" si="269"/>
        <v>0</v>
      </c>
      <c r="U835" s="4" t="str">
        <f t="shared" si="263"/>
        <v>A+J=</v>
      </c>
      <c r="V835" s="29">
        <f t="shared" si="264"/>
        <v>45747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58"/>
        <v>45381</v>
      </c>
      <c r="B836" s="125">
        <f t="shared" ca="1" si="254"/>
        <v>13051.2053</v>
      </c>
      <c r="C836" s="14">
        <f t="shared" si="265"/>
        <v>10000</v>
      </c>
      <c r="D836" s="13">
        <f>IF(A836&lt;$B$1,VLOOKUP(A836,[1]DI!$A$4:$B$15000,2,FALSE),0)</f>
        <v>0</v>
      </c>
      <c r="E836" s="14">
        <f t="shared" si="266"/>
        <v>1</v>
      </c>
      <c r="F836" s="14">
        <f>(TRUNC(PRODUCT($E$14:$E835),16))</f>
        <v>1.3051205306148701</v>
      </c>
      <c r="G836" s="14">
        <f t="shared" si="267"/>
        <v>1</v>
      </c>
      <c r="H836" s="14">
        <f t="shared" si="268"/>
        <v>1.3051205299999999</v>
      </c>
      <c r="I836" s="13">
        <f t="shared" si="259"/>
        <v>0</v>
      </c>
      <c r="J836" s="29">
        <f t="shared" si="260"/>
        <v>44559</v>
      </c>
      <c r="K836" s="2">
        <f t="shared" si="261"/>
        <v>563</v>
      </c>
      <c r="L836" s="17">
        <f t="shared" si="262"/>
        <v>564</v>
      </c>
      <c r="M836" s="12">
        <f t="shared" si="255"/>
        <v>1</v>
      </c>
      <c r="N836" s="12">
        <f t="shared" si="256"/>
        <v>1.3051205299999999</v>
      </c>
      <c r="O836" s="17">
        <f t="shared" ref="O836:O899" si="272">IF(VLOOKUP(A836,Y$14:AF$152,8)=VLOOKUP(A835,Y$14:AF$152,8),0,VLOOKUP(A836,Y$14:AF$152,8))</f>
        <v>0</v>
      </c>
      <c r="P836" s="14">
        <f t="shared" si="271"/>
        <v>3051.2053000000001</v>
      </c>
      <c r="Q836" s="14">
        <v>0</v>
      </c>
      <c r="R836" s="14">
        <f t="shared" si="270"/>
        <v>0</v>
      </c>
      <c r="S836" s="20">
        <f t="shared" si="257"/>
        <v>0</v>
      </c>
      <c r="T836" s="14">
        <f t="shared" si="269"/>
        <v>0</v>
      </c>
      <c r="U836" s="4" t="str">
        <f t="shared" si="263"/>
        <v>A+J=</v>
      </c>
      <c r="V836" s="29">
        <f t="shared" si="264"/>
        <v>45747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58"/>
        <v>45382</v>
      </c>
      <c r="B837" s="125">
        <f t="shared" ca="1" si="254"/>
        <v>13051.2053</v>
      </c>
      <c r="C837" s="14">
        <f t="shared" si="265"/>
        <v>10000</v>
      </c>
      <c r="D837" s="13">
        <f>IF(A837&lt;$B$1,VLOOKUP(A837,[1]DI!$A$4:$B$15000,2,FALSE),0)</f>
        <v>0</v>
      </c>
      <c r="E837" s="14">
        <f t="shared" si="266"/>
        <v>1</v>
      </c>
      <c r="F837" s="14">
        <f>(TRUNC(PRODUCT($E$14:$E836),16))</f>
        <v>1.3051205306148701</v>
      </c>
      <c r="G837" s="14">
        <f t="shared" si="267"/>
        <v>1</v>
      </c>
      <c r="H837" s="14">
        <f t="shared" si="268"/>
        <v>1.3051205299999999</v>
      </c>
      <c r="I837" s="13">
        <f t="shared" si="259"/>
        <v>0</v>
      </c>
      <c r="J837" s="29">
        <f t="shared" si="260"/>
        <v>44559</v>
      </c>
      <c r="K837" s="2">
        <f t="shared" si="261"/>
        <v>563</v>
      </c>
      <c r="L837" s="17">
        <f t="shared" si="262"/>
        <v>564</v>
      </c>
      <c r="M837" s="12">
        <f t="shared" si="255"/>
        <v>1</v>
      </c>
      <c r="N837" s="12">
        <f t="shared" si="256"/>
        <v>1.3051205299999999</v>
      </c>
      <c r="O837" s="17">
        <f t="shared" si="272"/>
        <v>0</v>
      </c>
      <c r="P837" s="14">
        <f t="shared" si="271"/>
        <v>3051.2053000000001</v>
      </c>
      <c r="Q837" s="14">
        <v>0</v>
      </c>
      <c r="R837" s="14">
        <f t="shared" si="270"/>
        <v>0</v>
      </c>
      <c r="S837" s="20">
        <f t="shared" si="257"/>
        <v>0</v>
      </c>
      <c r="T837" s="14">
        <f t="shared" si="269"/>
        <v>0</v>
      </c>
      <c r="U837" s="4" t="str">
        <f t="shared" si="263"/>
        <v>A+J=</v>
      </c>
      <c r="V837" s="29">
        <f t="shared" si="264"/>
        <v>45747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58"/>
        <v>45383</v>
      </c>
      <c r="B838" s="125">
        <f t="shared" ca="1" si="254"/>
        <v>13051.2053</v>
      </c>
      <c r="C838" s="14">
        <f t="shared" si="265"/>
        <v>10000</v>
      </c>
      <c r="D838" s="13">
        <f>IF(A838&lt;$B$1,VLOOKUP(A838,[1]DI!$A$4:$B$15000,2,FALSE),0)</f>
        <v>0.1065</v>
      </c>
      <c r="E838" s="14">
        <f t="shared" si="266"/>
        <v>1.00040168</v>
      </c>
      <c r="F838" s="14">
        <f>(TRUNC(PRODUCT($E$14:$E837),16))</f>
        <v>1.3051205306148701</v>
      </c>
      <c r="G838" s="14">
        <f t="shared" si="267"/>
        <v>1</v>
      </c>
      <c r="H838" s="14">
        <f t="shared" si="268"/>
        <v>1.3051205299999999</v>
      </c>
      <c r="I838" s="13">
        <f t="shared" si="259"/>
        <v>0</v>
      </c>
      <c r="J838" s="29">
        <f t="shared" si="260"/>
        <v>44559</v>
      </c>
      <c r="K838" s="2">
        <f t="shared" si="261"/>
        <v>564</v>
      </c>
      <c r="L838" s="17">
        <f t="shared" si="262"/>
        <v>564</v>
      </c>
      <c r="M838" s="12">
        <f t="shared" si="255"/>
        <v>1</v>
      </c>
      <c r="N838" s="12">
        <f t="shared" si="256"/>
        <v>1.3051205299999999</v>
      </c>
      <c r="O838" s="17">
        <f t="shared" si="272"/>
        <v>0</v>
      </c>
      <c r="P838" s="14">
        <f t="shared" si="271"/>
        <v>3051.2053000000001</v>
      </c>
      <c r="Q838" s="14">
        <v>0</v>
      </c>
      <c r="R838" s="14">
        <f t="shared" si="270"/>
        <v>0</v>
      </c>
      <c r="S838" s="20">
        <f t="shared" si="257"/>
        <v>0</v>
      </c>
      <c r="T838" s="14">
        <f t="shared" si="269"/>
        <v>0</v>
      </c>
      <c r="U838" s="4" t="str">
        <f t="shared" si="263"/>
        <v>A+J=</v>
      </c>
      <c r="V838" s="29">
        <f t="shared" si="264"/>
        <v>45747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58"/>
        <v>45384</v>
      </c>
      <c r="B839" s="125">
        <f t="shared" ca="1" si="254"/>
        <v>13056.447700000001</v>
      </c>
      <c r="C839" s="14">
        <f t="shared" si="265"/>
        <v>10000</v>
      </c>
      <c r="D839" s="13">
        <f>IF(A839&lt;$B$1,VLOOKUP(A839,[1]DI!$A$4:$B$15000,2,FALSE),0)</f>
        <v>0.1065</v>
      </c>
      <c r="E839" s="14">
        <f t="shared" si="266"/>
        <v>1.00040168</v>
      </c>
      <c r="F839" s="14">
        <f>(TRUNC(PRODUCT($E$14:$E838),16))</f>
        <v>1.30564477142961</v>
      </c>
      <c r="G839" s="14">
        <f t="shared" si="267"/>
        <v>1</v>
      </c>
      <c r="H839" s="14">
        <f t="shared" si="268"/>
        <v>1.30564477</v>
      </c>
      <c r="I839" s="13">
        <f t="shared" si="259"/>
        <v>0</v>
      </c>
      <c r="J839" s="29">
        <f t="shared" si="260"/>
        <v>44559</v>
      </c>
      <c r="K839" s="2">
        <f t="shared" si="261"/>
        <v>565</v>
      </c>
      <c r="L839" s="17">
        <f t="shared" si="262"/>
        <v>565</v>
      </c>
      <c r="M839" s="12">
        <f t="shared" si="255"/>
        <v>1</v>
      </c>
      <c r="N839" s="12">
        <f t="shared" si="256"/>
        <v>1.30564477</v>
      </c>
      <c r="O839" s="17">
        <f t="shared" si="272"/>
        <v>0</v>
      </c>
      <c r="P839" s="14">
        <f t="shared" si="271"/>
        <v>3056.4477000000002</v>
      </c>
      <c r="Q839" s="14">
        <v>0</v>
      </c>
      <c r="R839" s="14">
        <f t="shared" si="270"/>
        <v>0</v>
      </c>
      <c r="S839" s="20">
        <f t="shared" si="257"/>
        <v>0</v>
      </c>
      <c r="T839" s="14">
        <f t="shared" si="269"/>
        <v>0</v>
      </c>
      <c r="U839" s="4" t="str">
        <f t="shared" si="263"/>
        <v>A+J=</v>
      </c>
      <c r="V839" s="29">
        <f t="shared" si="264"/>
        <v>45747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58"/>
        <v>45385</v>
      </c>
      <c r="B840" s="125">
        <f t="shared" ca="1" si="254"/>
        <v>13061.6922</v>
      </c>
      <c r="C840" s="14">
        <f t="shared" si="265"/>
        <v>10000</v>
      </c>
      <c r="D840" s="13">
        <f>IF(A840&lt;$B$1,VLOOKUP(A840,[1]DI!$A$4:$B$15000,2,FALSE),0)</f>
        <v>0.1065</v>
      </c>
      <c r="E840" s="14">
        <f t="shared" si="266"/>
        <v>1.00040168</v>
      </c>
      <c r="F840" s="14">
        <f>(TRUNC(PRODUCT($E$14:$E839),16))</f>
        <v>1.3061692228213999</v>
      </c>
      <c r="G840" s="14">
        <f t="shared" si="267"/>
        <v>1</v>
      </c>
      <c r="H840" s="14">
        <f t="shared" si="268"/>
        <v>1.3061692199999999</v>
      </c>
      <c r="I840" s="13">
        <f t="shared" si="259"/>
        <v>0</v>
      </c>
      <c r="J840" s="29">
        <f t="shared" si="260"/>
        <v>44559</v>
      </c>
      <c r="K840" s="2">
        <f t="shared" si="261"/>
        <v>566</v>
      </c>
      <c r="L840" s="17">
        <f t="shared" si="262"/>
        <v>566</v>
      </c>
      <c r="M840" s="12">
        <f t="shared" si="255"/>
        <v>1</v>
      </c>
      <c r="N840" s="12">
        <f t="shared" si="256"/>
        <v>1.3061692199999999</v>
      </c>
      <c r="O840" s="17">
        <f t="shared" si="272"/>
        <v>0</v>
      </c>
      <c r="P840" s="14">
        <f t="shared" si="271"/>
        <v>3061.6922</v>
      </c>
      <c r="Q840" s="14">
        <v>0</v>
      </c>
      <c r="R840" s="14">
        <f t="shared" si="270"/>
        <v>0</v>
      </c>
      <c r="S840" s="20">
        <f t="shared" si="257"/>
        <v>0</v>
      </c>
      <c r="T840" s="14">
        <f t="shared" si="269"/>
        <v>0</v>
      </c>
      <c r="U840" s="4" t="str">
        <f t="shared" si="263"/>
        <v>A+J=</v>
      </c>
      <c r="V840" s="29">
        <f t="shared" si="264"/>
        <v>45747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58"/>
        <v>45386</v>
      </c>
      <c r="B841" s="125">
        <f t="shared" ca="1" si="254"/>
        <v>13066.9388</v>
      </c>
      <c r="C841" s="14">
        <f t="shared" si="265"/>
        <v>10000</v>
      </c>
      <c r="D841" s="13">
        <f>IF(A841&lt;$B$1,VLOOKUP(A841,[1]DI!$A$4:$B$15000,2,FALSE),0)</f>
        <v>0.1065</v>
      </c>
      <c r="E841" s="14">
        <f t="shared" si="266"/>
        <v>1.00040168</v>
      </c>
      <c r="F841" s="14">
        <f>(TRUNC(PRODUCT($E$14:$E840),16))</f>
        <v>1.30669388487482</v>
      </c>
      <c r="G841" s="14">
        <f t="shared" si="267"/>
        <v>1</v>
      </c>
      <c r="H841" s="14">
        <f t="shared" si="268"/>
        <v>1.3066938800000001</v>
      </c>
      <c r="I841" s="13">
        <f t="shared" si="259"/>
        <v>0</v>
      </c>
      <c r="J841" s="29">
        <f t="shared" si="260"/>
        <v>44559</v>
      </c>
      <c r="K841" s="2">
        <f t="shared" si="261"/>
        <v>567</v>
      </c>
      <c r="L841" s="17">
        <f t="shared" si="262"/>
        <v>567</v>
      </c>
      <c r="M841" s="12">
        <f t="shared" si="255"/>
        <v>1</v>
      </c>
      <c r="N841" s="12">
        <f t="shared" si="256"/>
        <v>1.3066938800000001</v>
      </c>
      <c r="O841" s="17">
        <f t="shared" si="272"/>
        <v>0</v>
      </c>
      <c r="P841" s="14">
        <f t="shared" si="271"/>
        <v>3066.9387999999999</v>
      </c>
      <c r="Q841" s="14">
        <v>0</v>
      </c>
      <c r="R841" s="14">
        <f t="shared" si="270"/>
        <v>0</v>
      </c>
      <c r="S841" s="20">
        <f t="shared" si="257"/>
        <v>0</v>
      </c>
      <c r="T841" s="14">
        <f t="shared" si="269"/>
        <v>0</v>
      </c>
      <c r="U841" s="4" t="str">
        <f t="shared" si="263"/>
        <v>A+J=</v>
      </c>
      <c r="V841" s="29">
        <f t="shared" si="264"/>
        <v>45747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58"/>
        <v>45387</v>
      </c>
      <c r="B842" s="125">
        <f t="shared" ca="1" si="254"/>
        <v>13072.187600000001</v>
      </c>
      <c r="C842" s="14">
        <f t="shared" si="265"/>
        <v>10000</v>
      </c>
      <c r="D842" s="13">
        <f>IF(A842&lt;$B$1,VLOOKUP(A842,[1]DI!$A$4:$B$15000,2,FALSE),0)</f>
        <v>0.1065</v>
      </c>
      <c r="E842" s="14">
        <f t="shared" si="266"/>
        <v>1.00040168</v>
      </c>
      <c r="F842" s="14">
        <f>(TRUNC(PRODUCT($E$14:$E841),16))</f>
        <v>1.3072187576745</v>
      </c>
      <c r="G842" s="14">
        <f t="shared" si="267"/>
        <v>1</v>
      </c>
      <c r="H842" s="14">
        <f t="shared" si="268"/>
        <v>1.30721876</v>
      </c>
      <c r="I842" s="13">
        <f t="shared" si="259"/>
        <v>0</v>
      </c>
      <c r="J842" s="29">
        <f t="shared" si="260"/>
        <v>44559</v>
      </c>
      <c r="K842" s="2">
        <f t="shared" si="261"/>
        <v>568</v>
      </c>
      <c r="L842" s="17">
        <f t="shared" si="262"/>
        <v>568</v>
      </c>
      <c r="M842" s="12">
        <f t="shared" si="255"/>
        <v>1</v>
      </c>
      <c r="N842" s="12">
        <f t="shared" si="256"/>
        <v>1.30721876</v>
      </c>
      <c r="O842" s="17">
        <f t="shared" si="272"/>
        <v>0</v>
      </c>
      <c r="P842" s="14">
        <f t="shared" si="271"/>
        <v>3072.1876000000002</v>
      </c>
      <c r="Q842" s="14">
        <v>0</v>
      </c>
      <c r="R842" s="14">
        <f t="shared" si="270"/>
        <v>0</v>
      </c>
      <c r="S842" s="20">
        <f t="shared" si="257"/>
        <v>0</v>
      </c>
      <c r="T842" s="14">
        <f t="shared" si="269"/>
        <v>0</v>
      </c>
      <c r="U842" s="4" t="str">
        <f t="shared" si="263"/>
        <v>A+J=</v>
      </c>
      <c r="V842" s="29">
        <f t="shared" si="264"/>
        <v>45747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58"/>
        <v>45388</v>
      </c>
      <c r="B843" s="125">
        <f t="shared" ca="1" si="254"/>
        <v>13077.438399999999</v>
      </c>
      <c r="C843" s="14">
        <f t="shared" si="265"/>
        <v>10000</v>
      </c>
      <c r="D843" s="13">
        <f>IF(A843&lt;$B$1,VLOOKUP(A843,[1]DI!$A$4:$B$15000,2,FALSE),0)</f>
        <v>0</v>
      </c>
      <c r="E843" s="14">
        <f t="shared" si="266"/>
        <v>1</v>
      </c>
      <c r="F843" s="14">
        <f>(TRUNC(PRODUCT($E$14:$E842),16))</f>
        <v>1.3077438413050799</v>
      </c>
      <c r="G843" s="14">
        <f t="shared" si="267"/>
        <v>1</v>
      </c>
      <c r="H843" s="14">
        <f t="shared" si="268"/>
        <v>1.3077438400000001</v>
      </c>
      <c r="I843" s="13">
        <f t="shared" si="259"/>
        <v>0</v>
      </c>
      <c r="J843" s="29">
        <f t="shared" si="260"/>
        <v>44559</v>
      </c>
      <c r="K843" s="2">
        <f t="shared" si="261"/>
        <v>568</v>
      </c>
      <c r="L843" s="17">
        <f t="shared" si="262"/>
        <v>569</v>
      </c>
      <c r="M843" s="12">
        <f t="shared" si="255"/>
        <v>1</v>
      </c>
      <c r="N843" s="12">
        <f t="shared" si="256"/>
        <v>1.3077438400000001</v>
      </c>
      <c r="O843" s="17">
        <f t="shared" si="272"/>
        <v>0</v>
      </c>
      <c r="P843" s="14">
        <f t="shared" si="271"/>
        <v>3077.4384</v>
      </c>
      <c r="Q843" s="14">
        <v>0</v>
      </c>
      <c r="R843" s="14">
        <f t="shared" si="270"/>
        <v>0</v>
      </c>
      <c r="S843" s="20">
        <f t="shared" si="257"/>
        <v>0</v>
      </c>
      <c r="T843" s="14">
        <f t="shared" si="269"/>
        <v>0</v>
      </c>
      <c r="U843" s="4" t="str">
        <f t="shared" si="263"/>
        <v>A+J=</v>
      </c>
      <c r="V843" s="29">
        <f t="shared" si="264"/>
        <v>45747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58"/>
        <v>45389</v>
      </c>
      <c r="B844" s="125">
        <f t="shared" ca="1" si="254"/>
        <v>13077.438399999999</v>
      </c>
      <c r="C844" s="14">
        <f t="shared" si="265"/>
        <v>10000</v>
      </c>
      <c r="D844" s="13">
        <f>IF(A844&lt;$B$1,VLOOKUP(A844,[1]DI!$A$4:$B$15000,2,FALSE),0)</f>
        <v>0</v>
      </c>
      <c r="E844" s="14">
        <f t="shared" si="266"/>
        <v>1</v>
      </c>
      <c r="F844" s="14">
        <f>(TRUNC(PRODUCT($E$14:$E843),16))</f>
        <v>1.3077438413050799</v>
      </c>
      <c r="G844" s="14">
        <f t="shared" si="267"/>
        <v>1</v>
      </c>
      <c r="H844" s="14">
        <f t="shared" si="268"/>
        <v>1.3077438400000001</v>
      </c>
      <c r="I844" s="13">
        <f t="shared" si="259"/>
        <v>0</v>
      </c>
      <c r="J844" s="29">
        <f t="shared" si="260"/>
        <v>44559</v>
      </c>
      <c r="K844" s="2">
        <f t="shared" si="261"/>
        <v>568</v>
      </c>
      <c r="L844" s="17">
        <f t="shared" si="262"/>
        <v>569</v>
      </c>
      <c r="M844" s="12">
        <f t="shared" si="255"/>
        <v>1</v>
      </c>
      <c r="N844" s="12">
        <f t="shared" si="256"/>
        <v>1.3077438400000001</v>
      </c>
      <c r="O844" s="17">
        <f t="shared" si="272"/>
        <v>0</v>
      </c>
      <c r="P844" s="14">
        <f t="shared" si="271"/>
        <v>3077.4384</v>
      </c>
      <c r="Q844" s="14">
        <v>0</v>
      </c>
      <c r="R844" s="14">
        <f t="shared" si="270"/>
        <v>0</v>
      </c>
      <c r="S844" s="20">
        <f t="shared" si="257"/>
        <v>0</v>
      </c>
      <c r="T844" s="14">
        <f t="shared" si="269"/>
        <v>0</v>
      </c>
      <c r="U844" s="4" t="str">
        <f t="shared" si="263"/>
        <v>A+J=</v>
      </c>
      <c r="V844" s="29">
        <f t="shared" si="264"/>
        <v>45747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58"/>
        <v>45390</v>
      </c>
      <c r="B845" s="125">
        <f t="shared" ca="1" si="254"/>
        <v>13077.438399999999</v>
      </c>
      <c r="C845" s="14">
        <f t="shared" si="265"/>
        <v>10000</v>
      </c>
      <c r="D845" s="13">
        <f>IF(A845&lt;$B$1,VLOOKUP(A845,[1]DI!$A$4:$B$15000,2,FALSE),0)</f>
        <v>0.1065</v>
      </c>
      <c r="E845" s="14">
        <f t="shared" si="266"/>
        <v>1.00040168</v>
      </c>
      <c r="F845" s="14">
        <f>(TRUNC(PRODUCT($E$14:$E844),16))</f>
        <v>1.3077438413050799</v>
      </c>
      <c r="G845" s="14">
        <f t="shared" si="267"/>
        <v>1</v>
      </c>
      <c r="H845" s="14">
        <f t="shared" si="268"/>
        <v>1.3077438400000001</v>
      </c>
      <c r="I845" s="13">
        <f t="shared" si="259"/>
        <v>0</v>
      </c>
      <c r="J845" s="29">
        <f t="shared" si="260"/>
        <v>44559</v>
      </c>
      <c r="K845" s="2">
        <f t="shared" si="261"/>
        <v>569</v>
      </c>
      <c r="L845" s="17">
        <f t="shared" si="262"/>
        <v>569</v>
      </c>
      <c r="M845" s="12">
        <f t="shared" si="255"/>
        <v>1</v>
      </c>
      <c r="N845" s="12">
        <f t="shared" si="256"/>
        <v>1.3077438400000001</v>
      </c>
      <c r="O845" s="17">
        <f t="shared" si="272"/>
        <v>0</v>
      </c>
      <c r="P845" s="14">
        <f t="shared" si="271"/>
        <v>3077.4384</v>
      </c>
      <c r="Q845" s="14">
        <v>0</v>
      </c>
      <c r="R845" s="14">
        <f t="shared" si="270"/>
        <v>0</v>
      </c>
      <c r="S845" s="20">
        <f t="shared" si="257"/>
        <v>0</v>
      </c>
      <c r="T845" s="14">
        <f t="shared" si="269"/>
        <v>0</v>
      </c>
      <c r="U845" s="4" t="str">
        <f t="shared" si="263"/>
        <v>A+J=</v>
      </c>
      <c r="V845" s="29">
        <f t="shared" si="264"/>
        <v>45747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58"/>
        <v>45391</v>
      </c>
      <c r="B846" s="125">
        <f t="shared" ref="B846:B909" ca="1" si="273">IF(A846&lt;=TODAY(),C846+P846,IF(AND(A846&gt;TODAY(),A846&lt;=$B$1),IF(VLOOKUP(TODAY(),$A$12:$D$5002,4,FALSE)=0,"n.d",C846+P846),"n.d"))</f>
        <v>13082.6914</v>
      </c>
      <c r="C846" s="14">
        <f t="shared" si="265"/>
        <v>10000</v>
      </c>
      <c r="D846" s="13">
        <f>IF(A846&lt;$B$1,VLOOKUP(A846,[1]DI!$A$4:$B$15000,2,FALSE),0)</f>
        <v>0.1065</v>
      </c>
      <c r="E846" s="14">
        <f t="shared" si="266"/>
        <v>1.00040168</v>
      </c>
      <c r="F846" s="14">
        <f>(TRUNC(PRODUCT($E$14:$E845),16))</f>
        <v>1.3082691358512499</v>
      </c>
      <c r="G846" s="14">
        <f t="shared" si="267"/>
        <v>1</v>
      </c>
      <c r="H846" s="14">
        <f t="shared" si="268"/>
        <v>1.3082691399999999</v>
      </c>
      <c r="I846" s="13">
        <f t="shared" si="259"/>
        <v>0</v>
      </c>
      <c r="J846" s="29">
        <f t="shared" si="260"/>
        <v>44559</v>
      </c>
      <c r="K846" s="2">
        <f t="shared" si="261"/>
        <v>570</v>
      </c>
      <c r="L846" s="17">
        <f t="shared" si="262"/>
        <v>570</v>
      </c>
      <c r="M846" s="12">
        <f t="shared" ref="M846:M909" si="274">ROUND((I846+1)^(L846/252),9)</f>
        <v>1</v>
      </c>
      <c r="N846" s="12">
        <f t="shared" ref="N846:N909" si="275">ROUND(H846*M846,9)</f>
        <v>1.3082691399999999</v>
      </c>
      <c r="O846" s="17">
        <f t="shared" si="272"/>
        <v>0</v>
      </c>
      <c r="P846" s="14">
        <f t="shared" si="271"/>
        <v>3082.6914000000002</v>
      </c>
      <c r="Q846" s="14">
        <v>0</v>
      </c>
      <c r="R846" s="14">
        <f t="shared" si="270"/>
        <v>0</v>
      </c>
      <c r="S846" s="20">
        <f t="shared" ref="S846:S909" si="276">IF($O846&gt;0,VLOOKUP($O846,$X$14:$AD$152,7),0)</f>
        <v>0</v>
      </c>
      <c r="T846" s="14">
        <f t="shared" si="269"/>
        <v>0</v>
      </c>
      <c r="U846" s="4" t="str">
        <f t="shared" si="263"/>
        <v>A+J=</v>
      </c>
      <c r="V846" s="29">
        <f t="shared" si="264"/>
        <v>45747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77">(A846+1)</f>
        <v>45392</v>
      </c>
      <c r="B847" s="125">
        <f t="shared" ca="1" si="273"/>
        <v>13087.946400000001</v>
      </c>
      <c r="C847" s="14">
        <f t="shared" si="265"/>
        <v>10000</v>
      </c>
      <c r="D847" s="13">
        <f>IF(A847&lt;$B$1,VLOOKUP(A847,[1]DI!$A$4:$B$15000,2,FALSE),0)</f>
        <v>0.1065</v>
      </c>
      <c r="E847" s="14">
        <f t="shared" si="266"/>
        <v>1.00040168</v>
      </c>
      <c r="F847" s="14">
        <f>(TRUNC(PRODUCT($E$14:$E846),16))</f>
        <v>1.30879464139774</v>
      </c>
      <c r="G847" s="14">
        <f t="shared" si="267"/>
        <v>1</v>
      </c>
      <c r="H847" s="14">
        <f t="shared" si="268"/>
        <v>1.3087946399999999</v>
      </c>
      <c r="I847" s="13">
        <f t="shared" ref="I847:I910" si="278">I846</f>
        <v>0</v>
      </c>
      <c r="J847" s="29">
        <f t="shared" ref="J847:J910" si="279">IF(O846&gt;0,VLOOKUP(O846,X$14:AH$152,2),J846)</f>
        <v>44559</v>
      </c>
      <c r="K847" s="2">
        <f t="shared" ref="K847:K910" si="280">IF(A847&gt;J847,IF(NETWORKDAYS(J847,A847,$X$162:$X$546)-1=0,1,NETWORKDAYS(J847,A847,$X$162:$X$546)-1),0)</f>
        <v>571</v>
      </c>
      <c r="L847" s="17">
        <f t="shared" ref="L847:L910" si="281">IF(AND(K847=1,K846=1),1,IF(K847&gt;0,IF(K847=K846,K847+1,K847),0))</f>
        <v>571</v>
      </c>
      <c r="M847" s="12">
        <f t="shared" si="274"/>
        <v>1</v>
      </c>
      <c r="N847" s="12">
        <f t="shared" si="275"/>
        <v>1.3087946399999999</v>
      </c>
      <c r="O847" s="17">
        <f t="shared" si="272"/>
        <v>0</v>
      </c>
      <c r="P847" s="14">
        <f t="shared" si="271"/>
        <v>3087.9463999999998</v>
      </c>
      <c r="Q847" s="14">
        <v>0</v>
      </c>
      <c r="R847" s="14">
        <f t="shared" si="270"/>
        <v>0</v>
      </c>
      <c r="S847" s="20">
        <f t="shared" si="276"/>
        <v>0</v>
      </c>
      <c r="T847" s="14">
        <f t="shared" si="269"/>
        <v>0</v>
      </c>
      <c r="U847" s="4" t="str">
        <f t="shared" ref="U847:U910" si="282">IF(O846&gt;0,VLOOKUP(O846,X$14:AH$152,10),U846)</f>
        <v>A+J=</v>
      </c>
      <c r="V847" s="29">
        <f t="shared" ref="V847:V910" si="283">IF(O846&gt;0,VLOOKUP(O846,X$14:AH$152,11),V846)</f>
        <v>45747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77"/>
        <v>45393</v>
      </c>
      <c r="B848" s="125">
        <f t="shared" ca="1" si="273"/>
        <v>13093.203600000001</v>
      </c>
      <c r="C848" s="14">
        <f t="shared" ref="C848:C911" si="284">(C847-T847)</f>
        <v>10000</v>
      </c>
      <c r="D848" s="13">
        <f>IF(A848&lt;$B$1,VLOOKUP(A848,[1]DI!$A$4:$B$15000,2,FALSE),0)</f>
        <v>0.1065</v>
      </c>
      <c r="E848" s="14">
        <f t="shared" ref="E848:E911" si="285">ROUND(((1+D848)^(1/252)),8)</f>
        <v>1.00040168</v>
      </c>
      <c r="F848" s="14">
        <f>(TRUNC(PRODUCT($E$14:$E847),16))</f>
        <v>1.3093203580293</v>
      </c>
      <c r="G848" s="14">
        <f t="shared" ref="G848:G911" si="286">IF(O847&gt;0,F847,G847)</f>
        <v>1</v>
      </c>
      <c r="H848" s="14">
        <f t="shared" ref="H848:H911" si="287">ROUND(F848/G848,8)</f>
        <v>1.3093203600000001</v>
      </c>
      <c r="I848" s="13">
        <f t="shared" si="278"/>
        <v>0</v>
      </c>
      <c r="J848" s="29">
        <f t="shared" si="279"/>
        <v>44559</v>
      </c>
      <c r="K848" s="2">
        <f t="shared" si="280"/>
        <v>572</v>
      </c>
      <c r="L848" s="17">
        <f t="shared" si="281"/>
        <v>572</v>
      </c>
      <c r="M848" s="12">
        <f t="shared" si="274"/>
        <v>1</v>
      </c>
      <c r="N848" s="12">
        <f t="shared" si="275"/>
        <v>1.3093203600000001</v>
      </c>
      <c r="O848" s="17">
        <f t="shared" si="272"/>
        <v>0</v>
      </c>
      <c r="P848" s="14">
        <f t="shared" si="271"/>
        <v>3093.2035999999998</v>
      </c>
      <c r="Q848" s="14">
        <v>0</v>
      </c>
      <c r="R848" s="14">
        <f t="shared" si="270"/>
        <v>0</v>
      </c>
      <c r="S848" s="20">
        <f t="shared" si="276"/>
        <v>0</v>
      </c>
      <c r="T848" s="14">
        <f t="shared" ref="T848:T911" si="288">IF(S848&gt;0,TRUNC(S848*C848,8),0)</f>
        <v>0</v>
      </c>
      <c r="U848" s="4" t="str">
        <f t="shared" si="282"/>
        <v>A+J=</v>
      </c>
      <c r="V848" s="29">
        <f t="shared" si="283"/>
        <v>45747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77"/>
        <v>45394</v>
      </c>
      <c r="B849" s="125">
        <f t="shared" ca="1" si="273"/>
        <v>13098.4629</v>
      </c>
      <c r="C849" s="14">
        <f t="shared" si="284"/>
        <v>10000</v>
      </c>
      <c r="D849" s="13">
        <f>IF(A849&lt;$B$1,VLOOKUP(A849,[1]DI!$A$4:$B$15000,2,FALSE),0)</f>
        <v>0.1065</v>
      </c>
      <c r="E849" s="14">
        <f t="shared" si="285"/>
        <v>1.00040168</v>
      </c>
      <c r="F849" s="14">
        <f>(TRUNC(PRODUCT($E$14:$E848),16))</f>
        <v>1.3098462858307101</v>
      </c>
      <c r="G849" s="14">
        <f t="shared" si="286"/>
        <v>1</v>
      </c>
      <c r="H849" s="14">
        <f t="shared" si="287"/>
        <v>1.3098462900000001</v>
      </c>
      <c r="I849" s="13">
        <f t="shared" si="278"/>
        <v>0</v>
      </c>
      <c r="J849" s="29">
        <f t="shared" si="279"/>
        <v>44559</v>
      </c>
      <c r="K849" s="2">
        <f t="shared" si="280"/>
        <v>573</v>
      </c>
      <c r="L849" s="17">
        <f t="shared" si="281"/>
        <v>573</v>
      </c>
      <c r="M849" s="12">
        <f t="shared" si="274"/>
        <v>1</v>
      </c>
      <c r="N849" s="12">
        <f t="shared" si="275"/>
        <v>1.3098462900000001</v>
      </c>
      <c r="O849" s="17">
        <f t="shared" si="272"/>
        <v>0</v>
      </c>
      <c r="P849" s="14">
        <f t="shared" si="271"/>
        <v>3098.4629</v>
      </c>
      <c r="Q849" s="14">
        <v>0</v>
      </c>
      <c r="R849" s="14">
        <f t="shared" si="270"/>
        <v>0</v>
      </c>
      <c r="S849" s="20">
        <f t="shared" si="276"/>
        <v>0</v>
      </c>
      <c r="T849" s="14">
        <f t="shared" si="288"/>
        <v>0</v>
      </c>
      <c r="U849" s="4" t="str">
        <f t="shared" si="282"/>
        <v>A+J=</v>
      </c>
      <c r="V849" s="29">
        <f t="shared" si="283"/>
        <v>45747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77"/>
        <v>45395</v>
      </c>
      <c r="B850" s="125">
        <f t="shared" ca="1" si="273"/>
        <v>13103.724200000001</v>
      </c>
      <c r="C850" s="14">
        <f t="shared" si="284"/>
        <v>10000</v>
      </c>
      <c r="D850" s="13">
        <f>IF(A850&lt;$B$1,VLOOKUP(A850,[1]DI!$A$4:$B$15000,2,FALSE),0)</f>
        <v>0</v>
      </c>
      <c r="E850" s="14">
        <f t="shared" si="285"/>
        <v>1</v>
      </c>
      <c r="F850" s="14">
        <f>(TRUNC(PRODUCT($E$14:$E849),16))</f>
        <v>1.3103724248868001</v>
      </c>
      <c r="G850" s="14">
        <f t="shared" si="286"/>
        <v>1</v>
      </c>
      <c r="H850" s="14">
        <f t="shared" si="287"/>
        <v>1.31037242</v>
      </c>
      <c r="I850" s="13">
        <f t="shared" si="278"/>
        <v>0</v>
      </c>
      <c r="J850" s="29">
        <f t="shared" si="279"/>
        <v>44559</v>
      </c>
      <c r="K850" s="2">
        <f t="shared" si="280"/>
        <v>573</v>
      </c>
      <c r="L850" s="17">
        <f t="shared" si="281"/>
        <v>574</v>
      </c>
      <c r="M850" s="12">
        <f t="shared" si="274"/>
        <v>1</v>
      </c>
      <c r="N850" s="12">
        <f t="shared" si="275"/>
        <v>1.31037242</v>
      </c>
      <c r="O850" s="17">
        <f t="shared" si="272"/>
        <v>0</v>
      </c>
      <c r="P850" s="14">
        <f t="shared" si="271"/>
        <v>3103.7242000000001</v>
      </c>
      <c r="Q850" s="14">
        <v>0</v>
      </c>
      <c r="R850" s="14">
        <f t="shared" si="270"/>
        <v>0</v>
      </c>
      <c r="S850" s="20">
        <f t="shared" si="276"/>
        <v>0</v>
      </c>
      <c r="T850" s="14">
        <f t="shared" si="288"/>
        <v>0</v>
      </c>
      <c r="U850" s="4" t="str">
        <f t="shared" si="282"/>
        <v>A+J=</v>
      </c>
      <c r="V850" s="29">
        <f t="shared" si="283"/>
        <v>45747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77"/>
        <v>45396</v>
      </c>
      <c r="B851" s="125">
        <f t="shared" ca="1" si="273"/>
        <v>13103.724200000001</v>
      </c>
      <c r="C851" s="14">
        <f t="shared" si="284"/>
        <v>10000</v>
      </c>
      <c r="D851" s="13">
        <f>IF(A851&lt;$B$1,VLOOKUP(A851,[1]DI!$A$4:$B$15000,2,FALSE),0)</f>
        <v>0</v>
      </c>
      <c r="E851" s="14">
        <f t="shared" si="285"/>
        <v>1</v>
      </c>
      <c r="F851" s="14">
        <f>(TRUNC(PRODUCT($E$14:$E850),16))</f>
        <v>1.3103724248868001</v>
      </c>
      <c r="G851" s="14">
        <f t="shared" si="286"/>
        <v>1</v>
      </c>
      <c r="H851" s="14">
        <f t="shared" si="287"/>
        <v>1.31037242</v>
      </c>
      <c r="I851" s="13">
        <f t="shared" si="278"/>
        <v>0</v>
      </c>
      <c r="J851" s="29">
        <f t="shared" si="279"/>
        <v>44559</v>
      </c>
      <c r="K851" s="2">
        <f t="shared" si="280"/>
        <v>573</v>
      </c>
      <c r="L851" s="17">
        <f t="shared" si="281"/>
        <v>574</v>
      </c>
      <c r="M851" s="12">
        <f t="shared" si="274"/>
        <v>1</v>
      </c>
      <c r="N851" s="12">
        <f t="shared" si="275"/>
        <v>1.31037242</v>
      </c>
      <c r="O851" s="17">
        <f t="shared" si="272"/>
        <v>0</v>
      </c>
      <c r="P851" s="14">
        <f t="shared" si="271"/>
        <v>3103.7242000000001</v>
      </c>
      <c r="Q851" s="14">
        <v>0</v>
      </c>
      <c r="R851" s="14">
        <f t="shared" si="270"/>
        <v>0</v>
      </c>
      <c r="S851" s="20">
        <f t="shared" si="276"/>
        <v>0</v>
      </c>
      <c r="T851" s="14">
        <f t="shared" si="288"/>
        <v>0</v>
      </c>
      <c r="U851" s="4" t="str">
        <f t="shared" si="282"/>
        <v>A+J=</v>
      </c>
      <c r="V851" s="29">
        <f t="shared" si="283"/>
        <v>45747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77"/>
        <v>45397</v>
      </c>
      <c r="B852" s="125">
        <f t="shared" ca="1" si="273"/>
        <v>13103.724200000001</v>
      </c>
      <c r="C852" s="14">
        <f t="shared" si="284"/>
        <v>10000</v>
      </c>
      <c r="D852" s="13">
        <f>IF(A852&lt;$B$1,VLOOKUP(A852,[1]DI!$A$4:$B$15000,2,FALSE),0)</f>
        <v>0.1065</v>
      </c>
      <c r="E852" s="14">
        <f t="shared" si="285"/>
        <v>1.00040168</v>
      </c>
      <c r="F852" s="14">
        <f>(TRUNC(PRODUCT($E$14:$E851),16))</f>
        <v>1.3103724248868001</v>
      </c>
      <c r="G852" s="14">
        <f t="shared" si="286"/>
        <v>1</v>
      </c>
      <c r="H852" s="14">
        <f t="shared" si="287"/>
        <v>1.31037242</v>
      </c>
      <c r="I852" s="13">
        <f t="shared" si="278"/>
        <v>0</v>
      </c>
      <c r="J852" s="29">
        <f t="shared" si="279"/>
        <v>44559</v>
      </c>
      <c r="K852" s="2">
        <f t="shared" si="280"/>
        <v>574</v>
      </c>
      <c r="L852" s="17">
        <f t="shared" si="281"/>
        <v>574</v>
      </c>
      <c r="M852" s="12">
        <f t="shared" si="274"/>
        <v>1</v>
      </c>
      <c r="N852" s="12">
        <f t="shared" si="275"/>
        <v>1.31037242</v>
      </c>
      <c r="O852" s="17">
        <f t="shared" si="272"/>
        <v>0</v>
      </c>
      <c r="P852" s="14">
        <f t="shared" si="271"/>
        <v>3103.7242000000001</v>
      </c>
      <c r="Q852" s="14">
        <v>0</v>
      </c>
      <c r="R852" s="14">
        <f t="shared" si="270"/>
        <v>0</v>
      </c>
      <c r="S852" s="20">
        <f t="shared" si="276"/>
        <v>0</v>
      </c>
      <c r="T852" s="14">
        <f t="shared" si="288"/>
        <v>0</v>
      </c>
      <c r="U852" s="4" t="str">
        <f t="shared" si="282"/>
        <v>A+J=</v>
      </c>
      <c r="V852" s="29">
        <f t="shared" si="283"/>
        <v>45747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77"/>
        <v>45398</v>
      </c>
      <c r="B853" s="125">
        <f t="shared" ca="1" si="273"/>
        <v>13108.987799999999</v>
      </c>
      <c r="C853" s="14">
        <f t="shared" si="284"/>
        <v>10000</v>
      </c>
      <c r="D853" s="13">
        <f>IF(A853&lt;$B$1,VLOOKUP(A853,[1]DI!$A$4:$B$15000,2,FALSE),0)</f>
        <v>0.1065</v>
      </c>
      <c r="E853" s="14">
        <f t="shared" si="285"/>
        <v>1.00040168</v>
      </c>
      <c r="F853" s="14">
        <f>(TRUNC(PRODUCT($E$14:$E852),16))</f>
        <v>1.3108987752824299</v>
      </c>
      <c r="G853" s="14">
        <f t="shared" si="286"/>
        <v>1</v>
      </c>
      <c r="H853" s="14">
        <f t="shared" si="287"/>
        <v>1.31089878</v>
      </c>
      <c r="I853" s="13">
        <f t="shared" si="278"/>
        <v>0</v>
      </c>
      <c r="J853" s="29">
        <f t="shared" si="279"/>
        <v>44559</v>
      </c>
      <c r="K853" s="2">
        <f t="shared" si="280"/>
        <v>575</v>
      </c>
      <c r="L853" s="17">
        <f t="shared" si="281"/>
        <v>575</v>
      </c>
      <c r="M853" s="12">
        <f t="shared" si="274"/>
        <v>1</v>
      </c>
      <c r="N853" s="12">
        <f t="shared" si="275"/>
        <v>1.31089878</v>
      </c>
      <c r="O853" s="17">
        <f t="shared" si="272"/>
        <v>0</v>
      </c>
      <c r="P853" s="14">
        <f t="shared" si="271"/>
        <v>3108.9877999999999</v>
      </c>
      <c r="Q853" s="14">
        <v>0</v>
      </c>
      <c r="R853" s="14">
        <f t="shared" si="270"/>
        <v>0</v>
      </c>
      <c r="S853" s="20">
        <f t="shared" si="276"/>
        <v>0</v>
      </c>
      <c r="T853" s="14">
        <f t="shared" si="288"/>
        <v>0</v>
      </c>
      <c r="U853" s="4" t="str">
        <f t="shared" si="282"/>
        <v>A+J=</v>
      </c>
      <c r="V853" s="29">
        <f t="shared" si="283"/>
        <v>45747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77"/>
        <v>45399</v>
      </c>
      <c r="B854" s="125">
        <f t="shared" ca="1" si="273"/>
        <v>13114.2534</v>
      </c>
      <c r="C854" s="14">
        <f t="shared" si="284"/>
        <v>10000</v>
      </c>
      <c r="D854" s="13">
        <f>IF(A854&lt;$B$1,VLOOKUP(A854,[1]DI!$A$4:$B$15000,2,FALSE),0)</f>
        <v>0.1065</v>
      </c>
      <c r="E854" s="14">
        <f t="shared" si="285"/>
        <v>1.00040168</v>
      </c>
      <c r="F854" s="14">
        <f>(TRUNC(PRODUCT($E$14:$E853),16))</f>
        <v>1.31142533710249</v>
      </c>
      <c r="G854" s="14">
        <f t="shared" si="286"/>
        <v>1</v>
      </c>
      <c r="H854" s="14">
        <f t="shared" si="287"/>
        <v>1.31142534</v>
      </c>
      <c r="I854" s="13">
        <f t="shared" si="278"/>
        <v>0</v>
      </c>
      <c r="J854" s="29">
        <f t="shared" si="279"/>
        <v>44559</v>
      </c>
      <c r="K854" s="2">
        <f t="shared" si="280"/>
        <v>576</v>
      </c>
      <c r="L854" s="17">
        <f t="shared" si="281"/>
        <v>576</v>
      </c>
      <c r="M854" s="12">
        <f t="shared" si="274"/>
        <v>1</v>
      </c>
      <c r="N854" s="12">
        <f t="shared" si="275"/>
        <v>1.31142534</v>
      </c>
      <c r="O854" s="17">
        <f t="shared" si="272"/>
        <v>0</v>
      </c>
      <c r="P854" s="14">
        <f t="shared" si="271"/>
        <v>3114.2534000000001</v>
      </c>
      <c r="Q854" s="14">
        <v>0</v>
      </c>
      <c r="R854" s="14">
        <f t="shared" si="270"/>
        <v>0</v>
      </c>
      <c r="S854" s="20">
        <f t="shared" si="276"/>
        <v>0</v>
      </c>
      <c r="T854" s="14">
        <f t="shared" si="288"/>
        <v>0</v>
      </c>
      <c r="U854" s="4" t="str">
        <f t="shared" si="282"/>
        <v>A+J=</v>
      </c>
      <c r="V854" s="29">
        <f t="shared" si="283"/>
        <v>45747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77"/>
        <v>45400</v>
      </c>
      <c r="B855" s="125">
        <f t="shared" ca="1" si="273"/>
        <v>13119.5211</v>
      </c>
      <c r="C855" s="14">
        <f t="shared" si="284"/>
        <v>10000</v>
      </c>
      <c r="D855" s="13">
        <f>IF(A855&lt;$B$1,VLOOKUP(A855,[1]DI!$A$4:$B$15000,2,FALSE),0)</f>
        <v>0.1065</v>
      </c>
      <c r="E855" s="14">
        <f t="shared" si="285"/>
        <v>1.00040168</v>
      </c>
      <c r="F855" s="14">
        <f>(TRUNC(PRODUCT($E$14:$E854),16))</f>
        <v>1.3119521104319001</v>
      </c>
      <c r="G855" s="14">
        <f t="shared" si="286"/>
        <v>1</v>
      </c>
      <c r="H855" s="14">
        <f t="shared" si="287"/>
        <v>1.31195211</v>
      </c>
      <c r="I855" s="13">
        <f t="shared" si="278"/>
        <v>0</v>
      </c>
      <c r="J855" s="29">
        <f t="shared" si="279"/>
        <v>44559</v>
      </c>
      <c r="K855" s="2">
        <f t="shared" si="280"/>
        <v>577</v>
      </c>
      <c r="L855" s="17">
        <f t="shared" si="281"/>
        <v>577</v>
      </c>
      <c r="M855" s="12">
        <f t="shared" si="274"/>
        <v>1</v>
      </c>
      <c r="N855" s="12">
        <f t="shared" si="275"/>
        <v>1.31195211</v>
      </c>
      <c r="O855" s="17">
        <f t="shared" si="272"/>
        <v>0</v>
      </c>
      <c r="P855" s="14">
        <f t="shared" si="271"/>
        <v>3119.5210999999999</v>
      </c>
      <c r="Q855" s="14">
        <v>0</v>
      </c>
      <c r="R855" s="14">
        <f t="shared" si="270"/>
        <v>0</v>
      </c>
      <c r="S855" s="20">
        <f t="shared" si="276"/>
        <v>0</v>
      </c>
      <c r="T855" s="14">
        <f t="shared" si="288"/>
        <v>0</v>
      </c>
      <c r="U855" s="4" t="str">
        <f t="shared" si="282"/>
        <v>A+J=</v>
      </c>
      <c r="V855" s="29">
        <f t="shared" si="283"/>
        <v>45747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77"/>
        <v>45401</v>
      </c>
      <c r="B856" s="125">
        <f t="shared" ca="1" si="273"/>
        <v>13124.791000000001</v>
      </c>
      <c r="C856" s="14">
        <f t="shared" si="284"/>
        <v>10000</v>
      </c>
      <c r="D856" s="13">
        <f>IF(A856&lt;$B$1,VLOOKUP(A856,[1]DI!$A$4:$B$15000,2,FALSE),0)</f>
        <v>0.1065</v>
      </c>
      <c r="E856" s="14">
        <f t="shared" si="285"/>
        <v>1.00040168</v>
      </c>
      <c r="F856" s="14">
        <f>(TRUNC(PRODUCT($E$14:$E855),16))</f>
        <v>1.31247909535561</v>
      </c>
      <c r="G856" s="14">
        <f t="shared" si="286"/>
        <v>1</v>
      </c>
      <c r="H856" s="14">
        <f t="shared" si="287"/>
        <v>1.3124791</v>
      </c>
      <c r="I856" s="13">
        <f t="shared" si="278"/>
        <v>0</v>
      </c>
      <c r="J856" s="29">
        <f t="shared" si="279"/>
        <v>44559</v>
      </c>
      <c r="K856" s="2">
        <f t="shared" si="280"/>
        <v>578</v>
      </c>
      <c r="L856" s="17">
        <f t="shared" si="281"/>
        <v>578</v>
      </c>
      <c r="M856" s="12">
        <f t="shared" si="274"/>
        <v>1</v>
      </c>
      <c r="N856" s="12">
        <f t="shared" si="275"/>
        <v>1.3124791</v>
      </c>
      <c r="O856" s="17">
        <f t="shared" si="272"/>
        <v>0</v>
      </c>
      <c r="P856" s="14">
        <f t="shared" si="271"/>
        <v>3124.7910000000002</v>
      </c>
      <c r="Q856" s="14">
        <v>0</v>
      </c>
      <c r="R856" s="14">
        <f t="shared" si="270"/>
        <v>0</v>
      </c>
      <c r="S856" s="20">
        <f t="shared" si="276"/>
        <v>0</v>
      </c>
      <c r="T856" s="14">
        <f t="shared" si="288"/>
        <v>0</v>
      </c>
      <c r="U856" s="4" t="str">
        <f t="shared" si="282"/>
        <v>A+J=</v>
      </c>
      <c r="V856" s="29">
        <f t="shared" si="283"/>
        <v>45747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77"/>
        <v>45402</v>
      </c>
      <c r="B857" s="125">
        <f t="shared" ca="1" si="273"/>
        <v>13130.062900000001</v>
      </c>
      <c r="C857" s="14">
        <f t="shared" si="284"/>
        <v>10000</v>
      </c>
      <c r="D857" s="13">
        <f>IF(A857&lt;$B$1,VLOOKUP(A857,[1]DI!$A$4:$B$15000,2,FALSE),0)</f>
        <v>0</v>
      </c>
      <c r="E857" s="14">
        <f t="shared" si="285"/>
        <v>1</v>
      </c>
      <c r="F857" s="14">
        <f>(TRUNC(PRODUCT($E$14:$E856),16))</f>
        <v>1.31300629195864</v>
      </c>
      <c r="G857" s="14">
        <f t="shared" si="286"/>
        <v>1</v>
      </c>
      <c r="H857" s="14">
        <f t="shared" si="287"/>
        <v>1.3130062899999999</v>
      </c>
      <c r="I857" s="13">
        <f t="shared" si="278"/>
        <v>0</v>
      </c>
      <c r="J857" s="29">
        <f t="shared" si="279"/>
        <v>44559</v>
      </c>
      <c r="K857" s="2">
        <f t="shared" si="280"/>
        <v>578</v>
      </c>
      <c r="L857" s="17">
        <f t="shared" si="281"/>
        <v>579</v>
      </c>
      <c r="M857" s="12">
        <f t="shared" si="274"/>
        <v>1</v>
      </c>
      <c r="N857" s="12">
        <f t="shared" si="275"/>
        <v>1.3130062899999999</v>
      </c>
      <c r="O857" s="17">
        <f t="shared" si="272"/>
        <v>0</v>
      </c>
      <c r="P857" s="14">
        <f t="shared" si="271"/>
        <v>3130.0628999999999</v>
      </c>
      <c r="Q857" s="14">
        <v>0</v>
      </c>
      <c r="R857" s="14">
        <f t="shared" si="270"/>
        <v>0</v>
      </c>
      <c r="S857" s="20">
        <f t="shared" si="276"/>
        <v>0</v>
      </c>
      <c r="T857" s="14">
        <f t="shared" si="288"/>
        <v>0</v>
      </c>
      <c r="U857" s="4" t="str">
        <f t="shared" si="282"/>
        <v>A+J=</v>
      </c>
      <c r="V857" s="29">
        <f t="shared" si="283"/>
        <v>45747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77"/>
        <v>45403</v>
      </c>
      <c r="B858" s="125">
        <f t="shared" ca="1" si="273"/>
        <v>13130.062900000001</v>
      </c>
      <c r="C858" s="14">
        <f t="shared" si="284"/>
        <v>10000</v>
      </c>
      <c r="D858" s="13">
        <f>IF(A858&lt;$B$1,VLOOKUP(A858,[1]DI!$A$4:$B$15000,2,FALSE),0)</f>
        <v>0</v>
      </c>
      <c r="E858" s="14">
        <f t="shared" si="285"/>
        <v>1</v>
      </c>
      <c r="F858" s="14">
        <f>(TRUNC(PRODUCT($E$14:$E857),16))</f>
        <v>1.31300629195864</v>
      </c>
      <c r="G858" s="14">
        <f t="shared" si="286"/>
        <v>1</v>
      </c>
      <c r="H858" s="14">
        <f t="shared" si="287"/>
        <v>1.3130062899999999</v>
      </c>
      <c r="I858" s="13">
        <f t="shared" si="278"/>
        <v>0</v>
      </c>
      <c r="J858" s="29">
        <f t="shared" si="279"/>
        <v>44559</v>
      </c>
      <c r="K858" s="2">
        <f t="shared" si="280"/>
        <v>578</v>
      </c>
      <c r="L858" s="17">
        <f t="shared" si="281"/>
        <v>579</v>
      </c>
      <c r="M858" s="12">
        <f t="shared" si="274"/>
        <v>1</v>
      </c>
      <c r="N858" s="12">
        <f t="shared" si="275"/>
        <v>1.3130062899999999</v>
      </c>
      <c r="O858" s="17">
        <f t="shared" si="272"/>
        <v>0</v>
      </c>
      <c r="P858" s="14">
        <f t="shared" si="271"/>
        <v>3130.0628999999999</v>
      </c>
      <c r="Q858" s="14">
        <v>0</v>
      </c>
      <c r="R858" s="14">
        <f t="shared" si="270"/>
        <v>0</v>
      </c>
      <c r="S858" s="20">
        <f t="shared" si="276"/>
        <v>0</v>
      </c>
      <c r="T858" s="14">
        <f t="shared" si="288"/>
        <v>0</v>
      </c>
      <c r="U858" s="4" t="str">
        <f t="shared" si="282"/>
        <v>A+J=</v>
      </c>
      <c r="V858" s="29">
        <f t="shared" si="283"/>
        <v>45747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77"/>
        <v>45404</v>
      </c>
      <c r="B859" s="125">
        <f t="shared" ca="1" si="273"/>
        <v>13130.062900000001</v>
      </c>
      <c r="C859" s="14">
        <f t="shared" si="284"/>
        <v>10000</v>
      </c>
      <c r="D859" s="13">
        <f>IF(A859&lt;$B$1,VLOOKUP(A859,[1]DI!$A$4:$B$15000,2,FALSE),0)</f>
        <v>0.1065</v>
      </c>
      <c r="E859" s="14">
        <f t="shared" si="285"/>
        <v>1.00040168</v>
      </c>
      <c r="F859" s="14">
        <f>(TRUNC(PRODUCT($E$14:$E858),16))</f>
        <v>1.31300629195864</v>
      </c>
      <c r="G859" s="14">
        <f t="shared" si="286"/>
        <v>1</v>
      </c>
      <c r="H859" s="14">
        <f t="shared" si="287"/>
        <v>1.3130062899999999</v>
      </c>
      <c r="I859" s="13">
        <f t="shared" si="278"/>
        <v>0</v>
      </c>
      <c r="J859" s="29">
        <f t="shared" si="279"/>
        <v>44559</v>
      </c>
      <c r="K859" s="2">
        <f t="shared" si="280"/>
        <v>579</v>
      </c>
      <c r="L859" s="17">
        <f t="shared" si="281"/>
        <v>579</v>
      </c>
      <c r="M859" s="12">
        <f t="shared" si="274"/>
        <v>1</v>
      </c>
      <c r="N859" s="12">
        <f t="shared" si="275"/>
        <v>1.3130062899999999</v>
      </c>
      <c r="O859" s="17">
        <f t="shared" si="272"/>
        <v>0</v>
      </c>
      <c r="P859" s="14">
        <f t="shared" si="271"/>
        <v>3130.0628999999999</v>
      </c>
      <c r="Q859" s="14">
        <v>0</v>
      </c>
      <c r="R859" s="14">
        <f t="shared" si="270"/>
        <v>0</v>
      </c>
      <c r="S859" s="20">
        <f t="shared" si="276"/>
        <v>0</v>
      </c>
      <c r="T859" s="14">
        <f t="shared" si="288"/>
        <v>0</v>
      </c>
      <c r="U859" s="4" t="str">
        <f t="shared" si="282"/>
        <v>A+J=</v>
      </c>
      <c r="V859" s="29">
        <f t="shared" si="283"/>
        <v>45747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77"/>
        <v>45405</v>
      </c>
      <c r="B860" s="125">
        <f t="shared" ca="1" si="273"/>
        <v>13135.337</v>
      </c>
      <c r="C860" s="14">
        <f t="shared" si="284"/>
        <v>10000</v>
      </c>
      <c r="D860" s="13">
        <f>IF(A860&lt;$B$1,VLOOKUP(A860,[1]DI!$A$4:$B$15000,2,FALSE),0)</f>
        <v>0.1065</v>
      </c>
      <c r="E860" s="14">
        <f t="shared" si="285"/>
        <v>1.00040168</v>
      </c>
      <c r="F860" s="14">
        <f>(TRUNC(PRODUCT($E$14:$E859),16))</f>
        <v>1.3135337003259899</v>
      </c>
      <c r="G860" s="14">
        <f t="shared" si="286"/>
        <v>1</v>
      </c>
      <c r="H860" s="14">
        <f t="shared" si="287"/>
        <v>1.3135337</v>
      </c>
      <c r="I860" s="13">
        <f t="shared" si="278"/>
        <v>0</v>
      </c>
      <c r="J860" s="29">
        <f t="shared" si="279"/>
        <v>44559</v>
      </c>
      <c r="K860" s="2">
        <f t="shared" si="280"/>
        <v>580</v>
      </c>
      <c r="L860" s="17">
        <f t="shared" si="281"/>
        <v>580</v>
      </c>
      <c r="M860" s="12">
        <f t="shared" si="274"/>
        <v>1</v>
      </c>
      <c r="N860" s="12">
        <f t="shared" si="275"/>
        <v>1.3135337</v>
      </c>
      <c r="O860" s="17">
        <f t="shared" si="272"/>
        <v>0</v>
      </c>
      <c r="P860" s="14">
        <f t="shared" si="271"/>
        <v>3135.337</v>
      </c>
      <c r="Q860" s="14">
        <v>0</v>
      </c>
      <c r="R860" s="14">
        <f t="shared" ref="R860:R923" si="289">IF(O860&gt;0,P860-Q860,0)</f>
        <v>0</v>
      </c>
      <c r="S860" s="20">
        <f t="shared" si="276"/>
        <v>0</v>
      </c>
      <c r="T860" s="14">
        <f t="shared" si="288"/>
        <v>0</v>
      </c>
      <c r="U860" s="4" t="str">
        <f t="shared" si="282"/>
        <v>A+J=</v>
      </c>
      <c r="V860" s="29">
        <f t="shared" si="283"/>
        <v>45747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77"/>
        <v>45406</v>
      </c>
      <c r="B861" s="125">
        <f t="shared" ca="1" si="273"/>
        <v>13140.6132</v>
      </c>
      <c r="C861" s="14">
        <f t="shared" si="284"/>
        <v>10000</v>
      </c>
      <c r="D861" s="13">
        <f>IF(A861&lt;$B$1,VLOOKUP(A861,[1]DI!$A$4:$B$15000,2,FALSE),0)</f>
        <v>0.1065</v>
      </c>
      <c r="E861" s="14">
        <f t="shared" si="285"/>
        <v>1.00040168</v>
      </c>
      <c r="F861" s="14">
        <f>(TRUNC(PRODUCT($E$14:$E860),16))</f>
        <v>1.3140613205427401</v>
      </c>
      <c r="G861" s="14">
        <f t="shared" si="286"/>
        <v>1</v>
      </c>
      <c r="H861" s="14">
        <f t="shared" si="287"/>
        <v>1.31406132</v>
      </c>
      <c r="I861" s="13">
        <f t="shared" si="278"/>
        <v>0</v>
      </c>
      <c r="J861" s="29">
        <f t="shared" si="279"/>
        <v>44559</v>
      </c>
      <c r="K861" s="2">
        <f t="shared" si="280"/>
        <v>581</v>
      </c>
      <c r="L861" s="17">
        <f t="shared" si="281"/>
        <v>581</v>
      </c>
      <c r="M861" s="12">
        <f t="shared" si="274"/>
        <v>1</v>
      </c>
      <c r="N861" s="12">
        <f t="shared" si="275"/>
        <v>1.31406132</v>
      </c>
      <c r="O861" s="17">
        <f t="shared" si="272"/>
        <v>0</v>
      </c>
      <c r="P861" s="14">
        <f t="shared" si="271"/>
        <v>3140.6131999999998</v>
      </c>
      <c r="Q861" s="14">
        <v>0</v>
      </c>
      <c r="R861" s="14">
        <f t="shared" si="289"/>
        <v>0</v>
      </c>
      <c r="S861" s="20">
        <f t="shared" si="276"/>
        <v>0</v>
      </c>
      <c r="T861" s="14">
        <f t="shared" si="288"/>
        <v>0</v>
      </c>
      <c r="U861" s="4" t="str">
        <f t="shared" si="282"/>
        <v>A+J=</v>
      </c>
      <c r="V861" s="29">
        <f t="shared" si="283"/>
        <v>45747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77"/>
        <v>45407</v>
      </c>
      <c r="B862" s="125">
        <f t="shared" ca="1" si="273"/>
        <v>13145.8915</v>
      </c>
      <c r="C862" s="14">
        <f t="shared" si="284"/>
        <v>10000</v>
      </c>
      <c r="D862" s="13">
        <f>IF(A862&lt;$B$1,VLOOKUP(A862,[1]DI!$A$4:$B$15000,2,FALSE),0)</f>
        <v>0.1065</v>
      </c>
      <c r="E862" s="14">
        <f t="shared" si="285"/>
        <v>1.00040168</v>
      </c>
      <c r="F862" s="14">
        <f>(TRUNC(PRODUCT($E$14:$E861),16))</f>
        <v>1.3145891526939699</v>
      </c>
      <c r="G862" s="14">
        <f t="shared" si="286"/>
        <v>1</v>
      </c>
      <c r="H862" s="14">
        <f t="shared" si="287"/>
        <v>1.31458915</v>
      </c>
      <c r="I862" s="13">
        <f t="shared" si="278"/>
        <v>0</v>
      </c>
      <c r="J862" s="29">
        <f t="shared" si="279"/>
        <v>44559</v>
      </c>
      <c r="K862" s="2">
        <f t="shared" si="280"/>
        <v>582</v>
      </c>
      <c r="L862" s="17">
        <f t="shared" si="281"/>
        <v>582</v>
      </c>
      <c r="M862" s="12">
        <f t="shared" si="274"/>
        <v>1</v>
      </c>
      <c r="N862" s="12">
        <f t="shared" si="275"/>
        <v>1.31458915</v>
      </c>
      <c r="O862" s="17">
        <f t="shared" si="272"/>
        <v>0</v>
      </c>
      <c r="P862" s="14">
        <f t="shared" si="271"/>
        <v>3145.8915000000002</v>
      </c>
      <c r="Q862" s="14">
        <v>0</v>
      </c>
      <c r="R862" s="14">
        <f t="shared" si="289"/>
        <v>0</v>
      </c>
      <c r="S862" s="20">
        <f t="shared" si="276"/>
        <v>0</v>
      </c>
      <c r="T862" s="14">
        <f t="shared" si="288"/>
        <v>0</v>
      </c>
      <c r="U862" s="4" t="str">
        <f t="shared" si="282"/>
        <v>A+J=</v>
      </c>
      <c r="V862" s="29">
        <f t="shared" si="283"/>
        <v>45747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77"/>
        <v>45408</v>
      </c>
      <c r="B863" s="125">
        <f t="shared" ca="1" si="273"/>
        <v>13151.172</v>
      </c>
      <c r="C863" s="14">
        <f t="shared" si="284"/>
        <v>10000</v>
      </c>
      <c r="D863" s="13">
        <f>IF(A863&lt;$B$1,VLOOKUP(A863,[1]DI!$A$4:$B$15000,2,FALSE),0)</f>
        <v>0.1065</v>
      </c>
      <c r="E863" s="14">
        <f t="shared" si="285"/>
        <v>1.00040168</v>
      </c>
      <c r="F863" s="14">
        <f>(TRUNC(PRODUCT($E$14:$E862),16))</f>
        <v>1.3151171968648301</v>
      </c>
      <c r="G863" s="14">
        <f t="shared" si="286"/>
        <v>1</v>
      </c>
      <c r="H863" s="14">
        <f t="shared" si="287"/>
        <v>1.3151172</v>
      </c>
      <c r="I863" s="13">
        <f t="shared" si="278"/>
        <v>0</v>
      </c>
      <c r="J863" s="29">
        <f t="shared" si="279"/>
        <v>44559</v>
      </c>
      <c r="K863" s="2">
        <f t="shared" si="280"/>
        <v>583</v>
      </c>
      <c r="L863" s="17">
        <f t="shared" si="281"/>
        <v>583</v>
      </c>
      <c r="M863" s="12">
        <f t="shared" si="274"/>
        <v>1</v>
      </c>
      <c r="N863" s="12">
        <f t="shared" si="275"/>
        <v>1.3151172</v>
      </c>
      <c r="O863" s="17">
        <f t="shared" si="272"/>
        <v>0</v>
      </c>
      <c r="P863" s="14">
        <f t="shared" si="271"/>
        <v>3151.172</v>
      </c>
      <c r="Q863" s="14">
        <v>0</v>
      </c>
      <c r="R863" s="14">
        <f t="shared" si="289"/>
        <v>0</v>
      </c>
      <c r="S863" s="20">
        <f t="shared" si="276"/>
        <v>0</v>
      </c>
      <c r="T863" s="14">
        <f t="shared" si="288"/>
        <v>0</v>
      </c>
      <c r="U863" s="4" t="str">
        <f t="shared" si="282"/>
        <v>A+J=</v>
      </c>
      <c r="V863" s="29">
        <f t="shared" si="283"/>
        <v>45747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77"/>
        <v>45409</v>
      </c>
      <c r="B864" s="125">
        <f t="shared" ca="1" si="273"/>
        <v>13156.4545</v>
      </c>
      <c r="C864" s="14">
        <f t="shared" si="284"/>
        <v>10000</v>
      </c>
      <c r="D864" s="13">
        <f>IF(A864&lt;$B$1,VLOOKUP(A864,[1]DI!$A$4:$B$15000,2,FALSE),0)</f>
        <v>0</v>
      </c>
      <c r="E864" s="14">
        <f t="shared" si="285"/>
        <v>1</v>
      </c>
      <c r="F864" s="14">
        <f>(TRUNC(PRODUCT($E$14:$E863),16))</f>
        <v>1.31564545314046</v>
      </c>
      <c r="G864" s="14">
        <f t="shared" si="286"/>
        <v>1</v>
      </c>
      <c r="H864" s="14">
        <f t="shared" si="287"/>
        <v>1.3156454500000001</v>
      </c>
      <c r="I864" s="13">
        <f t="shared" si="278"/>
        <v>0</v>
      </c>
      <c r="J864" s="29">
        <f t="shared" si="279"/>
        <v>44559</v>
      </c>
      <c r="K864" s="2">
        <f t="shared" si="280"/>
        <v>583</v>
      </c>
      <c r="L864" s="17">
        <f t="shared" si="281"/>
        <v>584</v>
      </c>
      <c r="M864" s="12">
        <f t="shared" si="274"/>
        <v>1</v>
      </c>
      <c r="N864" s="12">
        <f t="shared" si="275"/>
        <v>1.3156454500000001</v>
      </c>
      <c r="O864" s="17">
        <f t="shared" si="272"/>
        <v>0</v>
      </c>
      <c r="P864" s="14">
        <f t="shared" si="271"/>
        <v>3156.4544999999998</v>
      </c>
      <c r="Q864" s="14">
        <v>0</v>
      </c>
      <c r="R864" s="14">
        <f t="shared" si="289"/>
        <v>0</v>
      </c>
      <c r="S864" s="20">
        <f t="shared" si="276"/>
        <v>0</v>
      </c>
      <c r="T864" s="14">
        <f t="shared" si="288"/>
        <v>0</v>
      </c>
      <c r="U864" s="4" t="str">
        <f t="shared" si="282"/>
        <v>A+J=</v>
      </c>
      <c r="V864" s="29">
        <f t="shared" si="283"/>
        <v>45747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77"/>
        <v>45410</v>
      </c>
      <c r="B865" s="125">
        <f t="shared" ca="1" si="273"/>
        <v>13156.4545</v>
      </c>
      <c r="C865" s="14">
        <f t="shared" si="284"/>
        <v>10000</v>
      </c>
      <c r="D865" s="13">
        <f>IF(A865&lt;$B$1,VLOOKUP(A865,[1]DI!$A$4:$B$15000,2,FALSE),0)</f>
        <v>0</v>
      </c>
      <c r="E865" s="14">
        <f t="shared" si="285"/>
        <v>1</v>
      </c>
      <c r="F865" s="14">
        <f>(TRUNC(PRODUCT($E$14:$E864),16))</f>
        <v>1.31564545314046</v>
      </c>
      <c r="G865" s="14">
        <f t="shared" si="286"/>
        <v>1</v>
      </c>
      <c r="H865" s="14">
        <f t="shared" si="287"/>
        <v>1.3156454500000001</v>
      </c>
      <c r="I865" s="13">
        <f t="shared" si="278"/>
        <v>0</v>
      </c>
      <c r="J865" s="29">
        <f t="shared" si="279"/>
        <v>44559</v>
      </c>
      <c r="K865" s="2">
        <f t="shared" si="280"/>
        <v>583</v>
      </c>
      <c r="L865" s="17">
        <f t="shared" si="281"/>
        <v>584</v>
      </c>
      <c r="M865" s="12">
        <f t="shared" si="274"/>
        <v>1</v>
      </c>
      <c r="N865" s="12">
        <f t="shared" si="275"/>
        <v>1.3156454500000001</v>
      </c>
      <c r="O865" s="17">
        <f t="shared" si="272"/>
        <v>0</v>
      </c>
      <c r="P865" s="14">
        <f t="shared" si="271"/>
        <v>3156.4544999999998</v>
      </c>
      <c r="Q865" s="14">
        <v>0</v>
      </c>
      <c r="R865" s="14">
        <f t="shared" si="289"/>
        <v>0</v>
      </c>
      <c r="S865" s="20">
        <f t="shared" si="276"/>
        <v>0</v>
      </c>
      <c r="T865" s="14">
        <f t="shared" si="288"/>
        <v>0</v>
      </c>
      <c r="U865" s="4" t="str">
        <f t="shared" si="282"/>
        <v>A+J=</v>
      </c>
      <c r="V865" s="29">
        <f t="shared" si="283"/>
        <v>45747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77"/>
        <v>45411</v>
      </c>
      <c r="B866" s="125">
        <f t="shared" ca="1" si="273"/>
        <v>13156.4545</v>
      </c>
      <c r="C866" s="14">
        <f t="shared" si="284"/>
        <v>10000</v>
      </c>
      <c r="D866" s="13">
        <f>IF(A866&lt;$B$1,VLOOKUP(A866,[1]DI!$A$4:$B$15000,2,FALSE),0)</f>
        <v>0.1065</v>
      </c>
      <c r="E866" s="14">
        <f t="shared" si="285"/>
        <v>1.00040168</v>
      </c>
      <c r="F866" s="14">
        <f>(TRUNC(PRODUCT($E$14:$E865),16))</f>
        <v>1.31564545314046</v>
      </c>
      <c r="G866" s="14">
        <f t="shared" si="286"/>
        <v>1</v>
      </c>
      <c r="H866" s="14">
        <f t="shared" si="287"/>
        <v>1.3156454500000001</v>
      </c>
      <c r="I866" s="13">
        <f t="shared" si="278"/>
        <v>0</v>
      </c>
      <c r="J866" s="29">
        <f t="shared" si="279"/>
        <v>44559</v>
      </c>
      <c r="K866" s="2">
        <f t="shared" si="280"/>
        <v>584</v>
      </c>
      <c r="L866" s="17">
        <f t="shared" si="281"/>
        <v>584</v>
      </c>
      <c r="M866" s="12">
        <f t="shared" si="274"/>
        <v>1</v>
      </c>
      <c r="N866" s="12">
        <f t="shared" si="275"/>
        <v>1.3156454500000001</v>
      </c>
      <c r="O866" s="17">
        <f t="shared" si="272"/>
        <v>0</v>
      </c>
      <c r="P866" s="14">
        <f t="shared" si="271"/>
        <v>3156.4544999999998</v>
      </c>
      <c r="Q866" s="14">
        <v>0</v>
      </c>
      <c r="R866" s="14">
        <f t="shared" si="289"/>
        <v>0</v>
      </c>
      <c r="S866" s="20">
        <f t="shared" si="276"/>
        <v>0</v>
      </c>
      <c r="T866" s="14">
        <f t="shared" si="288"/>
        <v>0</v>
      </c>
      <c r="U866" s="4" t="str">
        <f t="shared" si="282"/>
        <v>A+J=</v>
      </c>
      <c r="V866" s="29">
        <f t="shared" si="283"/>
        <v>45747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77"/>
        <v>45412</v>
      </c>
      <c r="B867" s="125">
        <f t="shared" ca="1" si="273"/>
        <v>13161.7392</v>
      </c>
      <c r="C867" s="14">
        <f t="shared" si="284"/>
        <v>10000</v>
      </c>
      <c r="D867" s="13">
        <f>IF(A867&lt;$B$1,VLOOKUP(A867,[1]DI!$A$4:$B$15000,2,FALSE),0)</f>
        <v>0.1065</v>
      </c>
      <c r="E867" s="14">
        <f t="shared" si="285"/>
        <v>1.00040168</v>
      </c>
      <c r="F867" s="14">
        <f>(TRUNC(PRODUCT($E$14:$E866),16))</f>
        <v>1.3161739216060799</v>
      </c>
      <c r="G867" s="14">
        <f t="shared" si="286"/>
        <v>1</v>
      </c>
      <c r="H867" s="14">
        <f t="shared" si="287"/>
        <v>1.31617392</v>
      </c>
      <c r="I867" s="13">
        <f t="shared" si="278"/>
        <v>0</v>
      </c>
      <c r="J867" s="29">
        <f t="shared" si="279"/>
        <v>44559</v>
      </c>
      <c r="K867" s="2">
        <f t="shared" si="280"/>
        <v>585</v>
      </c>
      <c r="L867" s="17">
        <f t="shared" si="281"/>
        <v>585</v>
      </c>
      <c r="M867" s="12">
        <f t="shared" si="274"/>
        <v>1</v>
      </c>
      <c r="N867" s="12">
        <f t="shared" si="275"/>
        <v>1.31617392</v>
      </c>
      <c r="O867" s="17">
        <f t="shared" si="272"/>
        <v>0</v>
      </c>
      <c r="P867" s="14">
        <f t="shared" si="271"/>
        <v>3161.7392</v>
      </c>
      <c r="Q867" s="14">
        <v>0</v>
      </c>
      <c r="R867" s="14">
        <f t="shared" si="289"/>
        <v>0</v>
      </c>
      <c r="S867" s="20">
        <f t="shared" si="276"/>
        <v>0</v>
      </c>
      <c r="T867" s="14">
        <f t="shared" si="288"/>
        <v>0</v>
      </c>
      <c r="U867" s="4" t="str">
        <f t="shared" si="282"/>
        <v>A+J=</v>
      </c>
      <c r="V867" s="29">
        <f t="shared" si="283"/>
        <v>45747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77"/>
        <v>45413</v>
      </c>
      <c r="B868" s="125">
        <f t="shared" ca="1" si="273"/>
        <v>13167.026</v>
      </c>
      <c r="C868" s="14">
        <f t="shared" si="284"/>
        <v>10000</v>
      </c>
      <c r="D868" s="13">
        <f>IF(A868&lt;$B$1,VLOOKUP(A868,[1]DI!$A$4:$B$15000,2,FALSE),0)</f>
        <v>0</v>
      </c>
      <c r="E868" s="14">
        <f t="shared" si="285"/>
        <v>1</v>
      </c>
      <c r="F868" s="14">
        <f>(TRUNC(PRODUCT($E$14:$E867),16))</f>
        <v>1.3167026023469099</v>
      </c>
      <c r="G868" s="14">
        <f t="shared" si="286"/>
        <v>1</v>
      </c>
      <c r="H868" s="14">
        <f t="shared" si="287"/>
        <v>1.3167025999999999</v>
      </c>
      <c r="I868" s="13">
        <f t="shared" si="278"/>
        <v>0</v>
      </c>
      <c r="J868" s="29">
        <f t="shared" si="279"/>
        <v>44559</v>
      </c>
      <c r="K868" s="2">
        <f t="shared" si="280"/>
        <v>585</v>
      </c>
      <c r="L868" s="17">
        <f t="shared" si="281"/>
        <v>586</v>
      </c>
      <c r="M868" s="12">
        <f t="shared" si="274"/>
        <v>1</v>
      </c>
      <c r="N868" s="12">
        <f t="shared" si="275"/>
        <v>1.3167025999999999</v>
      </c>
      <c r="O868" s="17">
        <f t="shared" si="272"/>
        <v>0</v>
      </c>
      <c r="P868" s="14">
        <f t="shared" si="271"/>
        <v>3167.0259999999998</v>
      </c>
      <c r="Q868" s="14">
        <v>0</v>
      </c>
      <c r="R868" s="14">
        <f t="shared" si="289"/>
        <v>0</v>
      </c>
      <c r="S868" s="20">
        <f t="shared" si="276"/>
        <v>0</v>
      </c>
      <c r="T868" s="14">
        <f t="shared" si="288"/>
        <v>0</v>
      </c>
      <c r="U868" s="4" t="str">
        <f t="shared" si="282"/>
        <v>A+J=</v>
      </c>
      <c r="V868" s="29">
        <f t="shared" si="283"/>
        <v>45747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77"/>
        <v>45414</v>
      </c>
      <c r="B869" s="125">
        <f t="shared" ca="1" si="273"/>
        <v>13167.026</v>
      </c>
      <c r="C869" s="14">
        <f t="shared" si="284"/>
        <v>10000</v>
      </c>
      <c r="D869" s="13">
        <f>IF(A869&lt;$B$1,VLOOKUP(A869,[1]DI!$A$4:$B$15000,2,FALSE),0)</f>
        <v>0.1065</v>
      </c>
      <c r="E869" s="14">
        <f t="shared" si="285"/>
        <v>1.00040168</v>
      </c>
      <c r="F869" s="14">
        <f>(TRUNC(PRODUCT($E$14:$E868),16))</f>
        <v>1.3167026023469099</v>
      </c>
      <c r="G869" s="14">
        <f t="shared" si="286"/>
        <v>1</v>
      </c>
      <c r="H869" s="14">
        <f t="shared" si="287"/>
        <v>1.3167025999999999</v>
      </c>
      <c r="I869" s="13">
        <f t="shared" si="278"/>
        <v>0</v>
      </c>
      <c r="J869" s="29">
        <f t="shared" si="279"/>
        <v>44559</v>
      </c>
      <c r="K869" s="2">
        <f t="shared" si="280"/>
        <v>586</v>
      </c>
      <c r="L869" s="17">
        <f t="shared" si="281"/>
        <v>586</v>
      </c>
      <c r="M869" s="12">
        <f t="shared" si="274"/>
        <v>1</v>
      </c>
      <c r="N869" s="12">
        <f t="shared" si="275"/>
        <v>1.3167025999999999</v>
      </c>
      <c r="O869" s="17">
        <f t="shared" si="272"/>
        <v>0</v>
      </c>
      <c r="P869" s="14">
        <f t="shared" si="271"/>
        <v>3167.0259999999998</v>
      </c>
      <c r="Q869" s="14">
        <v>0</v>
      </c>
      <c r="R869" s="14">
        <f t="shared" si="289"/>
        <v>0</v>
      </c>
      <c r="S869" s="20">
        <f t="shared" si="276"/>
        <v>0</v>
      </c>
      <c r="T869" s="14">
        <f t="shared" si="288"/>
        <v>0</v>
      </c>
      <c r="U869" s="4" t="str">
        <f t="shared" si="282"/>
        <v>A+J=</v>
      </c>
      <c r="V869" s="29">
        <f t="shared" si="283"/>
        <v>45747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77"/>
        <v>45415</v>
      </c>
      <c r="B870" s="125">
        <f t="shared" ca="1" si="273"/>
        <v>13172.315000000001</v>
      </c>
      <c r="C870" s="14">
        <f t="shared" si="284"/>
        <v>10000</v>
      </c>
      <c r="D870" s="13">
        <f>IF(A870&lt;$B$1,VLOOKUP(A870,[1]DI!$A$4:$B$15000,2,FALSE),0)</f>
        <v>0.1065</v>
      </c>
      <c r="E870" s="14">
        <f t="shared" si="285"/>
        <v>1.00040168</v>
      </c>
      <c r="F870" s="14">
        <f>(TRUNC(PRODUCT($E$14:$E869),16))</f>
        <v>1.31723149544822</v>
      </c>
      <c r="G870" s="14">
        <f t="shared" si="286"/>
        <v>1</v>
      </c>
      <c r="H870" s="14">
        <f t="shared" si="287"/>
        <v>1.3172315000000001</v>
      </c>
      <c r="I870" s="13">
        <f t="shared" si="278"/>
        <v>0</v>
      </c>
      <c r="J870" s="29">
        <f t="shared" si="279"/>
        <v>44559</v>
      </c>
      <c r="K870" s="2">
        <f t="shared" si="280"/>
        <v>587</v>
      </c>
      <c r="L870" s="17">
        <f t="shared" si="281"/>
        <v>587</v>
      </c>
      <c r="M870" s="12">
        <f t="shared" si="274"/>
        <v>1</v>
      </c>
      <c r="N870" s="12">
        <f t="shared" si="275"/>
        <v>1.3172315000000001</v>
      </c>
      <c r="O870" s="17">
        <f t="shared" si="272"/>
        <v>0</v>
      </c>
      <c r="P870" s="14">
        <f t="shared" si="271"/>
        <v>3172.3150000000001</v>
      </c>
      <c r="Q870" s="14">
        <v>0</v>
      </c>
      <c r="R870" s="14">
        <f t="shared" si="289"/>
        <v>0</v>
      </c>
      <c r="S870" s="20">
        <f t="shared" si="276"/>
        <v>0</v>
      </c>
      <c r="T870" s="14">
        <f t="shared" si="288"/>
        <v>0</v>
      </c>
      <c r="U870" s="4" t="str">
        <f t="shared" si="282"/>
        <v>A+J=</v>
      </c>
      <c r="V870" s="29">
        <f t="shared" si="283"/>
        <v>45747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77"/>
        <v>45416</v>
      </c>
      <c r="B871" s="125">
        <f t="shared" ca="1" si="273"/>
        <v>13177.606</v>
      </c>
      <c r="C871" s="14">
        <f t="shared" si="284"/>
        <v>10000</v>
      </c>
      <c r="D871" s="13">
        <f>IF(A871&lt;$B$1,VLOOKUP(A871,[1]DI!$A$4:$B$15000,2,FALSE),0)</f>
        <v>0</v>
      </c>
      <c r="E871" s="14">
        <f t="shared" si="285"/>
        <v>1</v>
      </c>
      <c r="F871" s="14">
        <f>(TRUNC(PRODUCT($E$14:$E870),16))</f>
        <v>1.31776060099531</v>
      </c>
      <c r="G871" s="14">
        <f t="shared" si="286"/>
        <v>1</v>
      </c>
      <c r="H871" s="14">
        <f t="shared" si="287"/>
        <v>1.3177605999999999</v>
      </c>
      <c r="I871" s="13">
        <f t="shared" si="278"/>
        <v>0</v>
      </c>
      <c r="J871" s="29">
        <f t="shared" si="279"/>
        <v>44559</v>
      </c>
      <c r="K871" s="2">
        <f t="shared" si="280"/>
        <v>587</v>
      </c>
      <c r="L871" s="17">
        <f t="shared" si="281"/>
        <v>588</v>
      </c>
      <c r="M871" s="12">
        <f t="shared" si="274"/>
        <v>1</v>
      </c>
      <c r="N871" s="12">
        <f t="shared" si="275"/>
        <v>1.3177605999999999</v>
      </c>
      <c r="O871" s="17">
        <f t="shared" si="272"/>
        <v>0</v>
      </c>
      <c r="P871" s="14">
        <f t="shared" si="271"/>
        <v>3177.6060000000002</v>
      </c>
      <c r="Q871" s="14">
        <v>0</v>
      </c>
      <c r="R871" s="14">
        <f t="shared" si="289"/>
        <v>0</v>
      </c>
      <c r="S871" s="20">
        <f t="shared" si="276"/>
        <v>0</v>
      </c>
      <c r="T871" s="14">
        <f t="shared" si="288"/>
        <v>0</v>
      </c>
      <c r="U871" s="4" t="str">
        <f t="shared" si="282"/>
        <v>A+J=</v>
      </c>
      <c r="V871" s="29">
        <f t="shared" si="283"/>
        <v>45747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77"/>
        <v>45417</v>
      </c>
      <c r="B872" s="125">
        <f t="shared" ca="1" si="273"/>
        <v>13177.606</v>
      </c>
      <c r="C872" s="14">
        <f t="shared" si="284"/>
        <v>10000</v>
      </c>
      <c r="D872" s="13">
        <f>IF(A872&lt;$B$1,VLOOKUP(A872,[1]DI!$A$4:$B$15000,2,FALSE),0)</f>
        <v>0</v>
      </c>
      <c r="E872" s="14">
        <f t="shared" si="285"/>
        <v>1</v>
      </c>
      <c r="F872" s="14">
        <f>(TRUNC(PRODUCT($E$14:$E871),16))</f>
        <v>1.31776060099531</v>
      </c>
      <c r="G872" s="14">
        <f t="shared" si="286"/>
        <v>1</v>
      </c>
      <c r="H872" s="14">
        <f t="shared" si="287"/>
        <v>1.3177605999999999</v>
      </c>
      <c r="I872" s="13">
        <f t="shared" si="278"/>
        <v>0</v>
      </c>
      <c r="J872" s="29">
        <f t="shared" si="279"/>
        <v>44559</v>
      </c>
      <c r="K872" s="2">
        <f t="shared" si="280"/>
        <v>587</v>
      </c>
      <c r="L872" s="17">
        <f t="shared" si="281"/>
        <v>588</v>
      </c>
      <c r="M872" s="12">
        <f t="shared" si="274"/>
        <v>1</v>
      </c>
      <c r="N872" s="12">
        <f t="shared" si="275"/>
        <v>1.3177605999999999</v>
      </c>
      <c r="O872" s="17">
        <f t="shared" si="272"/>
        <v>0</v>
      </c>
      <c r="P872" s="14">
        <f t="shared" si="271"/>
        <v>3177.6060000000002</v>
      </c>
      <c r="Q872" s="14">
        <v>0</v>
      </c>
      <c r="R872" s="14">
        <f t="shared" si="289"/>
        <v>0</v>
      </c>
      <c r="S872" s="20">
        <f t="shared" si="276"/>
        <v>0</v>
      </c>
      <c r="T872" s="14">
        <f t="shared" si="288"/>
        <v>0</v>
      </c>
      <c r="U872" s="4" t="str">
        <f t="shared" si="282"/>
        <v>A+J=</v>
      </c>
      <c r="V872" s="29">
        <f t="shared" si="283"/>
        <v>45747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77"/>
        <v>45418</v>
      </c>
      <c r="B873" s="125">
        <f t="shared" ca="1" si="273"/>
        <v>13177.606</v>
      </c>
      <c r="C873" s="14">
        <f t="shared" si="284"/>
        <v>10000</v>
      </c>
      <c r="D873" s="13">
        <f>IF(A873&lt;$B$1,VLOOKUP(A873,[1]DI!$A$4:$B$15000,2,FALSE),0)</f>
        <v>0.1065</v>
      </c>
      <c r="E873" s="14">
        <f t="shared" si="285"/>
        <v>1.00040168</v>
      </c>
      <c r="F873" s="14">
        <f>(TRUNC(PRODUCT($E$14:$E872),16))</f>
        <v>1.31776060099531</v>
      </c>
      <c r="G873" s="14">
        <f t="shared" si="286"/>
        <v>1</v>
      </c>
      <c r="H873" s="14">
        <f t="shared" si="287"/>
        <v>1.3177605999999999</v>
      </c>
      <c r="I873" s="13">
        <f t="shared" si="278"/>
        <v>0</v>
      </c>
      <c r="J873" s="29">
        <f t="shared" si="279"/>
        <v>44559</v>
      </c>
      <c r="K873" s="2">
        <f t="shared" si="280"/>
        <v>588</v>
      </c>
      <c r="L873" s="17">
        <f t="shared" si="281"/>
        <v>588</v>
      </c>
      <c r="M873" s="12">
        <f t="shared" si="274"/>
        <v>1</v>
      </c>
      <c r="N873" s="12">
        <f t="shared" si="275"/>
        <v>1.3177605999999999</v>
      </c>
      <c r="O873" s="17">
        <f t="shared" si="272"/>
        <v>0</v>
      </c>
      <c r="P873" s="14">
        <f t="shared" si="271"/>
        <v>3177.6060000000002</v>
      </c>
      <c r="Q873" s="14">
        <v>0</v>
      </c>
      <c r="R873" s="14">
        <f t="shared" si="289"/>
        <v>0</v>
      </c>
      <c r="S873" s="20">
        <f t="shared" si="276"/>
        <v>0</v>
      </c>
      <c r="T873" s="14">
        <f t="shared" si="288"/>
        <v>0</v>
      </c>
      <c r="U873" s="4" t="str">
        <f t="shared" si="282"/>
        <v>A+J=</v>
      </c>
      <c r="V873" s="29">
        <f t="shared" si="283"/>
        <v>45747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77"/>
        <v>45419</v>
      </c>
      <c r="B874" s="125">
        <f t="shared" ca="1" si="273"/>
        <v>13182.8992</v>
      </c>
      <c r="C874" s="14">
        <f t="shared" si="284"/>
        <v>10000</v>
      </c>
      <c r="D874" s="13">
        <f>IF(A874&lt;$B$1,VLOOKUP(A874,[1]DI!$A$4:$B$15000,2,FALSE),0)</f>
        <v>0.1065</v>
      </c>
      <c r="E874" s="14">
        <f t="shared" si="285"/>
        <v>1.00040168</v>
      </c>
      <c r="F874" s="14">
        <f>(TRUNC(PRODUCT($E$14:$E873),16))</f>
        <v>1.31828991907352</v>
      </c>
      <c r="G874" s="14">
        <f t="shared" si="286"/>
        <v>1</v>
      </c>
      <c r="H874" s="14">
        <f t="shared" si="287"/>
        <v>1.31828992</v>
      </c>
      <c r="I874" s="13">
        <f t="shared" si="278"/>
        <v>0</v>
      </c>
      <c r="J874" s="29">
        <f t="shared" si="279"/>
        <v>44559</v>
      </c>
      <c r="K874" s="2">
        <f t="shared" si="280"/>
        <v>589</v>
      </c>
      <c r="L874" s="17">
        <f t="shared" si="281"/>
        <v>589</v>
      </c>
      <c r="M874" s="12">
        <f t="shared" si="274"/>
        <v>1</v>
      </c>
      <c r="N874" s="12">
        <f t="shared" si="275"/>
        <v>1.31828992</v>
      </c>
      <c r="O874" s="17">
        <f t="shared" si="272"/>
        <v>0</v>
      </c>
      <c r="P874" s="14">
        <f t="shared" si="271"/>
        <v>3182.8991999999998</v>
      </c>
      <c r="Q874" s="14">
        <v>0</v>
      </c>
      <c r="R874" s="14">
        <f t="shared" si="289"/>
        <v>0</v>
      </c>
      <c r="S874" s="20">
        <f t="shared" si="276"/>
        <v>0</v>
      </c>
      <c r="T874" s="14">
        <f t="shared" si="288"/>
        <v>0</v>
      </c>
      <c r="U874" s="4" t="str">
        <f t="shared" si="282"/>
        <v>A+J=</v>
      </c>
      <c r="V874" s="29">
        <f t="shared" si="283"/>
        <v>45747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77"/>
        <v>45420</v>
      </c>
      <c r="B875" s="125">
        <f t="shared" ca="1" si="273"/>
        <v>13188.1945</v>
      </c>
      <c r="C875" s="14">
        <f t="shared" si="284"/>
        <v>10000</v>
      </c>
      <c r="D875" s="13">
        <f>IF(A875&lt;$B$1,VLOOKUP(A875,[1]DI!$A$4:$B$15000,2,FALSE),0)</f>
        <v>0.1065</v>
      </c>
      <c r="E875" s="14">
        <f t="shared" si="285"/>
        <v>1.00040168</v>
      </c>
      <c r="F875" s="14">
        <f>(TRUNC(PRODUCT($E$14:$E874),16))</f>
        <v>1.31881944976821</v>
      </c>
      <c r="G875" s="14">
        <f t="shared" si="286"/>
        <v>1</v>
      </c>
      <c r="H875" s="14">
        <f t="shared" si="287"/>
        <v>1.3188194499999999</v>
      </c>
      <c r="I875" s="13">
        <f t="shared" si="278"/>
        <v>0</v>
      </c>
      <c r="J875" s="29">
        <f t="shared" si="279"/>
        <v>44559</v>
      </c>
      <c r="K875" s="2">
        <f t="shared" si="280"/>
        <v>590</v>
      </c>
      <c r="L875" s="17">
        <f t="shared" si="281"/>
        <v>590</v>
      </c>
      <c r="M875" s="12">
        <f t="shared" si="274"/>
        <v>1</v>
      </c>
      <c r="N875" s="12">
        <f t="shared" si="275"/>
        <v>1.3188194499999999</v>
      </c>
      <c r="O875" s="17">
        <f t="shared" si="272"/>
        <v>0</v>
      </c>
      <c r="P875" s="14">
        <f t="shared" si="271"/>
        <v>3188.1945000000001</v>
      </c>
      <c r="Q875" s="14">
        <v>0</v>
      </c>
      <c r="R875" s="14">
        <f t="shared" si="289"/>
        <v>0</v>
      </c>
      <c r="S875" s="20">
        <f t="shared" si="276"/>
        <v>0</v>
      </c>
      <c r="T875" s="14">
        <f t="shared" si="288"/>
        <v>0</v>
      </c>
      <c r="U875" s="4" t="str">
        <f t="shared" si="282"/>
        <v>A+J=</v>
      </c>
      <c r="V875" s="29">
        <f t="shared" si="283"/>
        <v>45747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77"/>
        <v>45421</v>
      </c>
      <c r="B876" s="125">
        <f t="shared" ca="1" si="273"/>
        <v>13193.491900000001</v>
      </c>
      <c r="C876" s="14">
        <f t="shared" si="284"/>
        <v>10000</v>
      </c>
      <c r="D876" s="13">
        <f>IF(A876&lt;$B$1,VLOOKUP(A876,[1]DI!$A$4:$B$15000,2,FALSE),0)</f>
        <v>0.104</v>
      </c>
      <c r="E876" s="14">
        <f t="shared" si="285"/>
        <v>1.0003926999999999</v>
      </c>
      <c r="F876" s="14">
        <f>(TRUNC(PRODUCT($E$14:$E875),16))</f>
        <v>1.3193491931648</v>
      </c>
      <c r="G876" s="14">
        <f t="shared" si="286"/>
        <v>1</v>
      </c>
      <c r="H876" s="14">
        <f t="shared" si="287"/>
        <v>1.3193491900000001</v>
      </c>
      <c r="I876" s="13">
        <f t="shared" si="278"/>
        <v>0</v>
      </c>
      <c r="J876" s="29">
        <f t="shared" si="279"/>
        <v>44559</v>
      </c>
      <c r="K876" s="2">
        <f t="shared" si="280"/>
        <v>591</v>
      </c>
      <c r="L876" s="17">
        <f t="shared" si="281"/>
        <v>591</v>
      </c>
      <c r="M876" s="12">
        <f t="shared" si="274"/>
        <v>1</v>
      </c>
      <c r="N876" s="12">
        <f t="shared" si="275"/>
        <v>1.3193491900000001</v>
      </c>
      <c r="O876" s="17">
        <f t="shared" si="272"/>
        <v>0</v>
      </c>
      <c r="P876" s="14">
        <f t="shared" si="271"/>
        <v>3193.4919</v>
      </c>
      <c r="Q876" s="14">
        <v>0</v>
      </c>
      <c r="R876" s="14">
        <f t="shared" si="289"/>
        <v>0</v>
      </c>
      <c r="S876" s="20">
        <f t="shared" si="276"/>
        <v>0</v>
      </c>
      <c r="T876" s="14">
        <f t="shared" si="288"/>
        <v>0</v>
      </c>
      <c r="U876" s="4" t="str">
        <f t="shared" si="282"/>
        <v>A+J=</v>
      </c>
      <c r="V876" s="29">
        <f t="shared" si="283"/>
        <v>45747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77"/>
        <v>45422</v>
      </c>
      <c r="B877" s="125">
        <f t="shared" ca="1" si="273"/>
        <v>13198.672999999999</v>
      </c>
      <c r="C877" s="14">
        <f t="shared" si="284"/>
        <v>10000</v>
      </c>
      <c r="D877" s="13">
        <f>IF(A877&lt;$B$1,VLOOKUP(A877,[1]DI!$A$4:$B$15000,2,FALSE),0)</f>
        <v>0.104</v>
      </c>
      <c r="E877" s="14">
        <f t="shared" si="285"/>
        <v>1.0003926999999999</v>
      </c>
      <c r="F877" s="14">
        <f>(TRUNC(PRODUCT($E$14:$E876),16))</f>
        <v>1.3198673015929501</v>
      </c>
      <c r="G877" s="14">
        <f t="shared" si="286"/>
        <v>1</v>
      </c>
      <c r="H877" s="14">
        <f t="shared" si="287"/>
        <v>1.3198673000000001</v>
      </c>
      <c r="I877" s="13">
        <f t="shared" si="278"/>
        <v>0</v>
      </c>
      <c r="J877" s="29">
        <f t="shared" si="279"/>
        <v>44559</v>
      </c>
      <c r="K877" s="2">
        <f t="shared" si="280"/>
        <v>592</v>
      </c>
      <c r="L877" s="17">
        <f t="shared" si="281"/>
        <v>592</v>
      </c>
      <c r="M877" s="12">
        <f t="shared" si="274"/>
        <v>1</v>
      </c>
      <c r="N877" s="12">
        <f t="shared" si="275"/>
        <v>1.3198673000000001</v>
      </c>
      <c r="O877" s="17">
        <f t="shared" si="272"/>
        <v>0</v>
      </c>
      <c r="P877" s="14">
        <f t="shared" si="271"/>
        <v>3198.6729999999998</v>
      </c>
      <c r="Q877" s="14">
        <v>0</v>
      </c>
      <c r="R877" s="14">
        <f t="shared" si="289"/>
        <v>0</v>
      </c>
      <c r="S877" s="20">
        <f t="shared" si="276"/>
        <v>0</v>
      </c>
      <c r="T877" s="14">
        <f t="shared" si="288"/>
        <v>0</v>
      </c>
      <c r="U877" s="4" t="str">
        <f t="shared" si="282"/>
        <v>A+J=</v>
      </c>
      <c r="V877" s="29">
        <f t="shared" si="283"/>
        <v>45747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77"/>
        <v>45423</v>
      </c>
      <c r="B878" s="125">
        <f t="shared" ca="1" si="273"/>
        <v>13203.856100000001</v>
      </c>
      <c r="C878" s="14">
        <f t="shared" si="284"/>
        <v>10000</v>
      </c>
      <c r="D878" s="13">
        <f>IF(A878&lt;$B$1,VLOOKUP(A878,[1]DI!$A$4:$B$15000,2,FALSE),0)</f>
        <v>0</v>
      </c>
      <c r="E878" s="14">
        <f t="shared" si="285"/>
        <v>1</v>
      </c>
      <c r="F878" s="14">
        <f>(TRUNC(PRODUCT($E$14:$E877),16))</f>
        <v>1.32038561348229</v>
      </c>
      <c r="G878" s="14">
        <f t="shared" si="286"/>
        <v>1</v>
      </c>
      <c r="H878" s="14">
        <f t="shared" si="287"/>
        <v>1.32038561</v>
      </c>
      <c r="I878" s="13">
        <f t="shared" si="278"/>
        <v>0</v>
      </c>
      <c r="J878" s="29">
        <f t="shared" si="279"/>
        <v>44559</v>
      </c>
      <c r="K878" s="2">
        <f t="shared" si="280"/>
        <v>592</v>
      </c>
      <c r="L878" s="17">
        <f t="shared" si="281"/>
        <v>593</v>
      </c>
      <c r="M878" s="12">
        <f t="shared" si="274"/>
        <v>1</v>
      </c>
      <c r="N878" s="12">
        <f t="shared" si="275"/>
        <v>1.32038561</v>
      </c>
      <c r="O878" s="17">
        <f t="shared" si="272"/>
        <v>0</v>
      </c>
      <c r="P878" s="14">
        <f t="shared" si="271"/>
        <v>3203.8561</v>
      </c>
      <c r="Q878" s="14">
        <v>0</v>
      </c>
      <c r="R878" s="14">
        <f t="shared" si="289"/>
        <v>0</v>
      </c>
      <c r="S878" s="20">
        <f t="shared" si="276"/>
        <v>0</v>
      </c>
      <c r="T878" s="14">
        <f t="shared" si="288"/>
        <v>0</v>
      </c>
      <c r="U878" s="4" t="str">
        <f t="shared" si="282"/>
        <v>A+J=</v>
      </c>
      <c r="V878" s="29">
        <f t="shared" si="283"/>
        <v>45747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77"/>
        <v>45424</v>
      </c>
      <c r="B879" s="125">
        <f t="shared" ca="1" si="273"/>
        <v>13203.856100000001</v>
      </c>
      <c r="C879" s="14">
        <f t="shared" si="284"/>
        <v>10000</v>
      </c>
      <c r="D879" s="13">
        <f>IF(A879&lt;$B$1,VLOOKUP(A879,[1]DI!$A$4:$B$15000,2,FALSE),0)</f>
        <v>0</v>
      </c>
      <c r="E879" s="14">
        <f t="shared" si="285"/>
        <v>1</v>
      </c>
      <c r="F879" s="14">
        <f>(TRUNC(PRODUCT($E$14:$E878),16))</f>
        <v>1.32038561348229</v>
      </c>
      <c r="G879" s="14">
        <f t="shared" si="286"/>
        <v>1</v>
      </c>
      <c r="H879" s="14">
        <f t="shared" si="287"/>
        <v>1.32038561</v>
      </c>
      <c r="I879" s="13">
        <f t="shared" si="278"/>
        <v>0</v>
      </c>
      <c r="J879" s="29">
        <f t="shared" si="279"/>
        <v>44559</v>
      </c>
      <c r="K879" s="2">
        <f t="shared" si="280"/>
        <v>592</v>
      </c>
      <c r="L879" s="17">
        <f t="shared" si="281"/>
        <v>593</v>
      </c>
      <c r="M879" s="12">
        <f t="shared" si="274"/>
        <v>1</v>
      </c>
      <c r="N879" s="12">
        <f t="shared" si="275"/>
        <v>1.32038561</v>
      </c>
      <c r="O879" s="17">
        <f t="shared" si="272"/>
        <v>0</v>
      </c>
      <c r="P879" s="14">
        <f t="shared" si="271"/>
        <v>3203.8561</v>
      </c>
      <c r="Q879" s="14">
        <v>0</v>
      </c>
      <c r="R879" s="14">
        <f t="shared" si="289"/>
        <v>0</v>
      </c>
      <c r="S879" s="20">
        <f t="shared" si="276"/>
        <v>0</v>
      </c>
      <c r="T879" s="14">
        <f t="shared" si="288"/>
        <v>0</v>
      </c>
      <c r="U879" s="4" t="str">
        <f t="shared" si="282"/>
        <v>A+J=</v>
      </c>
      <c r="V879" s="29">
        <f t="shared" si="283"/>
        <v>45747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77"/>
        <v>45425</v>
      </c>
      <c r="B880" s="125">
        <f t="shared" ca="1" si="273"/>
        <v>13203.856100000001</v>
      </c>
      <c r="C880" s="14">
        <f t="shared" si="284"/>
        <v>10000</v>
      </c>
      <c r="D880" s="13">
        <f>IF(A880&lt;$B$1,VLOOKUP(A880,[1]DI!$A$4:$B$15000,2,FALSE),0)</f>
        <v>0.104</v>
      </c>
      <c r="E880" s="14">
        <f t="shared" si="285"/>
        <v>1.0003926999999999</v>
      </c>
      <c r="F880" s="14">
        <f>(TRUNC(PRODUCT($E$14:$E879),16))</f>
        <v>1.32038561348229</v>
      </c>
      <c r="G880" s="14">
        <f t="shared" si="286"/>
        <v>1</v>
      </c>
      <c r="H880" s="14">
        <f t="shared" si="287"/>
        <v>1.32038561</v>
      </c>
      <c r="I880" s="13">
        <f t="shared" si="278"/>
        <v>0</v>
      </c>
      <c r="J880" s="29">
        <f t="shared" si="279"/>
        <v>44559</v>
      </c>
      <c r="K880" s="2">
        <f t="shared" si="280"/>
        <v>593</v>
      </c>
      <c r="L880" s="17">
        <f t="shared" si="281"/>
        <v>593</v>
      </c>
      <c r="M880" s="12">
        <f t="shared" si="274"/>
        <v>1</v>
      </c>
      <c r="N880" s="12">
        <f t="shared" si="275"/>
        <v>1.32038561</v>
      </c>
      <c r="O880" s="17">
        <f t="shared" si="272"/>
        <v>0</v>
      </c>
      <c r="P880" s="14">
        <f t="shared" si="271"/>
        <v>3203.8561</v>
      </c>
      <c r="Q880" s="14">
        <v>0</v>
      </c>
      <c r="R880" s="14">
        <f t="shared" si="289"/>
        <v>0</v>
      </c>
      <c r="S880" s="20">
        <f t="shared" si="276"/>
        <v>0</v>
      </c>
      <c r="T880" s="14">
        <f t="shared" si="288"/>
        <v>0</v>
      </c>
      <c r="U880" s="4" t="str">
        <f t="shared" si="282"/>
        <v>A+J=</v>
      </c>
      <c r="V880" s="29">
        <f t="shared" si="283"/>
        <v>45747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77"/>
        <v>45426</v>
      </c>
      <c r="B881" s="125">
        <f t="shared" ca="1" si="273"/>
        <v>13209.041300000001</v>
      </c>
      <c r="C881" s="14">
        <f t="shared" si="284"/>
        <v>10000</v>
      </c>
      <c r="D881" s="13">
        <f>IF(A881&lt;$B$1,VLOOKUP(A881,[1]DI!$A$4:$B$15000,2,FALSE),0)</f>
        <v>0.104</v>
      </c>
      <c r="E881" s="14">
        <f t="shared" si="285"/>
        <v>1.0003926999999999</v>
      </c>
      <c r="F881" s="14">
        <f>(TRUNC(PRODUCT($E$14:$E880),16))</f>
        <v>1.3209041289126999</v>
      </c>
      <c r="G881" s="14">
        <f t="shared" si="286"/>
        <v>1</v>
      </c>
      <c r="H881" s="14">
        <f t="shared" si="287"/>
        <v>1.32090413</v>
      </c>
      <c r="I881" s="13">
        <f t="shared" si="278"/>
        <v>0</v>
      </c>
      <c r="J881" s="29">
        <f t="shared" si="279"/>
        <v>44559</v>
      </c>
      <c r="K881" s="2">
        <f t="shared" si="280"/>
        <v>594</v>
      </c>
      <c r="L881" s="17">
        <f t="shared" si="281"/>
        <v>594</v>
      </c>
      <c r="M881" s="12">
        <f t="shared" si="274"/>
        <v>1</v>
      </c>
      <c r="N881" s="12">
        <f t="shared" si="275"/>
        <v>1.32090413</v>
      </c>
      <c r="O881" s="17">
        <f t="shared" si="272"/>
        <v>0</v>
      </c>
      <c r="P881" s="14">
        <f t="shared" si="271"/>
        <v>3209.0412999999999</v>
      </c>
      <c r="Q881" s="14">
        <v>0</v>
      </c>
      <c r="R881" s="14">
        <f t="shared" si="289"/>
        <v>0</v>
      </c>
      <c r="S881" s="20">
        <f t="shared" si="276"/>
        <v>0</v>
      </c>
      <c r="T881" s="14">
        <f t="shared" si="288"/>
        <v>0</v>
      </c>
      <c r="U881" s="4" t="str">
        <f t="shared" si="282"/>
        <v>A+J=</v>
      </c>
      <c r="V881" s="29">
        <f t="shared" si="283"/>
        <v>45747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77"/>
        <v>45427</v>
      </c>
      <c r="B882" s="125">
        <f t="shared" ca="1" si="273"/>
        <v>13214.228500000001</v>
      </c>
      <c r="C882" s="14">
        <f t="shared" si="284"/>
        <v>10000</v>
      </c>
      <c r="D882" s="13">
        <f>IF(A882&lt;$B$1,VLOOKUP(A882,[1]DI!$A$4:$B$15000,2,FALSE),0)</f>
        <v>0.104</v>
      </c>
      <c r="E882" s="14">
        <f t="shared" si="285"/>
        <v>1.0003926999999999</v>
      </c>
      <c r="F882" s="14">
        <f>(TRUNC(PRODUCT($E$14:$E881),16))</f>
        <v>1.3214228479641299</v>
      </c>
      <c r="G882" s="14">
        <f t="shared" si="286"/>
        <v>1</v>
      </c>
      <c r="H882" s="14">
        <f t="shared" si="287"/>
        <v>1.32142285</v>
      </c>
      <c r="I882" s="13">
        <f t="shared" si="278"/>
        <v>0</v>
      </c>
      <c r="J882" s="29">
        <f t="shared" si="279"/>
        <v>44559</v>
      </c>
      <c r="K882" s="2">
        <f t="shared" si="280"/>
        <v>595</v>
      </c>
      <c r="L882" s="17">
        <f t="shared" si="281"/>
        <v>595</v>
      </c>
      <c r="M882" s="12">
        <f t="shared" si="274"/>
        <v>1</v>
      </c>
      <c r="N882" s="12">
        <f t="shared" si="275"/>
        <v>1.32142285</v>
      </c>
      <c r="O882" s="17">
        <f t="shared" si="272"/>
        <v>0</v>
      </c>
      <c r="P882" s="14">
        <f t="shared" si="271"/>
        <v>3214.2285000000002</v>
      </c>
      <c r="Q882" s="14">
        <v>0</v>
      </c>
      <c r="R882" s="14">
        <f t="shared" si="289"/>
        <v>0</v>
      </c>
      <c r="S882" s="20">
        <f t="shared" si="276"/>
        <v>0</v>
      </c>
      <c r="T882" s="14">
        <f t="shared" si="288"/>
        <v>0</v>
      </c>
      <c r="U882" s="4" t="str">
        <f t="shared" si="282"/>
        <v>A+J=</v>
      </c>
      <c r="V882" s="29">
        <f t="shared" si="283"/>
        <v>45747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77"/>
        <v>45428</v>
      </c>
      <c r="B883" s="125">
        <f t="shared" ca="1" si="273"/>
        <v>13219.4177</v>
      </c>
      <c r="C883" s="14">
        <f t="shared" si="284"/>
        <v>10000</v>
      </c>
      <c r="D883" s="13">
        <f>IF(A883&lt;$B$1,VLOOKUP(A883,[1]DI!$A$4:$B$15000,2,FALSE),0)</f>
        <v>0.104</v>
      </c>
      <c r="E883" s="14">
        <f t="shared" si="285"/>
        <v>1.0003926999999999</v>
      </c>
      <c r="F883" s="14">
        <f>(TRUNC(PRODUCT($E$14:$E882),16))</f>
        <v>1.32194177071652</v>
      </c>
      <c r="G883" s="14">
        <f t="shared" si="286"/>
        <v>1</v>
      </c>
      <c r="H883" s="14">
        <f t="shared" si="287"/>
        <v>1.32194177</v>
      </c>
      <c r="I883" s="13">
        <f t="shared" si="278"/>
        <v>0</v>
      </c>
      <c r="J883" s="29">
        <f t="shared" si="279"/>
        <v>44559</v>
      </c>
      <c r="K883" s="2">
        <f t="shared" si="280"/>
        <v>596</v>
      </c>
      <c r="L883" s="17">
        <f t="shared" si="281"/>
        <v>596</v>
      </c>
      <c r="M883" s="12">
        <f t="shared" si="274"/>
        <v>1</v>
      </c>
      <c r="N883" s="12">
        <f t="shared" si="275"/>
        <v>1.32194177</v>
      </c>
      <c r="O883" s="17">
        <f t="shared" si="272"/>
        <v>0</v>
      </c>
      <c r="P883" s="14">
        <f t="shared" si="271"/>
        <v>3219.4177</v>
      </c>
      <c r="Q883" s="14">
        <v>0</v>
      </c>
      <c r="R883" s="14">
        <f t="shared" si="289"/>
        <v>0</v>
      </c>
      <c r="S883" s="20">
        <f t="shared" si="276"/>
        <v>0</v>
      </c>
      <c r="T883" s="14">
        <f t="shared" si="288"/>
        <v>0</v>
      </c>
      <c r="U883" s="4" t="str">
        <f t="shared" si="282"/>
        <v>A+J=</v>
      </c>
      <c r="V883" s="29">
        <f t="shared" si="283"/>
        <v>45747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77"/>
        <v>45429</v>
      </c>
      <c r="B884" s="125">
        <f t="shared" ca="1" si="273"/>
        <v>13224.609</v>
      </c>
      <c r="C884" s="14">
        <f t="shared" si="284"/>
        <v>10000</v>
      </c>
      <c r="D884" s="13">
        <f>IF(A884&lt;$B$1,VLOOKUP(A884,[1]DI!$A$4:$B$15000,2,FALSE),0)</f>
        <v>0.104</v>
      </c>
      <c r="E884" s="14">
        <f t="shared" si="285"/>
        <v>1.0003926999999999</v>
      </c>
      <c r="F884" s="14">
        <f>(TRUNC(PRODUCT($E$14:$E883),16))</f>
        <v>1.3224608972498799</v>
      </c>
      <c r="G884" s="14">
        <f t="shared" si="286"/>
        <v>1</v>
      </c>
      <c r="H884" s="14">
        <f t="shared" si="287"/>
        <v>1.3224609000000001</v>
      </c>
      <c r="I884" s="13">
        <f t="shared" si="278"/>
        <v>0</v>
      </c>
      <c r="J884" s="29">
        <f t="shared" si="279"/>
        <v>44559</v>
      </c>
      <c r="K884" s="2">
        <f t="shared" si="280"/>
        <v>597</v>
      </c>
      <c r="L884" s="17">
        <f t="shared" si="281"/>
        <v>597</v>
      </c>
      <c r="M884" s="12">
        <f t="shared" si="274"/>
        <v>1</v>
      </c>
      <c r="N884" s="12">
        <f t="shared" si="275"/>
        <v>1.3224609000000001</v>
      </c>
      <c r="O884" s="17">
        <f t="shared" si="272"/>
        <v>0</v>
      </c>
      <c r="P884" s="14">
        <f t="shared" ref="P884:P922" si="290">TRUNC(((N884-1)*C884),8)+TRUNC(R883*N884,8)</f>
        <v>3224.6089999999999</v>
      </c>
      <c r="Q884" s="14">
        <v>0</v>
      </c>
      <c r="R884" s="14">
        <f t="shared" si="289"/>
        <v>0</v>
      </c>
      <c r="S884" s="20">
        <f t="shared" si="276"/>
        <v>0</v>
      </c>
      <c r="T884" s="14">
        <f t="shared" si="288"/>
        <v>0</v>
      </c>
      <c r="U884" s="4" t="str">
        <f t="shared" si="282"/>
        <v>A+J=</v>
      </c>
      <c r="V884" s="29">
        <f t="shared" si="283"/>
        <v>45747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77"/>
        <v>45430</v>
      </c>
      <c r="B885" s="125">
        <f t="shared" ca="1" si="273"/>
        <v>13229.802299999999</v>
      </c>
      <c r="C885" s="14">
        <f t="shared" si="284"/>
        <v>10000</v>
      </c>
      <c r="D885" s="13">
        <f>IF(A885&lt;$B$1,VLOOKUP(A885,[1]DI!$A$4:$B$15000,2,FALSE),0)</f>
        <v>0</v>
      </c>
      <c r="E885" s="14">
        <f t="shared" si="285"/>
        <v>1</v>
      </c>
      <c r="F885" s="14">
        <f>(TRUNC(PRODUCT($E$14:$E884),16))</f>
        <v>1.32298022764423</v>
      </c>
      <c r="G885" s="14">
        <f t="shared" si="286"/>
        <v>1</v>
      </c>
      <c r="H885" s="14">
        <f t="shared" si="287"/>
        <v>1.32298023</v>
      </c>
      <c r="I885" s="13">
        <f t="shared" si="278"/>
        <v>0</v>
      </c>
      <c r="J885" s="29">
        <f t="shared" si="279"/>
        <v>44559</v>
      </c>
      <c r="K885" s="2">
        <f t="shared" si="280"/>
        <v>597</v>
      </c>
      <c r="L885" s="17">
        <f t="shared" si="281"/>
        <v>598</v>
      </c>
      <c r="M885" s="12">
        <f t="shared" si="274"/>
        <v>1</v>
      </c>
      <c r="N885" s="12">
        <f t="shared" si="275"/>
        <v>1.32298023</v>
      </c>
      <c r="O885" s="17">
        <f t="shared" si="272"/>
        <v>0</v>
      </c>
      <c r="P885" s="14">
        <f t="shared" si="290"/>
        <v>3229.8022999999998</v>
      </c>
      <c r="Q885" s="14">
        <v>0</v>
      </c>
      <c r="R885" s="14">
        <f t="shared" si="289"/>
        <v>0</v>
      </c>
      <c r="S885" s="20">
        <f t="shared" si="276"/>
        <v>0</v>
      </c>
      <c r="T885" s="14">
        <f t="shared" si="288"/>
        <v>0</v>
      </c>
      <c r="U885" s="4" t="str">
        <f t="shared" si="282"/>
        <v>A+J=</v>
      </c>
      <c r="V885" s="29">
        <f t="shared" si="283"/>
        <v>45747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77"/>
        <v>45431</v>
      </c>
      <c r="B886" s="125">
        <f t="shared" ca="1" si="273"/>
        <v>13229.802299999999</v>
      </c>
      <c r="C886" s="14">
        <f t="shared" si="284"/>
        <v>10000</v>
      </c>
      <c r="D886" s="13">
        <f>IF(A886&lt;$B$1,VLOOKUP(A886,[1]DI!$A$4:$B$15000,2,FALSE),0)</f>
        <v>0</v>
      </c>
      <c r="E886" s="14">
        <f t="shared" si="285"/>
        <v>1</v>
      </c>
      <c r="F886" s="14">
        <f>(TRUNC(PRODUCT($E$14:$E885),16))</f>
        <v>1.32298022764423</v>
      </c>
      <c r="G886" s="14">
        <f t="shared" si="286"/>
        <v>1</v>
      </c>
      <c r="H886" s="14">
        <f t="shared" si="287"/>
        <v>1.32298023</v>
      </c>
      <c r="I886" s="13">
        <f t="shared" si="278"/>
        <v>0</v>
      </c>
      <c r="J886" s="29">
        <f t="shared" si="279"/>
        <v>44559</v>
      </c>
      <c r="K886" s="2">
        <f t="shared" si="280"/>
        <v>597</v>
      </c>
      <c r="L886" s="17">
        <f t="shared" si="281"/>
        <v>598</v>
      </c>
      <c r="M886" s="12">
        <f t="shared" si="274"/>
        <v>1</v>
      </c>
      <c r="N886" s="12">
        <f t="shared" si="275"/>
        <v>1.32298023</v>
      </c>
      <c r="O886" s="17">
        <f t="shared" si="272"/>
        <v>0</v>
      </c>
      <c r="P886" s="14">
        <f t="shared" si="290"/>
        <v>3229.8022999999998</v>
      </c>
      <c r="Q886" s="14">
        <v>0</v>
      </c>
      <c r="R886" s="14">
        <f t="shared" si="289"/>
        <v>0</v>
      </c>
      <c r="S886" s="20">
        <f t="shared" si="276"/>
        <v>0</v>
      </c>
      <c r="T886" s="14">
        <f t="shared" si="288"/>
        <v>0</v>
      </c>
      <c r="U886" s="4" t="str">
        <f t="shared" si="282"/>
        <v>A+J=</v>
      </c>
      <c r="V886" s="29">
        <f t="shared" si="283"/>
        <v>45747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77"/>
        <v>45432</v>
      </c>
      <c r="B887" s="125">
        <f t="shared" ca="1" si="273"/>
        <v>13229.802299999999</v>
      </c>
      <c r="C887" s="14">
        <f t="shared" si="284"/>
        <v>10000</v>
      </c>
      <c r="D887" s="13">
        <f>IF(A887&lt;$B$1,VLOOKUP(A887,[1]DI!$A$4:$B$15000,2,FALSE),0)</f>
        <v>0.104</v>
      </c>
      <c r="E887" s="14">
        <f t="shared" si="285"/>
        <v>1.0003926999999999</v>
      </c>
      <c r="F887" s="14">
        <f>(TRUNC(PRODUCT($E$14:$E886),16))</f>
        <v>1.32298022764423</v>
      </c>
      <c r="G887" s="14">
        <f t="shared" si="286"/>
        <v>1</v>
      </c>
      <c r="H887" s="14">
        <f t="shared" si="287"/>
        <v>1.32298023</v>
      </c>
      <c r="I887" s="13">
        <f t="shared" si="278"/>
        <v>0</v>
      </c>
      <c r="J887" s="29">
        <f t="shared" si="279"/>
        <v>44559</v>
      </c>
      <c r="K887" s="2">
        <f t="shared" si="280"/>
        <v>598</v>
      </c>
      <c r="L887" s="17">
        <f t="shared" si="281"/>
        <v>598</v>
      </c>
      <c r="M887" s="12">
        <f t="shared" si="274"/>
        <v>1</v>
      </c>
      <c r="N887" s="12">
        <f t="shared" si="275"/>
        <v>1.32298023</v>
      </c>
      <c r="O887" s="17">
        <f t="shared" si="272"/>
        <v>0</v>
      </c>
      <c r="P887" s="14">
        <f t="shared" si="290"/>
        <v>3229.8022999999998</v>
      </c>
      <c r="Q887" s="14">
        <v>0</v>
      </c>
      <c r="R887" s="14">
        <f t="shared" si="289"/>
        <v>0</v>
      </c>
      <c r="S887" s="20">
        <f t="shared" si="276"/>
        <v>0</v>
      </c>
      <c r="T887" s="14">
        <f t="shared" si="288"/>
        <v>0</v>
      </c>
      <c r="U887" s="4" t="str">
        <f t="shared" si="282"/>
        <v>A+J=</v>
      </c>
      <c r="V887" s="29">
        <f t="shared" si="283"/>
        <v>45747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77"/>
        <v>45433</v>
      </c>
      <c r="B888" s="125">
        <f t="shared" ca="1" si="273"/>
        <v>13234.997600000001</v>
      </c>
      <c r="C888" s="14">
        <f t="shared" si="284"/>
        <v>10000</v>
      </c>
      <c r="D888" s="13">
        <f>IF(A888&lt;$B$1,VLOOKUP(A888,[1]DI!$A$4:$B$15000,2,FALSE),0)</f>
        <v>0.104</v>
      </c>
      <c r="E888" s="14">
        <f t="shared" si="285"/>
        <v>1.0003926999999999</v>
      </c>
      <c r="F888" s="14">
        <f>(TRUNC(PRODUCT($E$14:$E887),16))</f>
        <v>1.32349976197963</v>
      </c>
      <c r="G888" s="14">
        <f t="shared" si="286"/>
        <v>1</v>
      </c>
      <c r="H888" s="14">
        <f t="shared" si="287"/>
        <v>1.32349976</v>
      </c>
      <c r="I888" s="13">
        <f t="shared" si="278"/>
        <v>0</v>
      </c>
      <c r="J888" s="29">
        <f t="shared" si="279"/>
        <v>44559</v>
      </c>
      <c r="K888" s="2">
        <f t="shared" si="280"/>
        <v>599</v>
      </c>
      <c r="L888" s="17">
        <f t="shared" si="281"/>
        <v>599</v>
      </c>
      <c r="M888" s="12">
        <f t="shared" si="274"/>
        <v>1</v>
      </c>
      <c r="N888" s="12">
        <f t="shared" si="275"/>
        <v>1.32349976</v>
      </c>
      <c r="O888" s="17">
        <f t="shared" si="272"/>
        <v>0</v>
      </c>
      <c r="P888" s="14">
        <f t="shared" si="290"/>
        <v>3234.9976000000001</v>
      </c>
      <c r="Q888" s="14">
        <v>0</v>
      </c>
      <c r="R888" s="14">
        <f t="shared" si="289"/>
        <v>0</v>
      </c>
      <c r="S888" s="20">
        <f t="shared" si="276"/>
        <v>0</v>
      </c>
      <c r="T888" s="14">
        <f t="shared" si="288"/>
        <v>0</v>
      </c>
      <c r="U888" s="4" t="str">
        <f t="shared" si="282"/>
        <v>A+J=</v>
      </c>
      <c r="V888" s="29">
        <f t="shared" si="283"/>
        <v>45747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77"/>
        <v>45434</v>
      </c>
      <c r="B889" s="125">
        <f t="shared" ca="1" si="273"/>
        <v>13240.195</v>
      </c>
      <c r="C889" s="14">
        <f t="shared" si="284"/>
        <v>10000</v>
      </c>
      <c r="D889" s="13">
        <f>IF(A889&lt;$B$1,VLOOKUP(A889,[1]DI!$A$4:$B$15000,2,FALSE),0)</f>
        <v>0.104</v>
      </c>
      <c r="E889" s="14">
        <f t="shared" si="285"/>
        <v>1.0003926999999999</v>
      </c>
      <c r="F889" s="14">
        <f>(TRUNC(PRODUCT($E$14:$E888),16))</f>
        <v>1.3240195003361599</v>
      </c>
      <c r="G889" s="14">
        <f t="shared" si="286"/>
        <v>1</v>
      </c>
      <c r="H889" s="14">
        <f t="shared" si="287"/>
        <v>1.3240194999999999</v>
      </c>
      <c r="I889" s="13">
        <f t="shared" si="278"/>
        <v>0</v>
      </c>
      <c r="J889" s="29">
        <f t="shared" si="279"/>
        <v>44559</v>
      </c>
      <c r="K889" s="2">
        <f t="shared" si="280"/>
        <v>600</v>
      </c>
      <c r="L889" s="17">
        <f t="shared" si="281"/>
        <v>600</v>
      </c>
      <c r="M889" s="12">
        <f t="shared" si="274"/>
        <v>1</v>
      </c>
      <c r="N889" s="12">
        <f t="shared" si="275"/>
        <v>1.3240194999999999</v>
      </c>
      <c r="O889" s="17">
        <f t="shared" si="272"/>
        <v>0</v>
      </c>
      <c r="P889" s="14">
        <f t="shared" si="290"/>
        <v>3240.1950000000002</v>
      </c>
      <c r="Q889" s="14">
        <v>0</v>
      </c>
      <c r="R889" s="14">
        <f t="shared" si="289"/>
        <v>0</v>
      </c>
      <c r="S889" s="20">
        <f t="shared" si="276"/>
        <v>0</v>
      </c>
      <c r="T889" s="14">
        <f t="shared" si="288"/>
        <v>0</v>
      </c>
      <c r="U889" s="4" t="str">
        <f t="shared" si="282"/>
        <v>A+J=</v>
      </c>
      <c r="V889" s="29">
        <f t="shared" si="283"/>
        <v>45747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77"/>
        <v>45435</v>
      </c>
      <c r="B890" s="125">
        <f t="shared" ca="1" si="273"/>
        <v>13245.394400000001</v>
      </c>
      <c r="C890" s="14">
        <f t="shared" si="284"/>
        <v>10000</v>
      </c>
      <c r="D890" s="13">
        <f>IF(A890&lt;$B$1,VLOOKUP(A890,[1]DI!$A$4:$B$15000,2,FALSE),0)</f>
        <v>0.104</v>
      </c>
      <c r="E890" s="14">
        <f t="shared" si="285"/>
        <v>1.0003926999999999</v>
      </c>
      <c r="F890" s="14">
        <f>(TRUNC(PRODUCT($E$14:$E889),16))</f>
        <v>1.3245394427939401</v>
      </c>
      <c r="G890" s="14">
        <f t="shared" si="286"/>
        <v>1</v>
      </c>
      <c r="H890" s="14">
        <f t="shared" si="287"/>
        <v>1.3245394399999999</v>
      </c>
      <c r="I890" s="13">
        <f t="shared" si="278"/>
        <v>0</v>
      </c>
      <c r="J890" s="29">
        <f t="shared" si="279"/>
        <v>44559</v>
      </c>
      <c r="K890" s="2">
        <f t="shared" si="280"/>
        <v>601</v>
      </c>
      <c r="L890" s="17">
        <f t="shared" si="281"/>
        <v>601</v>
      </c>
      <c r="M890" s="12">
        <f t="shared" si="274"/>
        <v>1</v>
      </c>
      <c r="N890" s="12">
        <f t="shared" si="275"/>
        <v>1.3245394399999999</v>
      </c>
      <c r="O890" s="17">
        <f t="shared" si="272"/>
        <v>0</v>
      </c>
      <c r="P890" s="14">
        <f t="shared" si="290"/>
        <v>3245.3944000000001</v>
      </c>
      <c r="Q890" s="14">
        <v>0</v>
      </c>
      <c r="R890" s="14">
        <f t="shared" si="289"/>
        <v>0</v>
      </c>
      <c r="S890" s="20">
        <f t="shared" si="276"/>
        <v>0</v>
      </c>
      <c r="T890" s="14">
        <f t="shared" si="288"/>
        <v>0</v>
      </c>
      <c r="U890" s="4" t="str">
        <f t="shared" si="282"/>
        <v>A+J=</v>
      </c>
      <c r="V890" s="29">
        <f t="shared" si="283"/>
        <v>45747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77"/>
        <v>45436</v>
      </c>
      <c r="B891" s="125">
        <f t="shared" ca="1" si="273"/>
        <v>13250.5959</v>
      </c>
      <c r="C891" s="14">
        <f t="shared" si="284"/>
        <v>10000</v>
      </c>
      <c r="D891" s="13">
        <f>IF(A891&lt;$B$1,VLOOKUP(A891,[1]DI!$A$4:$B$15000,2,FALSE),0)</f>
        <v>0.104</v>
      </c>
      <c r="E891" s="14">
        <f t="shared" si="285"/>
        <v>1.0003926999999999</v>
      </c>
      <c r="F891" s="14">
        <f>(TRUNC(PRODUCT($E$14:$E890),16))</f>
        <v>1.3250595894331201</v>
      </c>
      <c r="G891" s="14">
        <f t="shared" si="286"/>
        <v>1</v>
      </c>
      <c r="H891" s="14">
        <f t="shared" si="287"/>
        <v>1.32505959</v>
      </c>
      <c r="I891" s="13">
        <f t="shared" si="278"/>
        <v>0</v>
      </c>
      <c r="J891" s="29">
        <f t="shared" si="279"/>
        <v>44559</v>
      </c>
      <c r="K891" s="2">
        <f t="shared" si="280"/>
        <v>602</v>
      </c>
      <c r="L891" s="17">
        <f t="shared" si="281"/>
        <v>602</v>
      </c>
      <c r="M891" s="12">
        <f t="shared" si="274"/>
        <v>1</v>
      </c>
      <c r="N891" s="12">
        <f t="shared" si="275"/>
        <v>1.32505959</v>
      </c>
      <c r="O891" s="17">
        <f t="shared" si="272"/>
        <v>0</v>
      </c>
      <c r="P891" s="14">
        <f t="shared" si="290"/>
        <v>3250.5958999999998</v>
      </c>
      <c r="Q891" s="14">
        <v>0</v>
      </c>
      <c r="R891" s="14">
        <f t="shared" si="289"/>
        <v>0</v>
      </c>
      <c r="S891" s="20">
        <f t="shared" si="276"/>
        <v>0</v>
      </c>
      <c r="T891" s="14">
        <f t="shared" si="288"/>
        <v>0</v>
      </c>
      <c r="U891" s="4" t="str">
        <f t="shared" si="282"/>
        <v>A+J=</v>
      </c>
      <c r="V891" s="29">
        <f t="shared" si="283"/>
        <v>45747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77"/>
        <v>45437</v>
      </c>
      <c r="B892" s="125">
        <f t="shared" ca="1" si="273"/>
        <v>13255.7994</v>
      </c>
      <c r="C892" s="14">
        <f t="shared" si="284"/>
        <v>10000</v>
      </c>
      <c r="D892" s="13">
        <f>IF(A892&lt;$B$1,VLOOKUP(A892,[1]DI!$A$4:$B$15000,2,FALSE),0)</f>
        <v>0</v>
      </c>
      <c r="E892" s="14">
        <f t="shared" si="285"/>
        <v>1</v>
      </c>
      <c r="F892" s="14">
        <f>(TRUNC(PRODUCT($E$14:$E891),16))</f>
        <v>1.3255799403338899</v>
      </c>
      <c r="G892" s="14">
        <f t="shared" si="286"/>
        <v>1</v>
      </c>
      <c r="H892" s="14">
        <f t="shared" si="287"/>
        <v>1.3255799399999999</v>
      </c>
      <c r="I892" s="13">
        <f t="shared" si="278"/>
        <v>0</v>
      </c>
      <c r="J892" s="29">
        <f t="shared" si="279"/>
        <v>44559</v>
      </c>
      <c r="K892" s="2">
        <f t="shared" si="280"/>
        <v>602</v>
      </c>
      <c r="L892" s="17">
        <f t="shared" si="281"/>
        <v>603</v>
      </c>
      <c r="M892" s="12">
        <f t="shared" si="274"/>
        <v>1</v>
      </c>
      <c r="N892" s="12">
        <f t="shared" si="275"/>
        <v>1.3255799399999999</v>
      </c>
      <c r="O892" s="17">
        <f t="shared" si="272"/>
        <v>0</v>
      </c>
      <c r="P892" s="14">
        <f t="shared" si="290"/>
        <v>3255.7993999999999</v>
      </c>
      <c r="Q892" s="14">
        <v>0</v>
      </c>
      <c r="R892" s="14">
        <f t="shared" si="289"/>
        <v>0</v>
      </c>
      <c r="S892" s="20">
        <f t="shared" si="276"/>
        <v>0</v>
      </c>
      <c r="T892" s="14">
        <f t="shared" si="288"/>
        <v>0</v>
      </c>
      <c r="U892" s="4" t="str">
        <f t="shared" si="282"/>
        <v>A+J=</v>
      </c>
      <c r="V892" s="29">
        <f t="shared" si="283"/>
        <v>45747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77"/>
        <v>45438</v>
      </c>
      <c r="B893" s="125">
        <f t="shared" ca="1" si="273"/>
        <v>13255.7994</v>
      </c>
      <c r="C893" s="14">
        <f t="shared" si="284"/>
        <v>10000</v>
      </c>
      <c r="D893" s="13">
        <f>IF(A893&lt;$B$1,VLOOKUP(A893,[1]DI!$A$4:$B$15000,2,FALSE),0)</f>
        <v>0</v>
      </c>
      <c r="E893" s="14">
        <f t="shared" si="285"/>
        <v>1</v>
      </c>
      <c r="F893" s="14">
        <f>(TRUNC(PRODUCT($E$14:$E892),16))</f>
        <v>1.3255799403338899</v>
      </c>
      <c r="G893" s="14">
        <f t="shared" si="286"/>
        <v>1</v>
      </c>
      <c r="H893" s="14">
        <f t="shared" si="287"/>
        <v>1.3255799399999999</v>
      </c>
      <c r="I893" s="13">
        <f t="shared" si="278"/>
        <v>0</v>
      </c>
      <c r="J893" s="29">
        <f t="shared" si="279"/>
        <v>44559</v>
      </c>
      <c r="K893" s="2">
        <f t="shared" si="280"/>
        <v>602</v>
      </c>
      <c r="L893" s="17">
        <f t="shared" si="281"/>
        <v>603</v>
      </c>
      <c r="M893" s="12">
        <f t="shared" si="274"/>
        <v>1</v>
      </c>
      <c r="N893" s="12">
        <f t="shared" si="275"/>
        <v>1.3255799399999999</v>
      </c>
      <c r="O893" s="17">
        <f t="shared" si="272"/>
        <v>0</v>
      </c>
      <c r="P893" s="14">
        <f t="shared" si="290"/>
        <v>3255.7993999999999</v>
      </c>
      <c r="Q893" s="14">
        <v>0</v>
      </c>
      <c r="R893" s="14">
        <f t="shared" si="289"/>
        <v>0</v>
      </c>
      <c r="S893" s="20">
        <f t="shared" si="276"/>
        <v>0</v>
      </c>
      <c r="T893" s="14">
        <f t="shared" si="288"/>
        <v>0</v>
      </c>
      <c r="U893" s="4" t="str">
        <f t="shared" si="282"/>
        <v>A+J=</v>
      </c>
      <c r="V893" s="29">
        <f t="shared" si="283"/>
        <v>45747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77"/>
        <v>45439</v>
      </c>
      <c r="B894" s="125">
        <f t="shared" ca="1" si="273"/>
        <v>13255.7994</v>
      </c>
      <c r="C894" s="14">
        <f t="shared" si="284"/>
        <v>10000</v>
      </c>
      <c r="D894" s="13">
        <f>IF(A894&lt;$B$1,VLOOKUP(A894,[1]DI!$A$4:$B$15000,2,FALSE),0)</f>
        <v>0.104</v>
      </c>
      <c r="E894" s="14">
        <f t="shared" si="285"/>
        <v>1.0003926999999999</v>
      </c>
      <c r="F894" s="14">
        <f>(TRUNC(PRODUCT($E$14:$E893),16))</f>
        <v>1.3255799403338899</v>
      </c>
      <c r="G894" s="14">
        <f t="shared" si="286"/>
        <v>1</v>
      </c>
      <c r="H894" s="14">
        <f t="shared" si="287"/>
        <v>1.3255799399999999</v>
      </c>
      <c r="I894" s="13">
        <f t="shared" si="278"/>
        <v>0</v>
      </c>
      <c r="J894" s="29">
        <f t="shared" si="279"/>
        <v>44559</v>
      </c>
      <c r="K894" s="2">
        <f t="shared" si="280"/>
        <v>603</v>
      </c>
      <c r="L894" s="17">
        <f t="shared" si="281"/>
        <v>603</v>
      </c>
      <c r="M894" s="12">
        <f t="shared" si="274"/>
        <v>1</v>
      </c>
      <c r="N894" s="12">
        <f t="shared" si="275"/>
        <v>1.3255799399999999</v>
      </c>
      <c r="O894" s="17">
        <f t="shared" si="272"/>
        <v>0</v>
      </c>
      <c r="P894" s="14">
        <f t="shared" si="290"/>
        <v>3255.7993999999999</v>
      </c>
      <c r="Q894" s="14">
        <v>0</v>
      </c>
      <c r="R894" s="14">
        <f t="shared" si="289"/>
        <v>0</v>
      </c>
      <c r="S894" s="20">
        <f t="shared" si="276"/>
        <v>0</v>
      </c>
      <c r="T894" s="14">
        <f t="shared" si="288"/>
        <v>0</v>
      </c>
      <c r="U894" s="4" t="str">
        <f t="shared" si="282"/>
        <v>A+J=</v>
      </c>
      <c r="V894" s="29">
        <f t="shared" si="283"/>
        <v>45747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77"/>
        <v>45440</v>
      </c>
      <c r="B895" s="125">
        <f t="shared" ca="1" si="273"/>
        <v>13261.005000000001</v>
      </c>
      <c r="C895" s="14">
        <f t="shared" si="284"/>
        <v>10000</v>
      </c>
      <c r="D895" s="13">
        <f>IF(A895&lt;$B$1,VLOOKUP(A895,[1]DI!$A$4:$B$15000,2,FALSE),0)</f>
        <v>0.104</v>
      </c>
      <c r="E895" s="14">
        <f t="shared" si="285"/>
        <v>1.0003926999999999</v>
      </c>
      <c r="F895" s="14">
        <f>(TRUNC(PRODUCT($E$14:$E894),16))</f>
        <v>1.3261004955764599</v>
      </c>
      <c r="G895" s="14">
        <f t="shared" si="286"/>
        <v>1</v>
      </c>
      <c r="H895" s="14">
        <f t="shared" si="287"/>
        <v>1.3261004999999999</v>
      </c>
      <c r="I895" s="13">
        <f t="shared" si="278"/>
        <v>0</v>
      </c>
      <c r="J895" s="29">
        <f t="shared" si="279"/>
        <v>44559</v>
      </c>
      <c r="K895" s="2">
        <f t="shared" si="280"/>
        <v>604</v>
      </c>
      <c r="L895" s="17">
        <f t="shared" si="281"/>
        <v>604</v>
      </c>
      <c r="M895" s="12">
        <f t="shared" si="274"/>
        <v>1</v>
      </c>
      <c r="N895" s="12">
        <f t="shared" si="275"/>
        <v>1.3261004999999999</v>
      </c>
      <c r="O895" s="17">
        <f t="shared" si="272"/>
        <v>0</v>
      </c>
      <c r="P895" s="14">
        <f t="shared" si="290"/>
        <v>3261.0050000000001</v>
      </c>
      <c r="Q895" s="14">
        <v>0</v>
      </c>
      <c r="R895" s="14">
        <f t="shared" si="289"/>
        <v>0</v>
      </c>
      <c r="S895" s="20">
        <f t="shared" si="276"/>
        <v>0</v>
      </c>
      <c r="T895" s="14">
        <f t="shared" si="288"/>
        <v>0</v>
      </c>
      <c r="U895" s="4" t="str">
        <f t="shared" si="282"/>
        <v>A+J=</v>
      </c>
      <c r="V895" s="29">
        <f t="shared" si="283"/>
        <v>45747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77"/>
        <v>45441</v>
      </c>
      <c r="B896" s="125">
        <f t="shared" ca="1" si="273"/>
        <v>13266.212599999999</v>
      </c>
      <c r="C896" s="14">
        <f t="shared" si="284"/>
        <v>10000</v>
      </c>
      <c r="D896" s="13">
        <f>IF(A896&lt;$B$1,VLOOKUP(A896,[1]DI!$A$4:$B$15000,2,FALSE),0)</f>
        <v>0.104</v>
      </c>
      <c r="E896" s="14">
        <f t="shared" si="285"/>
        <v>1.0003926999999999</v>
      </c>
      <c r="F896" s="14">
        <f>(TRUNC(PRODUCT($E$14:$E895),16))</f>
        <v>1.3266212552410801</v>
      </c>
      <c r="G896" s="14">
        <f t="shared" si="286"/>
        <v>1</v>
      </c>
      <c r="H896" s="14">
        <f t="shared" si="287"/>
        <v>1.32662126</v>
      </c>
      <c r="I896" s="13">
        <f t="shared" si="278"/>
        <v>0</v>
      </c>
      <c r="J896" s="29">
        <f t="shared" si="279"/>
        <v>44559</v>
      </c>
      <c r="K896" s="2">
        <f t="shared" si="280"/>
        <v>605</v>
      </c>
      <c r="L896" s="17">
        <f t="shared" si="281"/>
        <v>605</v>
      </c>
      <c r="M896" s="12">
        <f t="shared" si="274"/>
        <v>1</v>
      </c>
      <c r="N896" s="12">
        <f t="shared" si="275"/>
        <v>1.32662126</v>
      </c>
      <c r="O896" s="17">
        <f t="shared" si="272"/>
        <v>0</v>
      </c>
      <c r="P896" s="14">
        <f t="shared" si="290"/>
        <v>3266.2125999999998</v>
      </c>
      <c r="Q896" s="14">
        <v>0</v>
      </c>
      <c r="R896" s="14">
        <f t="shared" si="289"/>
        <v>0</v>
      </c>
      <c r="S896" s="20">
        <f t="shared" si="276"/>
        <v>0</v>
      </c>
      <c r="T896" s="14">
        <f t="shared" si="288"/>
        <v>0</v>
      </c>
      <c r="U896" s="4" t="str">
        <f t="shared" si="282"/>
        <v>A+J=</v>
      </c>
      <c r="V896" s="29">
        <f t="shared" si="283"/>
        <v>45747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77"/>
        <v>45442</v>
      </c>
      <c r="B897" s="125">
        <f t="shared" ca="1" si="273"/>
        <v>13271.422200000001</v>
      </c>
      <c r="C897" s="14">
        <f t="shared" si="284"/>
        <v>10000</v>
      </c>
      <c r="D897" s="13">
        <f>IF(A897&lt;$B$1,VLOOKUP(A897,[1]DI!$A$4:$B$15000,2,FALSE),0)</f>
        <v>0</v>
      </c>
      <c r="E897" s="14">
        <f t="shared" si="285"/>
        <v>1</v>
      </c>
      <c r="F897" s="14">
        <f>(TRUNC(PRODUCT($E$14:$E896),16))</f>
        <v>1.32714221940801</v>
      </c>
      <c r="G897" s="14">
        <f t="shared" si="286"/>
        <v>1</v>
      </c>
      <c r="H897" s="14">
        <f t="shared" si="287"/>
        <v>1.32714222</v>
      </c>
      <c r="I897" s="13">
        <f t="shared" si="278"/>
        <v>0</v>
      </c>
      <c r="J897" s="29">
        <f t="shared" si="279"/>
        <v>44559</v>
      </c>
      <c r="K897" s="2">
        <f t="shared" si="280"/>
        <v>605</v>
      </c>
      <c r="L897" s="17">
        <f t="shared" si="281"/>
        <v>606</v>
      </c>
      <c r="M897" s="12">
        <f t="shared" si="274"/>
        <v>1</v>
      </c>
      <c r="N897" s="12">
        <f t="shared" si="275"/>
        <v>1.32714222</v>
      </c>
      <c r="O897" s="17">
        <f t="shared" si="272"/>
        <v>0</v>
      </c>
      <c r="P897" s="14">
        <f t="shared" si="290"/>
        <v>3271.4222</v>
      </c>
      <c r="Q897" s="14">
        <v>0</v>
      </c>
      <c r="R897" s="14">
        <f t="shared" si="289"/>
        <v>0</v>
      </c>
      <c r="S897" s="20">
        <f t="shared" si="276"/>
        <v>0</v>
      </c>
      <c r="T897" s="14">
        <f t="shared" si="288"/>
        <v>0</v>
      </c>
      <c r="U897" s="4" t="str">
        <f t="shared" si="282"/>
        <v>A+J=</v>
      </c>
      <c r="V897" s="29">
        <f t="shared" si="283"/>
        <v>45747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77"/>
        <v>45443</v>
      </c>
      <c r="B898" s="125">
        <f t="shared" ca="1" si="273"/>
        <v>13271.422200000001</v>
      </c>
      <c r="C898" s="14">
        <f t="shared" si="284"/>
        <v>10000</v>
      </c>
      <c r="D898" s="13">
        <f>IF(A898&lt;$B$1,VLOOKUP(A898,[1]DI!$A$4:$B$15000,2,FALSE),0)</f>
        <v>0.104</v>
      </c>
      <c r="E898" s="14">
        <f t="shared" si="285"/>
        <v>1.0003926999999999</v>
      </c>
      <c r="F898" s="14">
        <f>(TRUNC(PRODUCT($E$14:$E897),16))</f>
        <v>1.32714221940801</v>
      </c>
      <c r="G898" s="14">
        <f t="shared" si="286"/>
        <v>1</v>
      </c>
      <c r="H898" s="14">
        <f t="shared" si="287"/>
        <v>1.32714222</v>
      </c>
      <c r="I898" s="13">
        <f t="shared" si="278"/>
        <v>0</v>
      </c>
      <c r="J898" s="29">
        <f t="shared" si="279"/>
        <v>44559</v>
      </c>
      <c r="K898" s="2">
        <f t="shared" si="280"/>
        <v>606</v>
      </c>
      <c r="L898" s="17">
        <f t="shared" si="281"/>
        <v>606</v>
      </c>
      <c r="M898" s="12">
        <f t="shared" si="274"/>
        <v>1</v>
      </c>
      <c r="N898" s="12">
        <f t="shared" si="275"/>
        <v>1.32714222</v>
      </c>
      <c r="O898" s="17">
        <f t="shared" si="272"/>
        <v>0</v>
      </c>
      <c r="P898" s="14">
        <f t="shared" si="290"/>
        <v>3271.4222</v>
      </c>
      <c r="Q898" s="14">
        <v>0</v>
      </c>
      <c r="R898" s="14">
        <f t="shared" si="289"/>
        <v>0</v>
      </c>
      <c r="S898" s="20">
        <f t="shared" si="276"/>
        <v>0</v>
      </c>
      <c r="T898" s="14">
        <f t="shared" si="288"/>
        <v>0</v>
      </c>
      <c r="U898" s="4" t="str">
        <f t="shared" si="282"/>
        <v>A+J=</v>
      </c>
      <c r="V898" s="29">
        <f t="shared" si="283"/>
        <v>45747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77"/>
        <v>45444</v>
      </c>
      <c r="B899" s="125">
        <f t="shared" ca="1" si="273"/>
        <v>13276.633900000001</v>
      </c>
      <c r="C899" s="14">
        <f t="shared" si="284"/>
        <v>10000</v>
      </c>
      <c r="D899" s="13">
        <f>IF(A899&lt;$B$1,VLOOKUP(A899,[1]DI!$A$4:$B$15000,2,FALSE),0)</f>
        <v>0</v>
      </c>
      <c r="E899" s="14">
        <f t="shared" si="285"/>
        <v>1</v>
      </c>
      <c r="F899" s="14">
        <f>(TRUNC(PRODUCT($E$14:$E898),16))</f>
        <v>1.3276633881575699</v>
      </c>
      <c r="G899" s="14">
        <f t="shared" si="286"/>
        <v>1</v>
      </c>
      <c r="H899" s="14">
        <f t="shared" si="287"/>
        <v>1.3276633900000001</v>
      </c>
      <c r="I899" s="13">
        <f t="shared" si="278"/>
        <v>0</v>
      </c>
      <c r="J899" s="29">
        <f t="shared" si="279"/>
        <v>44559</v>
      </c>
      <c r="K899" s="2">
        <f t="shared" si="280"/>
        <v>606</v>
      </c>
      <c r="L899" s="17">
        <f t="shared" si="281"/>
        <v>607</v>
      </c>
      <c r="M899" s="12">
        <f t="shared" si="274"/>
        <v>1</v>
      </c>
      <c r="N899" s="12">
        <f t="shared" si="275"/>
        <v>1.3276633900000001</v>
      </c>
      <c r="O899" s="17">
        <f t="shared" si="272"/>
        <v>0</v>
      </c>
      <c r="P899" s="14">
        <f t="shared" si="290"/>
        <v>3276.6338999999998</v>
      </c>
      <c r="Q899" s="14">
        <v>0</v>
      </c>
      <c r="R899" s="14">
        <f t="shared" si="289"/>
        <v>0</v>
      </c>
      <c r="S899" s="20">
        <f t="shared" si="276"/>
        <v>0</v>
      </c>
      <c r="T899" s="14">
        <f t="shared" si="288"/>
        <v>0</v>
      </c>
      <c r="U899" s="4" t="str">
        <f t="shared" si="282"/>
        <v>A+J=</v>
      </c>
      <c r="V899" s="29">
        <f t="shared" si="283"/>
        <v>45747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77"/>
        <v>45445</v>
      </c>
      <c r="B900" s="125">
        <f t="shared" ca="1" si="273"/>
        <v>13276.633900000001</v>
      </c>
      <c r="C900" s="14">
        <f t="shared" si="284"/>
        <v>10000</v>
      </c>
      <c r="D900" s="13">
        <f>IF(A900&lt;$B$1,VLOOKUP(A900,[1]DI!$A$4:$B$15000,2,FALSE),0)</f>
        <v>0</v>
      </c>
      <c r="E900" s="14">
        <f t="shared" si="285"/>
        <v>1</v>
      </c>
      <c r="F900" s="14">
        <f>(TRUNC(PRODUCT($E$14:$E899),16))</f>
        <v>1.3276633881575699</v>
      </c>
      <c r="G900" s="14">
        <f t="shared" si="286"/>
        <v>1</v>
      </c>
      <c r="H900" s="14">
        <f t="shared" si="287"/>
        <v>1.3276633900000001</v>
      </c>
      <c r="I900" s="13">
        <f t="shared" si="278"/>
        <v>0</v>
      </c>
      <c r="J900" s="29">
        <f t="shared" si="279"/>
        <v>44559</v>
      </c>
      <c r="K900" s="2">
        <f t="shared" si="280"/>
        <v>606</v>
      </c>
      <c r="L900" s="17">
        <f t="shared" si="281"/>
        <v>607</v>
      </c>
      <c r="M900" s="12">
        <f t="shared" si="274"/>
        <v>1</v>
      </c>
      <c r="N900" s="12">
        <f t="shared" si="275"/>
        <v>1.3276633900000001</v>
      </c>
      <c r="O900" s="17">
        <f t="shared" ref="O900:O963" si="291">IF(VLOOKUP(A900,Y$14:AF$152,8)=VLOOKUP(A899,Y$14:AF$152,8),0,VLOOKUP(A900,Y$14:AF$152,8))</f>
        <v>0</v>
      </c>
      <c r="P900" s="14">
        <f t="shared" si="290"/>
        <v>3276.6338999999998</v>
      </c>
      <c r="Q900" s="14">
        <v>0</v>
      </c>
      <c r="R900" s="14">
        <f t="shared" si="289"/>
        <v>0</v>
      </c>
      <c r="S900" s="20">
        <f t="shared" si="276"/>
        <v>0</v>
      </c>
      <c r="T900" s="14">
        <f t="shared" si="288"/>
        <v>0</v>
      </c>
      <c r="U900" s="4" t="str">
        <f t="shared" si="282"/>
        <v>A+J=</v>
      </c>
      <c r="V900" s="29">
        <f t="shared" si="283"/>
        <v>45747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77"/>
        <v>45446</v>
      </c>
      <c r="B901" s="125">
        <f t="shared" ca="1" si="273"/>
        <v>13276.633900000001</v>
      </c>
      <c r="C901" s="14">
        <f t="shared" si="284"/>
        <v>10000</v>
      </c>
      <c r="D901" s="13">
        <f>IF(A901&lt;$B$1,VLOOKUP(A901,[1]DI!$A$4:$B$15000,2,FALSE),0)</f>
        <v>0.104</v>
      </c>
      <c r="E901" s="14">
        <f t="shared" si="285"/>
        <v>1.0003926999999999</v>
      </c>
      <c r="F901" s="14">
        <f>(TRUNC(PRODUCT($E$14:$E900),16))</f>
        <v>1.3276633881575699</v>
      </c>
      <c r="G901" s="14">
        <f t="shared" si="286"/>
        <v>1</v>
      </c>
      <c r="H901" s="14">
        <f t="shared" si="287"/>
        <v>1.3276633900000001</v>
      </c>
      <c r="I901" s="13">
        <f t="shared" si="278"/>
        <v>0</v>
      </c>
      <c r="J901" s="29">
        <f t="shared" si="279"/>
        <v>44559</v>
      </c>
      <c r="K901" s="2">
        <f t="shared" si="280"/>
        <v>607</v>
      </c>
      <c r="L901" s="17">
        <f t="shared" si="281"/>
        <v>607</v>
      </c>
      <c r="M901" s="12">
        <f t="shared" si="274"/>
        <v>1</v>
      </c>
      <c r="N901" s="12">
        <f t="shared" si="275"/>
        <v>1.3276633900000001</v>
      </c>
      <c r="O901" s="17">
        <f t="shared" si="291"/>
        <v>0</v>
      </c>
      <c r="P901" s="14">
        <f t="shared" si="290"/>
        <v>3276.6338999999998</v>
      </c>
      <c r="Q901" s="14">
        <v>0</v>
      </c>
      <c r="R901" s="14">
        <f t="shared" si="289"/>
        <v>0</v>
      </c>
      <c r="S901" s="20">
        <f t="shared" si="276"/>
        <v>0</v>
      </c>
      <c r="T901" s="14">
        <f t="shared" si="288"/>
        <v>0</v>
      </c>
      <c r="U901" s="4" t="str">
        <f t="shared" si="282"/>
        <v>A+J=</v>
      </c>
      <c r="V901" s="29">
        <f t="shared" si="283"/>
        <v>45747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77"/>
        <v>45447</v>
      </c>
      <c r="B902" s="125">
        <f t="shared" ca="1" si="273"/>
        <v>13281.847600000001</v>
      </c>
      <c r="C902" s="14">
        <f t="shared" si="284"/>
        <v>10000</v>
      </c>
      <c r="D902" s="13">
        <f>IF(A902&lt;$B$1,VLOOKUP(A902,[1]DI!$A$4:$B$15000,2,FALSE),0)</f>
        <v>0.104</v>
      </c>
      <c r="E902" s="14">
        <f t="shared" si="285"/>
        <v>1.0003926999999999</v>
      </c>
      <c r="F902" s="14">
        <f>(TRUNC(PRODUCT($E$14:$E901),16))</f>
        <v>1.3281847615700999</v>
      </c>
      <c r="G902" s="14">
        <f t="shared" si="286"/>
        <v>1</v>
      </c>
      <c r="H902" s="14">
        <f t="shared" si="287"/>
        <v>1.3281847600000001</v>
      </c>
      <c r="I902" s="13">
        <f t="shared" si="278"/>
        <v>0</v>
      </c>
      <c r="J902" s="29">
        <f t="shared" si="279"/>
        <v>44559</v>
      </c>
      <c r="K902" s="2">
        <f t="shared" si="280"/>
        <v>608</v>
      </c>
      <c r="L902" s="17">
        <f t="shared" si="281"/>
        <v>608</v>
      </c>
      <c r="M902" s="12">
        <f t="shared" si="274"/>
        <v>1</v>
      </c>
      <c r="N902" s="12">
        <f t="shared" si="275"/>
        <v>1.3281847600000001</v>
      </c>
      <c r="O902" s="17">
        <f t="shared" si="291"/>
        <v>0</v>
      </c>
      <c r="P902" s="14">
        <f t="shared" si="290"/>
        <v>3281.8476000000001</v>
      </c>
      <c r="Q902" s="14">
        <v>0</v>
      </c>
      <c r="R902" s="14">
        <f t="shared" si="289"/>
        <v>0</v>
      </c>
      <c r="S902" s="20">
        <f t="shared" si="276"/>
        <v>0</v>
      </c>
      <c r="T902" s="14">
        <f t="shared" si="288"/>
        <v>0</v>
      </c>
      <c r="U902" s="4" t="str">
        <f t="shared" si="282"/>
        <v>A+J=</v>
      </c>
      <c r="V902" s="29">
        <f t="shared" si="283"/>
        <v>45747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77"/>
        <v>45448</v>
      </c>
      <c r="B903" s="125">
        <f t="shared" ca="1" si="273"/>
        <v>13287.063399999999</v>
      </c>
      <c r="C903" s="14">
        <f t="shared" si="284"/>
        <v>10000</v>
      </c>
      <c r="D903" s="13">
        <f>IF(A903&lt;$B$1,VLOOKUP(A903,[1]DI!$A$4:$B$15000,2,FALSE),0)</f>
        <v>0.104</v>
      </c>
      <c r="E903" s="14">
        <f t="shared" si="285"/>
        <v>1.0003926999999999</v>
      </c>
      <c r="F903" s="14">
        <f>(TRUNC(PRODUCT($E$14:$E902),16))</f>
        <v>1.32870633972597</v>
      </c>
      <c r="G903" s="14">
        <f t="shared" si="286"/>
        <v>1</v>
      </c>
      <c r="H903" s="14">
        <f t="shared" si="287"/>
        <v>1.3287063400000001</v>
      </c>
      <c r="I903" s="13">
        <f t="shared" si="278"/>
        <v>0</v>
      </c>
      <c r="J903" s="29">
        <f t="shared" si="279"/>
        <v>44559</v>
      </c>
      <c r="K903" s="2">
        <f t="shared" si="280"/>
        <v>609</v>
      </c>
      <c r="L903" s="17">
        <f t="shared" si="281"/>
        <v>609</v>
      </c>
      <c r="M903" s="12">
        <f t="shared" si="274"/>
        <v>1</v>
      </c>
      <c r="N903" s="12">
        <f t="shared" si="275"/>
        <v>1.3287063400000001</v>
      </c>
      <c r="O903" s="17">
        <f t="shared" si="291"/>
        <v>0</v>
      </c>
      <c r="P903" s="14">
        <f t="shared" si="290"/>
        <v>3287.0634</v>
      </c>
      <c r="Q903" s="14">
        <v>0</v>
      </c>
      <c r="R903" s="14">
        <f t="shared" si="289"/>
        <v>0</v>
      </c>
      <c r="S903" s="20">
        <f t="shared" si="276"/>
        <v>0</v>
      </c>
      <c r="T903" s="14">
        <f t="shared" si="288"/>
        <v>0</v>
      </c>
      <c r="U903" s="4" t="str">
        <f t="shared" si="282"/>
        <v>A+J=</v>
      </c>
      <c r="V903" s="29">
        <f t="shared" si="283"/>
        <v>45747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77"/>
        <v>45449</v>
      </c>
      <c r="B904" s="125">
        <f t="shared" ca="1" si="273"/>
        <v>13292.281199999999</v>
      </c>
      <c r="C904" s="14">
        <f t="shared" si="284"/>
        <v>10000</v>
      </c>
      <c r="D904" s="13">
        <f>IF(A904&lt;$B$1,VLOOKUP(A904,[1]DI!$A$4:$B$15000,2,FALSE),0)</f>
        <v>0.104</v>
      </c>
      <c r="E904" s="14">
        <f t="shared" si="285"/>
        <v>1.0003926999999999</v>
      </c>
      <c r="F904" s="14">
        <f>(TRUNC(PRODUCT($E$14:$E903),16))</f>
        <v>1.32922812270558</v>
      </c>
      <c r="G904" s="14">
        <f t="shared" si="286"/>
        <v>1</v>
      </c>
      <c r="H904" s="14">
        <f t="shared" si="287"/>
        <v>1.32922812</v>
      </c>
      <c r="I904" s="13">
        <f t="shared" si="278"/>
        <v>0</v>
      </c>
      <c r="J904" s="29">
        <f t="shared" si="279"/>
        <v>44559</v>
      </c>
      <c r="K904" s="2">
        <f t="shared" si="280"/>
        <v>610</v>
      </c>
      <c r="L904" s="17">
        <f t="shared" si="281"/>
        <v>610</v>
      </c>
      <c r="M904" s="12">
        <f t="shared" si="274"/>
        <v>1</v>
      </c>
      <c r="N904" s="12">
        <f t="shared" si="275"/>
        <v>1.32922812</v>
      </c>
      <c r="O904" s="17">
        <f t="shared" si="291"/>
        <v>0</v>
      </c>
      <c r="P904" s="14">
        <f t="shared" si="290"/>
        <v>3292.2811999999999</v>
      </c>
      <c r="Q904" s="14">
        <v>0</v>
      </c>
      <c r="R904" s="14">
        <f t="shared" si="289"/>
        <v>0</v>
      </c>
      <c r="S904" s="20">
        <f t="shared" si="276"/>
        <v>0</v>
      </c>
      <c r="T904" s="14">
        <f t="shared" si="288"/>
        <v>0</v>
      </c>
      <c r="U904" s="4" t="str">
        <f t="shared" si="282"/>
        <v>A+J=</v>
      </c>
      <c r="V904" s="29">
        <f t="shared" si="283"/>
        <v>45747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77"/>
        <v>45450</v>
      </c>
      <c r="B905" s="125">
        <f t="shared" ca="1" si="273"/>
        <v>13297.501099999999</v>
      </c>
      <c r="C905" s="14">
        <f t="shared" si="284"/>
        <v>10000</v>
      </c>
      <c r="D905" s="13">
        <f>IF(A905&lt;$B$1,VLOOKUP(A905,[1]DI!$A$4:$B$15000,2,FALSE),0)</f>
        <v>0.104</v>
      </c>
      <c r="E905" s="14">
        <f t="shared" si="285"/>
        <v>1.0003926999999999</v>
      </c>
      <c r="F905" s="14">
        <f>(TRUNC(PRODUCT($E$14:$E904),16))</f>
        <v>1.3297501105893701</v>
      </c>
      <c r="G905" s="14">
        <f t="shared" si="286"/>
        <v>1</v>
      </c>
      <c r="H905" s="14">
        <f t="shared" si="287"/>
        <v>1.32975011</v>
      </c>
      <c r="I905" s="13">
        <f t="shared" si="278"/>
        <v>0</v>
      </c>
      <c r="J905" s="29">
        <f t="shared" si="279"/>
        <v>44559</v>
      </c>
      <c r="K905" s="2">
        <f t="shared" si="280"/>
        <v>611</v>
      </c>
      <c r="L905" s="17">
        <f t="shared" si="281"/>
        <v>611</v>
      </c>
      <c r="M905" s="12">
        <f t="shared" si="274"/>
        <v>1</v>
      </c>
      <c r="N905" s="12">
        <f t="shared" si="275"/>
        <v>1.32975011</v>
      </c>
      <c r="O905" s="17">
        <f t="shared" si="291"/>
        <v>0</v>
      </c>
      <c r="P905" s="14">
        <f t="shared" si="290"/>
        <v>3297.5011</v>
      </c>
      <c r="Q905" s="14">
        <v>0</v>
      </c>
      <c r="R905" s="14">
        <f t="shared" si="289"/>
        <v>0</v>
      </c>
      <c r="S905" s="20">
        <f t="shared" si="276"/>
        <v>0</v>
      </c>
      <c r="T905" s="14">
        <f t="shared" si="288"/>
        <v>0</v>
      </c>
      <c r="U905" s="4" t="str">
        <f t="shared" si="282"/>
        <v>A+J=</v>
      </c>
      <c r="V905" s="29">
        <f t="shared" si="283"/>
        <v>45747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77"/>
        <v>45451</v>
      </c>
      <c r="B906" s="125">
        <f t="shared" ca="1" si="273"/>
        <v>13302.723</v>
      </c>
      <c r="C906" s="14">
        <f t="shared" si="284"/>
        <v>10000</v>
      </c>
      <c r="D906" s="13">
        <f>IF(A906&lt;$B$1,VLOOKUP(A906,[1]DI!$A$4:$B$15000,2,FALSE),0)</f>
        <v>0</v>
      </c>
      <c r="E906" s="14">
        <f t="shared" si="285"/>
        <v>1</v>
      </c>
      <c r="F906" s="14">
        <f>(TRUNC(PRODUCT($E$14:$E905),16))</f>
        <v>1.3302723034577899</v>
      </c>
      <c r="G906" s="14">
        <f t="shared" si="286"/>
        <v>1</v>
      </c>
      <c r="H906" s="14">
        <f t="shared" si="287"/>
        <v>1.3302723000000001</v>
      </c>
      <c r="I906" s="13">
        <f t="shared" si="278"/>
        <v>0</v>
      </c>
      <c r="J906" s="29">
        <f t="shared" si="279"/>
        <v>44559</v>
      </c>
      <c r="K906" s="2">
        <f t="shared" si="280"/>
        <v>611</v>
      </c>
      <c r="L906" s="17">
        <f t="shared" si="281"/>
        <v>612</v>
      </c>
      <c r="M906" s="12">
        <f t="shared" si="274"/>
        <v>1</v>
      </c>
      <c r="N906" s="12">
        <f t="shared" si="275"/>
        <v>1.3302723000000001</v>
      </c>
      <c r="O906" s="17">
        <f t="shared" si="291"/>
        <v>0</v>
      </c>
      <c r="P906" s="14">
        <f t="shared" si="290"/>
        <v>3302.723</v>
      </c>
      <c r="Q906" s="14">
        <v>0</v>
      </c>
      <c r="R906" s="14">
        <f t="shared" si="289"/>
        <v>0</v>
      </c>
      <c r="S906" s="20">
        <f t="shared" si="276"/>
        <v>0</v>
      </c>
      <c r="T906" s="14">
        <f t="shared" si="288"/>
        <v>0</v>
      </c>
      <c r="U906" s="4" t="str">
        <f t="shared" si="282"/>
        <v>A+J=</v>
      </c>
      <c r="V906" s="29">
        <f t="shared" si="283"/>
        <v>45747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77"/>
        <v>45452</v>
      </c>
      <c r="B907" s="125">
        <f t="shared" ca="1" si="273"/>
        <v>13302.723</v>
      </c>
      <c r="C907" s="14">
        <f t="shared" si="284"/>
        <v>10000</v>
      </c>
      <c r="D907" s="13">
        <f>IF(A907&lt;$B$1,VLOOKUP(A907,[1]DI!$A$4:$B$15000,2,FALSE),0)</f>
        <v>0</v>
      </c>
      <c r="E907" s="14">
        <f t="shared" si="285"/>
        <v>1</v>
      </c>
      <c r="F907" s="14">
        <f>(TRUNC(PRODUCT($E$14:$E906),16))</f>
        <v>1.3302723034577899</v>
      </c>
      <c r="G907" s="14">
        <f t="shared" si="286"/>
        <v>1</v>
      </c>
      <c r="H907" s="14">
        <f t="shared" si="287"/>
        <v>1.3302723000000001</v>
      </c>
      <c r="I907" s="13">
        <f t="shared" si="278"/>
        <v>0</v>
      </c>
      <c r="J907" s="29">
        <f t="shared" si="279"/>
        <v>44559</v>
      </c>
      <c r="K907" s="2">
        <f t="shared" si="280"/>
        <v>611</v>
      </c>
      <c r="L907" s="17">
        <f t="shared" si="281"/>
        <v>612</v>
      </c>
      <c r="M907" s="12">
        <f t="shared" si="274"/>
        <v>1</v>
      </c>
      <c r="N907" s="12">
        <f t="shared" si="275"/>
        <v>1.3302723000000001</v>
      </c>
      <c r="O907" s="17">
        <f t="shared" si="291"/>
        <v>0</v>
      </c>
      <c r="P907" s="14">
        <f t="shared" si="290"/>
        <v>3302.723</v>
      </c>
      <c r="Q907" s="14">
        <v>0</v>
      </c>
      <c r="R907" s="14">
        <f t="shared" si="289"/>
        <v>0</v>
      </c>
      <c r="S907" s="20">
        <f t="shared" si="276"/>
        <v>0</v>
      </c>
      <c r="T907" s="14">
        <f t="shared" si="288"/>
        <v>0</v>
      </c>
      <c r="U907" s="4" t="str">
        <f t="shared" si="282"/>
        <v>A+J=</v>
      </c>
      <c r="V907" s="29">
        <f t="shared" si="283"/>
        <v>45747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77"/>
        <v>45453</v>
      </c>
      <c r="B908" s="125">
        <f t="shared" ca="1" si="273"/>
        <v>13302.723</v>
      </c>
      <c r="C908" s="14">
        <f t="shared" si="284"/>
        <v>10000</v>
      </c>
      <c r="D908" s="13">
        <f>IF(A908&lt;$B$1,VLOOKUP(A908,[1]DI!$A$4:$B$15000,2,FALSE),0)</f>
        <v>0.104</v>
      </c>
      <c r="E908" s="14">
        <f t="shared" si="285"/>
        <v>1.0003926999999999</v>
      </c>
      <c r="F908" s="14">
        <f>(TRUNC(PRODUCT($E$14:$E907),16))</f>
        <v>1.3302723034577899</v>
      </c>
      <c r="G908" s="14">
        <f t="shared" si="286"/>
        <v>1</v>
      </c>
      <c r="H908" s="14">
        <f t="shared" si="287"/>
        <v>1.3302723000000001</v>
      </c>
      <c r="I908" s="13">
        <f t="shared" si="278"/>
        <v>0</v>
      </c>
      <c r="J908" s="29">
        <f t="shared" si="279"/>
        <v>44559</v>
      </c>
      <c r="K908" s="2">
        <f t="shared" si="280"/>
        <v>612</v>
      </c>
      <c r="L908" s="17">
        <f t="shared" si="281"/>
        <v>612</v>
      </c>
      <c r="M908" s="12">
        <f t="shared" si="274"/>
        <v>1</v>
      </c>
      <c r="N908" s="12">
        <f t="shared" si="275"/>
        <v>1.3302723000000001</v>
      </c>
      <c r="O908" s="17">
        <f t="shared" si="291"/>
        <v>0</v>
      </c>
      <c r="P908" s="14">
        <f t="shared" si="290"/>
        <v>3302.723</v>
      </c>
      <c r="Q908" s="14">
        <v>0</v>
      </c>
      <c r="R908" s="14">
        <f t="shared" si="289"/>
        <v>0</v>
      </c>
      <c r="S908" s="20">
        <f t="shared" si="276"/>
        <v>0</v>
      </c>
      <c r="T908" s="14">
        <f t="shared" si="288"/>
        <v>0</v>
      </c>
      <c r="U908" s="4" t="str">
        <f t="shared" si="282"/>
        <v>A+J=</v>
      </c>
      <c r="V908" s="29">
        <f t="shared" si="283"/>
        <v>45747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77"/>
        <v>45454</v>
      </c>
      <c r="B909" s="125">
        <f t="shared" ca="1" si="273"/>
        <v>13307.947</v>
      </c>
      <c r="C909" s="14">
        <f t="shared" si="284"/>
        <v>10000</v>
      </c>
      <c r="D909" s="13">
        <f>IF(A909&lt;$B$1,VLOOKUP(A909,[1]DI!$A$4:$B$15000,2,FALSE),0)</f>
        <v>0.104</v>
      </c>
      <c r="E909" s="14">
        <f t="shared" si="285"/>
        <v>1.0003926999999999</v>
      </c>
      <c r="F909" s="14">
        <f>(TRUNC(PRODUCT($E$14:$E908),16))</f>
        <v>1.3307947013913599</v>
      </c>
      <c r="G909" s="14">
        <f t="shared" si="286"/>
        <v>1</v>
      </c>
      <c r="H909" s="14">
        <f t="shared" si="287"/>
        <v>1.3307947</v>
      </c>
      <c r="I909" s="13">
        <f t="shared" si="278"/>
        <v>0</v>
      </c>
      <c r="J909" s="29">
        <f t="shared" si="279"/>
        <v>44559</v>
      </c>
      <c r="K909" s="2">
        <f t="shared" si="280"/>
        <v>613</v>
      </c>
      <c r="L909" s="17">
        <f t="shared" si="281"/>
        <v>613</v>
      </c>
      <c r="M909" s="12">
        <f t="shared" si="274"/>
        <v>1</v>
      </c>
      <c r="N909" s="12">
        <f t="shared" si="275"/>
        <v>1.3307947</v>
      </c>
      <c r="O909" s="17">
        <f t="shared" si="291"/>
        <v>0</v>
      </c>
      <c r="P909" s="14">
        <f t="shared" si="290"/>
        <v>3307.9470000000001</v>
      </c>
      <c r="Q909" s="14">
        <v>0</v>
      </c>
      <c r="R909" s="14">
        <f t="shared" si="289"/>
        <v>0</v>
      </c>
      <c r="S909" s="20">
        <f t="shared" si="276"/>
        <v>0</v>
      </c>
      <c r="T909" s="14">
        <f t="shared" si="288"/>
        <v>0</v>
      </c>
      <c r="U909" s="4" t="str">
        <f t="shared" si="282"/>
        <v>A+J=</v>
      </c>
      <c r="V909" s="29">
        <f t="shared" si="283"/>
        <v>45747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77"/>
        <v>45455</v>
      </c>
      <c r="B910" s="125">
        <f t="shared" ref="B910:B973" ca="1" si="292">IF(A910&lt;=TODAY(),C910+P910,IF(AND(A910&gt;TODAY(),A910&lt;=$B$1),IF(VLOOKUP(TODAY(),$A$12:$D$5002,4,FALSE)=0,"n.d",C910+P910),"n.d"))</f>
        <v>13313.172999999999</v>
      </c>
      <c r="C910" s="14">
        <f t="shared" si="284"/>
        <v>10000</v>
      </c>
      <c r="D910" s="13">
        <f>IF(A910&lt;$B$1,VLOOKUP(A910,[1]DI!$A$4:$B$15000,2,FALSE),0)</f>
        <v>0.104</v>
      </c>
      <c r="E910" s="14">
        <f t="shared" si="285"/>
        <v>1.0003926999999999</v>
      </c>
      <c r="F910" s="14">
        <f>(TRUNC(PRODUCT($E$14:$E909),16))</f>
        <v>1.3313173044705999</v>
      </c>
      <c r="G910" s="14">
        <f t="shared" si="286"/>
        <v>1</v>
      </c>
      <c r="H910" s="14">
        <f t="shared" si="287"/>
        <v>1.3313173</v>
      </c>
      <c r="I910" s="13">
        <f t="shared" si="278"/>
        <v>0</v>
      </c>
      <c r="J910" s="29">
        <f t="shared" si="279"/>
        <v>44559</v>
      </c>
      <c r="K910" s="2">
        <f t="shared" si="280"/>
        <v>614</v>
      </c>
      <c r="L910" s="17">
        <f t="shared" si="281"/>
        <v>614</v>
      </c>
      <c r="M910" s="12">
        <f t="shared" ref="M910:M922" si="293">ROUND((I910+1)^(L910/252),9)</f>
        <v>1</v>
      </c>
      <c r="N910" s="12">
        <f t="shared" ref="N910:N922" si="294">ROUND(H910*M910,9)</f>
        <v>1.3313173</v>
      </c>
      <c r="O910" s="17">
        <f t="shared" si="291"/>
        <v>0</v>
      </c>
      <c r="P910" s="14">
        <f t="shared" si="290"/>
        <v>3313.1729999999998</v>
      </c>
      <c r="Q910" s="14">
        <v>0</v>
      </c>
      <c r="R910" s="14">
        <f t="shared" si="289"/>
        <v>0</v>
      </c>
      <c r="S910" s="20">
        <f t="shared" ref="S910:S973" si="295">IF($O910&gt;0,VLOOKUP($O910,$X$14:$AD$152,7),0)</f>
        <v>0</v>
      </c>
      <c r="T910" s="14">
        <f t="shared" si="288"/>
        <v>0</v>
      </c>
      <c r="U910" s="4" t="str">
        <f t="shared" si="282"/>
        <v>A+J=</v>
      </c>
      <c r="V910" s="29">
        <f t="shared" si="283"/>
        <v>45747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296">(A910+1)</f>
        <v>45456</v>
      </c>
      <c r="B911" s="125">
        <f t="shared" ca="1" si="292"/>
        <v>13318.401099999999</v>
      </c>
      <c r="C911" s="14">
        <f t="shared" si="284"/>
        <v>10000</v>
      </c>
      <c r="D911" s="13">
        <f>IF(A911&lt;$B$1,VLOOKUP(A911,[1]DI!$A$4:$B$15000,2,FALSE),0)</f>
        <v>0.104</v>
      </c>
      <c r="E911" s="14">
        <f t="shared" si="285"/>
        <v>1.0003926999999999</v>
      </c>
      <c r="F911" s="14">
        <f>(TRUNC(PRODUCT($E$14:$E910),16))</f>
        <v>1.33184011277606</v>
      </c>
      <c r="G911" s="14">
        <f t="shared" si="286"/>
        <v>1</v>
      </c>
      <c r="H911" s="14">
        <f t="shared" si="287"/>
        <v>1.3318401099999999</v>
      </c>
      <c r="I911" s="13">
        <f t="shared" ref="I911:I974" si="297">I910</f>
        <v>0</v>
      </c>
      <c r="J911" s="29">
        <f t="shared" ref="J911:J974" si="298">IF(O910&gt;0,VLOOKUP(O910,X$14:AH$152,2),J910)</f>
        <v>44559</v>
      </c>
      <c r="K911" s="2">
        <f t="shared" ref="K911:K974" si="299">IF(A911&gt;J911,IF(NETWORKDAYS(J911,A911,$X$162:$X$546)-1=0,1,NETWORKDAYS(J911,A911,$X$162:$X$546)-1),0)</f>
        <v>615</v>
      </c>
      <c r="L911" s="17">
        <f t="shared" ref="L911:L922" si="300">IF(AND(K911=1,K910=1),1,IF(K911&gt;0,IF(K911=K910,K911+1,K911),0))</f>
        <v>615</v>
      </c>
      <c r="M911" s="12">
        <f t="shared" si="293"/>
        <v>1</v>
      </c>
      <c r="N911" s="12">
        <f t="shared" si="294"/>
        <v>1.3318401099999999</v>
      </c>
      <c r="O911" s="17">
        <f t="shared" si="291"/>
        <v>0</v>
      </c>
      <c r="P911" s="14">
        <f t="shared" si="290"/>
        <v>3318.4011</v>
      </c>
      <c r="Q911" s="14">
        <v>0</v>
      </c>
      <c r="R911" s="14">
        <f t="shared" si="289"/>
        <v>0</v>
      </c>
      <c r="S911" s="20">
        <f t="shared" si="295"/>
        <v>0</v>
      </c>
      <c r="T911" s="14">
        <f t="shared" si="288"/>
        <v>0</v>
      </c>
      <c r="U911" s="4" t="str">
        <f t="shared" ref="U911:U974" si="301">IF(O910&gt;0,VLOOKUP(O910,X$14:AH$152,10),U910)</f>
        <v>A+J=</v>
      </c>
      <c r="V911" s="29">
        <f t="shared" ref="V911:V974" si="302">IF(O910&gt;0,VLOOKUP(O910,X$14:AH$152,11),V910)</f>
        <v>45747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296"/>
        <v>45457</v>
      </c>
      <c r="B912" s="125">
        <f t="shared" ca="1" si="292"/>
        <v>13323.631300000001</v>
      </c>
      <c r="C912" s="14">
        <f t="shared" ref="C912:C975" si="303">(C911-T911)</f>
        <v>10000</v>
      </c>
      <c r="D912" s="13">
        <f>IF(A912&lt;$B$1,VLOOKUP(A912,[1]DI!$A$4:$B$15000,2,FALSE),0)</f>
        <v>0.104</v>
      </c>
      <c r="E912" s="14">
        <f t="shared" ref="E912:E922" si="304">ROUND(((1+D912)^(1/252)),8)</f>
        <v>1.0003926999999999</v>
      </c>
      <c r="F912" s="14">
        <f>(TRUNC(PRODUCT($E$14:$E911),16))</f>
        <v>1.33236312638835</v>
      </c>
      <c r="G912" s="14">
        <f t="shared" ref="G912:G922" si="305">IF(O911&gt;0,F911,G911)</f>
        <v>1</v>
      </c>
      <c r="H912" s="14">
        <f t="shared" ref="H912:H922" si="306">ROUND(F912/G912,8)</f>
        <v>1.3323631300000001</v>
      </c>
      <c r="I912" s="13">
        <f t="shared" si="297"/>
        <v>0</v>
      </c>
      <c r="J912" s="29">
        <f t="shared" si="298"/>
        <v>44559</v>
      </c>
      <c r="K912" s="2">
        <f t="shared" si="299"/>
        <v>616</v>
      </c>
      <c r="L912" s="17">
        <f t="shared" si="300"/>
        <v>616</v>
      </c>
      <c r="M912" s="12">
        <f t="shared" si="293"/>
        <v>1</v>
      </c>
      <c r="N912" s="12">
        <f t="shared" si="294"/>
        <v>1.3323631300000001</v>
      </c>
      <c r="O912" s="17">
        <f t="shared" si="291"/>
        <v>0</v>
      </c>
      <c r="P912" s="14">
        <f t="shared" si="290"/>
        <v>3323.6313</v>
      </c>
      <c r="Q912" s="14">
        <v>0</v>
      </c>
      <c r="R912" s="14">
        <f t="shared" si="289"/>
        <v>0</v>
      </c>
      <c r="S912" s="20">
        <f t="shared" si="295"/>
        <v>0</v>
      </c>
      <c r="T912" s="14">
        <f t="shared" ref="T912:T975" si="307">IF(S912&gt;0,TRUNC(S912*C912,8),0)</f>
        <v>0</v>
      </c>
      <c r="U912" s="4" t="str">
        <f t="shared" si="301"/>
        <v>A+J=</v>
      </c>
      <c r="V912" s="29">
        <f t="shared" si="302"/>
        <v>45747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296"/>
        <v>45458</v>
      </c>
      <c r="B913" s="125">
        <f t="shared" ca="1" si="292"/>
        <v>13328.863499999999</v>
      </c>
      <c r="C913" s="14">
        <f t="shared" si="303"/>
        <v>10000</v>
      </c>
      <c r="D913" s="13">
        <f>IF(A913&lt;$B$1,VLOOKUP(A913,[1]DI!$A$4:$B$15000,2,FALSE),0)</f>
        <v>0</v>
      </c>
      <c r="E913" s="14">
        <f t="shared" si="304"/>
        <v>1</v>
      </c>
      <c r="F913" s="14">
        <f>(TRUNC(PRODUCT($E$14:$E912),16))</f>
        <v>1.3328863453880799</v>
      </c>
      <c r="G913" s="14">
        <f t="shared" si="305"/>
        <v>1</v>
      </c>
      <c r="H913" s="14">
        <f t="shared" si="306"/>
        <v>1.3328863500000001</v>
      </c>
      <c r="I913" s="13">
        <f t="shared" si="297"/>
        <v>0</v>
      </c>
      <c r="J913" s="29">
        <f t="shared" si="298"/>
        <v>44559</v>
      </c>
      <c r="K913" s="2">
        <f t="shared" si="299"/>
        <v>616</v>
      </c>
      <c r="L913" s="17">
        <f t="shared" si="300"/>
        <v>617</v>
      </c>
      <c r="M913" s="12">
        <f t="shared" si="293"/>
        <v>1</v>
      </c>
      <c r="N913" s="12">
        <f t="shared" si="294"/>
        <v>1.3328863500000001</v>
      </c>
      <c r="O913" s="17">
        <f t="shared" si="291"/>
        <v>0</v>
      </c>
      <c r="P913" s="14">
        <f t="shared" si="290"/>
        <v>3328.8634999999999</v>
      </c>
      <c r="Q913" s="14">
        <v>0</v>
      </c>
      <c r="R913" s="14">
        <f t="shared" si="289"/>
        <v>0</v>
      </c>
      <c r="S913" s="20">
        <f t="shared" si="295"/>
        <v>0</v>
      </c>
      <c r="T913" s="14">
        <f t="shared" si="307"/>
        <v>0</v>
      </c>
      <c r="U913" s="4" t="str">
        <f t="shared" si="301"/>
        <v>A+J=</v>
      </c>
      <c r="V913" s="29">
        <f t="shared" si="302"/>
        <v>45747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296"/>
        <v>45459</v>
      </c>
      <c r="B914" s="125">
        <f t="shared" ca="1" si="292"/>
        <v>13328.863499999999</v>
      </c>
      <c r="C914" s="14">
        <f t="shared" si="303"/>
        <v>10000</v>
      </c>
      <c r="D914" s="13">
        <f>IF(A914&lt;$B$1,VLOOKUP(A914,[1]DI!$A$4:$B$15000,2,FALSE),0)</f>
        <v>0</v>
      </c>
      <c r="E914" s="14">
        <f t="shared" si="304"/>
        <v>1</v>
      </c>
      <c r="F914" s="14">
        <f>(TRUNC(PRODUCT($E$14:$E913),16))</f>
        <v>1.3328863453880799</v>
      </c>
      <c r="G914" s="14">
        <f t="shared" si="305"/>
        <v>1</v>
      </c>
      <c r="H914" s="14">
        <f t="shared" si="306"/>
        <v>1.3328863500000001</v>
      </c>
      <c r="I914" s="13">
        <f t="shared" si="297"/>
        <v>0</v>
      </c>
      <c r="J914" s="29">
        <f t="shared" si="298"/>
        <v>44559</v>
      </c>
      <c r="K914" s="2">
        <f t="shared" si="299"/>
        <v>616</v>
      </c>
      <c r="L914" s="17">
        <f t="shared" si="300"/>
        <v>617</v>
      </c>
      <c r="M914" s="12">
        <f t="shared" si="293"/>
        <v>1</v>
      </c>
      <c r="N914" s="12">
        <f t="shared" si="294"/>
        <v>1.3328863500000001</v>
      </c>
      <c r="O914" s="17">
        <f t="shared" si="291"/>
        <v>0</v>
      </c>
      <c r="P914" s="14">
        <f t="shared" si="290"/>
        <v>3328.8634999999999</v>
      </c>
      <c r="Q914" s="14">
        <v>0</v>
      </c>
      <c r="R914" s="14">
        <f t="shared" si="289"/>
        <v>0</v>
      </c>
      <c r="S914" s="20">
        <f t="shared" si="295"/>
        <v>0</v>
      </c>
      <c r="T914" s="14">
        <f t="shared" si="307"/>
        <v>0</v>
      </c>
      <c r="U914" s="4" t="str">
        <f t="shared" si="301"/>
        <v>A+J=</v>
      </c>
      <c r="V914" s="29">
        <f t="shared" si="302"/>
        <v>45747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296"/>
        <v>45460</v>
      </c>
      <c r="B915" s="125">
        <f t="shared" ca="1" si="292"/>
        <v>13328.863499999999</v>
      </c>
      <c r="C915" s="14">
        <f t="shared" si="303"/>
        <v>10000</v>
      </c>
      <c r="D915" s="13">
        <f>IF(A915&lt;$B$1,VLOOKUP(A915,[1]DI!$A$4:$B$15000,2,FALSE),0)</f>
        <v>0.104</v>
      </c>
      <c r="E915" s="14">
        <f t="shared" si="304"/>
        <v>1.0003926999999999</v>
      </c>
      <c r="F915" s="14">
        <f>(TRUNC(PRODUCT($E$14:$E914),16))</f>
        <v>1.3328863453880799</v>
      </c>
      <c r="G915" s="14">
        <f t="shared" si="305"/>
        <v>1</v>
      </c>
      <c r="H915" s="14">
        <f t="shared" si="306"/>
        <v>1.3328863500000001</v>
      </c>
      <c r="I915" s="13">
        <f t="shared" si="297"/>
        <v>0</v>
      </c>
      <c r="J915" s="29">
        <f t="shared" si="298"/>
        <v>44559</v>
      </c>
      <c r="K915" s="2">
        <f t="shared" si="299"/>
        <v>617</v>
      </c>
      <c r="L915" s="17">
        <f t="shared" si="300"/>
        <v>617</v>
      </c>
      <c r="M915" s="12">
        <f t="shared" si="293"/>
        <v>1</v>
      </c>
      <c r="N915" s="12">
        <f t="shared" si="294"/>
        <v>1.3328863500000001</v>
      </c>
      <c r="O915" s="17">
        <f t="shared" si="291"/>
        <v>0</v>
      </c>
      <c r="P915" s="14">
        <f t="shared" si="290"/>
        <v>3328.8634999999999</v>
      </c>
      <c r="Q915" s="14">
        <v>0</v>
      </c>
      <c r="R915" s="14">
        <f t="shared" si="289"/>
        <v>0</v>
      </c>
      <c r="S915" s="20">
        <f t="shared" si="295"/>
        <v>0</v>
      </c>
      <c r="T915" s="14">
        <f t="shared" si="307"/>
        <v>0</v>
      </c>
      <c r="U915" s="4" t="str">
        <f t="shared" si="301"/>
        <v>A+J=</v>
      </c>
      <c r="V915" s="29">
        <f t="shared" si="302"/>
        <v>45747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296"/>
        <v>45461</v>
      </c>
      <c r="B916" s="125">
        <f t="shared" ca="1" si="292"/>
        <v>13334.0977</v>
      </c>
      <c r="C916" s="14">
        <f t="shared" si="303"/>
        <v>10000</v>
      </c>
      <c r="D916" s="13">
        <f>IF(A916&lt;$B$1,VLOOKUP(A916,[1]DI!$A$4:$B$15000,2,FALSE),0)</f>
        <v>0.104</v>
      </c>
      <c r="E916" s="14">
        <f t="shared" si="304"/>
        <v>1.0003926999999999</v>
      </c>
      <c r="F916" s="14">
        <f>(TRUNC(PRODUCT($E$14:$E915),16))</f>
        <v>1.33340976985592</v>
      </c>
      <c r="G916" s="14">
        <f t="shared" si="305"/>
        <v>1</v>
      </c>
      <c r="H916" s="14">
        <f t="shared" si="306"/>
        <v>1.33340977</v>
      </c>
      <c r="I916" s="13">
        <f t="shared" si="297"/>
        <v>0</v>
      </c>
      <c r="J916" s="29">
        <f t="shared" si="298"/>
        <v>44559</v>
      </c>
      <c r="K916" s="2">
        <f t="shared" si="299"/>
        <v>618</v>
      </c>
      <c r="L916" s="17">
        <f t="shared" si="300"/>
        <v>618</v>
      </c>
      <c r="M916" s="12">
        <f t="shared" si="293"/>
        <v>1</v>
      </c>
      <c r="N916" s="12">
        <f t="shared" si="294"/>
        <v>1.33340977</v>
      </c>
      <c r="O916" s="17">
        <f t="shared" si="291"/>
        <v>0</v>
      </c>
      <c r="P916" s="14">
        <f t="shared" si="290"/>
        <v>3334.0976999999998</v>
      </c>
      <c r="Q916" s="14">
        <v>0</v>
      </c>
      <c r="R916" s="14">
        <f t="shared" si="289"/>
        <v>0</v>
      </c>
      <c r="S916" s="20">
        <f t="shared" si="295"/>
        <v>0</v>
      </c>
      <c r="T916" s="14">
        <f t="shared" si="307"/>
        <v>0</v>
      </c>
      <c r="U916" s="4" t="str">
        <f t="shared" si="301"/>
        <v>A+J=</v>
      </c>
      <c r="V916" s="29">
        <f t="shared" si="302"/>
        <v>45747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296"/>
        <v>45462</v>
      </c>
      <c r="B917" s="125">
        <f t="shared" ca="1" si="292"/>
        <v>13339.333999999999</v>
      </c>
      <c r="C917" s="14">
        <f t="shared" si="303"/>
        <v>10000</v>
      </c>
      <c r="D917" s="13">
        <f>IF(A917&lt;$B$1,VLOOKUP(A917,[1]DI!$A$4:$B$15000,2,FALSE),0)</f>
        <v>0.104</v>
      </c>
      <c r="E917" s="14">
        <f t="shared" si="304"/>
        <v>1.0003926999999999</v>
      </c>
      <c r="F917" s="14">
        <f>(TRUNC(PRODUCT($E$14:$E916),16))</f>
        <v>1.33393339987254</v>
      </c>
      <c r="G917" s="14">
        <f t="shared" si="305"/>
        <v>1</v>
      </c>
      <c r="H917" s="14">
        <f t="shared" si="306"/>
        <v>1.3339334</v>
      </c>
      <c r="I917" s="13">
        <f t="shared" si="297"/>
        <v>0</v>
      </c>
      <c r="J917" s="29">
        <f t="shared" si="298"/>
        <v>44559</v>
      </c>
      <c r="K917" s="2">
        <f t="shared" si="299"/>
        <v>619</v>
      </c>
      <c r="L917" s="17">
        <f t="shared" si="300"/>
        <v>619</v>
      </c>
      <c r="M917" s="12">
        <f t="shared" si="293"/>
        <v>1</v>
      </c>
      <c r="N917" s="12">
        <f t="shared" si="294"/>
        <v>1.3339334</v>
      </c>
      <c r="O917" s="17">
        <f t="shared" si="291"/>
        <v>0</v>
      </c>
      <c r="P917" s="14">
        <f t="shared" si="290"/>
        <v>3339.3339999999998</v>
      </c>
      <c r="Q917" s="14">
        <v>0</v>
      </c>
      <c r="R917" s="14">
        <f t="shared" si="289"/>
        <v>0</v>
      </c>
      <c r="S917" s="20">
        <f t="shared" si="295"/>
        <v>0</v>
      </c>
      <c r="T917" s="14">
        <f t="shared" si="307"/>
        <v>0</v>
      </c>
      <c r="U917" s="4" t="str">
        <f t="shared" si="301"/>
        <v>A+J=</v>
      </c>
      <c r="V917" s="29">
        <f t="shared" si="302"/>
        <v>45747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296"/>
        <v>45463</v>
      </c>
      <c r="B918" s="125">
        <f t="shared" ca="1" si="292"/>
        <v>13344.572400000001</v>
      </c>
      <c r="C918" s="14">
        <f t="shared" si="303"/>
        <v>10000</v>
      </c>
      <c r="D918" s="13">
        <f>IF(A918&lt;$B$1,VLOOKUP(A918,[1]DI!$A$4:$B$15000,2,FALSE),0)</f>
        <v>0.104</v>
      </c>
      <c r="E918" s="14">
        <f t="shared" si="304"/>
        <v>1.0003926999999999</v>
      </c>
      <c r="F918" s="14">
        <f>(TRUNC(PRODUCT($E$14:$E917),16))</f>
        <v>1.3344572355186699</v>
      </c>
      <c r="G918" s="14">
        <f t="shared" si="305"/>
        <v>1</v>
      </c>
      <c r="H918" s="14">
        <f t="shared" si="306"/>
        <v>1.3344572400000001</v>
      </c>
      <c r="I918" s="13">
        <f t="shared" si="297"/>
        <v>0</v>
      </c>
      <c r="J918" s="29">
        <f t="shared" si="298"/>
        <v>44559</v>
      </c>
      <c r="K918" s="2">
        <f t="shared" si="299"/>
        <v>620</v>
      </c>
      <c r="L918" s="17">
        <f t="shared" si="300"/>
        <v>620</v>
      </c>
      <c r="M918" s="12">
        <f t="shared" si="293"/>
        <v>1</v>
      </c>
      <c r="N918" s="12">
        <f t="shared" si="294"/>
        <v>1.3344572400000001</v>
      </c>
      <c r="O918" s="17">
        <f t="shared" si="291"/>
        <v>0</v>
      </c>
      <c r="P918" s="14">
        <f t="shared" si="290"/>
        <v>3344.5724</v>
      </c>
      <c r="Q918" s="14">
        <v>0</v>
      </c>
      <c r="R918" s="14">
        <f t="shared" si="289"/>
        <v>0</v>
      </c>
      <c r="S918" s="20">
        <f t="shared" si="295"/>
        <v>0</v>
      </c>
      <c r="T918" s="14">
        <f t="shared" si="307"/>
        <v>0</v>
      </c>
      <c r="U918" s="4" t="str">
        <f t="shared" si="301"/>
        <v>A+J=</v>
      </c>
      <c r="V918" s="29">
        <f t="shared" si="302"/>
        <v>45747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296"/>
        <v>45464</v>
      </c>
      <c r="B919" s="125">
        <f t="shared" ca="1" si="292"/>
        <v>13349.8128</v>
      </c>
      <c r="C919" s="14">
        <f t="shared" si="303"/>
        <v>10000</v>
      </c>
      <c r="D919" s="13">
        <f>IF(A919&lt;$B$1,VLOOKUP(A919,[1]DI!$A$4:$B$15000,2,FALSE),0)</f>
        <v>0.104</v>
      </c>
      <c r="E919" s="14">
        <f t="shared" si="304"/>
        <v>1.0003926999999999</v>
      </c>
      <c r="F919" s="14">
        <f>(TRUNC(PRODUCT($E$14:$E918),16))</f>
        <v>1.33498127687506</v>
      </c>
      <c r="G919" s="14">
        <f t="shared" si="305"/>
        <v>1</v>
      </c>
      <c r="H919" s="14">
        <f t="shared" si="306"/>
        <v>1.33498128</v>
      </c>
      <c r="I919" s="13">
        <f t="shared" si="297"/>
        <v>0</v>
      </c>
      <c r="J919" s="29">
        <f t="shared" si="298"/>
        <v>44559</v>
      </c>
      <c r="K919" s="2">
        <f t="shared" si="299"/>
        <v>621</v>
      </c>
      <c r="L919" s="17">
        <f t="shared" si="300"/>
        <v>621</v>
      </c>
      <c r="M919" s="12">
        <f t="shared" si="293"/>
        <v>1</v>
      </c>
      <c r="N919" s="12">
        <f t="shared" si="294"/>
        <v>1.33498128</v>
      </c>
      <c r="O919" s="17">
        <f t="shared" si="291"/>
        <v>0</v>
      </c>
      <c r="P919" s="14">
        <f t="shared" si="290"/>
        <v>3349.8128000000002</v>
      </c>
      <c r="Q919" s="14">
        <v>0</v>
      </c>
      <c r="R919" s="14">
        <f t="shared" si="289"/>
        <v>0</v>
      </c>
      <c r="S919" s="20">
        <f t="shared" si="295"/>
        <v>0</v>
      </c>
      <c r="T919" s="14">
        <f t="shared" si="307"/>
        <v>0</v>
      </c>
      <c r="U919" s="4" t="str">
        <f t="shared" si="301"/>
        <v>A+J=</v>
      </c>
      <c r="V919" s="29">
        <f t="shared" si="302"/>
        <v>45747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296"/>
        <v>45465</v>
      </c>
      <c r="B920" s="125">
        <f t="shared" ca="1" si="292"/>
        <v>13355.055199999999</v>
      </c>
      <c r="C920" s="14">
        <f t="shared" si="303"/>
        <v>10000</v>
      </c>
      <c r="D920" s="13">
        <f>IF(A920&lt;$B$1,VLOOKUP(A920,[1]DI!$A$4:$B$15000,2,FALSE),0)</f>
        <v>0</v>
      </c>
      <c r="E920" s="14">
        <f t="shared" si="304"/>
        <v>1</v>
      </c>
      <c r="F920" s="14">
        <f>(TRUNC(PRODUCT($E$14:$E919),16))</f>
        <v>1.33550552402249</v>
      </c>
      <c r="G920" s="14">
        <f t="shared" si="305"/>
        <v>1</v>
      </c>
      <c r="H920" s="14">
        <f t="shared" si="306"/>
        <v>1.3355055199999999</v>
      </c>
      <c r="I920" s="13">
        <f t="shared" si="297"/>
        <v>0</v>
      </c>
      <c r="J920" s="29">
        <f t="shared" si="298"/>
        <v>44559</v>
      </c>
      <c r="K920" s="2">
        <f t="shared" si="299"/>
        <v>621</v>
      </c>
      <c r="L920" s="17">
        <f t="shared" si="300"/>
        <v>622</v>
      </c>
      <c r="M920" s="12">
        <f t="shared" si="293"/>
        <v>1</v>
      </c>
      <c r="N920" s="12">
        <f t="shared" si="294"/>
        <v>1.3355055199999999</v>
      </c>
      <c r="O920" s="17">
        <f t="shared" si="291"/>
        <v>0</v>
      </c>
      <c r="P920" s="14">
        <f t="shared" si="290"/>
        <v>3355.0551999999998</v>
      </c>
      <c r="Q920" s="14">
        <v>0</v>
      </c>
      <c r="R920" s="14">
        <f t="shared" si="289"/>
        <v>0</v>
      </c>
      <c r="S920" s="20">
        <f t="shared" si="295"/>
        <v>0</v>
      </c>
      <c r="T920" s="14">
        <f t="shared" si="307"/>
        <v>0</v>
      </c>
      <c r="U920" s="4" t="str">
        <f t="shared" si="301"/>
        <v>A+J=</v>
      </c>
      <c r="V920" s="29">
        <f t="shared" si="302"/>
        <v>45747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296"/>
        <v>45466</v>
      </c>
      <c r="B921" s="125">
        <f t="shared" ca="1" si="292"/>
        <v>13355.055199999999</v>
      </c>
      <c r="C921" s="14">
        <f t="shared" si="303"/>
        <v>10000</v>
      </c>
      <c r="D921" s="13">
        <f>IF(A921&lt;$B$1,VLOOKUP(A921,[1]DI!$A$4:$B$15000,2,FALSE),0)</f>
        <v>0</v>
      </c>
      <c r="E921" s="14">
        <f t="shared" si="304"/>
        <v>1</v>
      </c>
      <c r="F921" s="14">
        <f>(TRUNC(PRODUCT($E$14:$E920),16))</f>
        <v>1.33550552402249</v>
      </c>
      <c r="G921" s="14">
        <f t="shared" si="305"/>
        <v>1</v>
      </c>
      <c r="H921" s="14">
        <f t="shared" si="306"/>
        <v>1.3355055199999999</v>
      </c>
      <c r="I921" s="13">
        <f t="shared" si="297"/>
        <v>0</v>
      </c>
      <c r="J921" s="29">
        <f t="shared" si="298"/>
        <v>44559</v>
      </c>
      <c r="K921" s="2">
        <f t="shared" si="299"/>
        <v>621</v>
      </c>
      <c r="L921" s="17">
        <f t="shared" si="300"/>
        <v>622</v>
      </c>
      <c r="M921" s="12">
        <f t="shared" si="293"/>
        <v>1</v>
      </c>
      <c r="N921" s="12">
        <f t="shared" si="294"/>
        <v>1.3355055199999999</v>
      </c>
      <c r="O921" s="17">
        <f t="shared" si="291"/>
        <v>0</v>
      </c>
      <c r="P921" s="14">
        <f t="shared" si="290"/>
        <v>3355.0551999999998</v>
      </c>
      <c r="Q921" s="14">
        <v>0</v>
      </c>
      <c r="R921" s="14">
        <f t="shared" si="289"/>
        <v>0</v>
      </c>
      <c r="S921" s="20">
        <f t="shared" si="295"/>
        <v>0</v>
      </c>
      <c r="T921" s="14">
        <f t="shared" si="307"/>
        <v>0</v>
      </c>
      <c r="U921" s="4" t="str">
        <f t="shared" si="301"/>
        <v>A+J=</v>
      </c>
      <c r="V921" s="29">
        <f t="shared" si="302"/>
        <v>45747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296"/>
        <v>45467</v>
      </c>
      <c r="B922" s="125">
        <f t="shared" ca="1" si="292"/>
        <v>13355.055199999999</v>
      </c>
      <c r="C922" s="14">
        <f t="shared" si="303"/>
        <v>10000</v>
      </c>
      <c r="D922" s="13">
        <f>IF(A922&lt;$B$1,VLOOKUP(A922,[1]DI!$A$4:$B$15000,2,FALSE),0)</f>
        <v>0.104</v>
      </c>
      <c r="E922" s="14">
        <f t="shared" si="304"/>
        <v>1.0003926999999999</v>
      </c>
      <c r="F922" s="14">
        <f>(TRUNC(PRODUCT($E$14:$E921),16))</f>
        <v>1.33550552402249</v>
      </c>
      <c r="G922" s="14">
        <f t="shared" si="305"/>
        <v>1</v>
      </c>
      <c r="H922" s="14">
        <f t="shared" si="306"/>
        <v>1.3355055199999999</v>
      </c>
      <c r="I922" s="13">
        <f t="shared" si="297"/>
        <v>0</v>
      </c>
      <c r="J922" s="29">
        <f t="shared" si="298"/>
        <v>44559</v>
      </c>
      <c r="K922" s="2">
        <f t="shared" si="299"/>
        <v>622</v>
      </c>
      <c r="L922" s="17">
        <f t="shared" si="300"/>
        <v>622</v>
      </c>
      <c r="M922" s="12">
        <f t="shared" si="293"/>
        <v>1</v>
      </c>
      <c r="N922" s="12">
        <f t="shared" si="294"/>
        <v>1.3355055199999999</v>
      </c>
      <c r="O922" s="17">
        <f t="shared" si="291"/>
        <v>0</v>
      </c>
      <c r="P922" s="14">
        <f t="shared" si="290"/>
        <v>3355.0551999999998</v>
      </c>
      <c r="Q922" s="14">
        <v>0</v>
      </c>
      <c r="R922" s="14">
        <f t="shared" si="289"/>
        <v>0</v>
      </c>
      <c r="S922" s="20">
        <f t="shared" si="295"/>
        <v>0</v>
      </c>
      <c r="T922" s="14">
        <f t="shared" si="307"/>
        <v>0</v>
      </c>
      <c r="U922" s="4" t="str">
        <f t="shared" si="301"/>
        <v>A+J=</v>
      </c>
      <c r="V922" s="29">
        <f t="shared" si="302"/>
        <v>45747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296"/>
        <v>45468</v>
      </c>
      <c r="B923" s="125">
        <f t="shared" ca="1" si="292"/>
        <v>13360.299800000001</v>
      </c>
      <c r="C923" s="14">
        <f t="shared" si="303"/>
        <v>10000</v>
      </c>
      <c r="D923" s="13">
        <f>IF(A923&lt;$B$1,VLOOKUP(A923,[1]DI!$A$4:$B$15000,2,FALSE),0)</f>
        <v>0.104</v>
      </c>
      <c r="E923" s="14">
        <f t="shared" ref="E923:E986" si="308">ROUND(((1+D923)^(1/252)),8)</f>
        <v>1.0003926999999999</v>
      </c>
      <c r="F923" s="14">
        <f>(TRUNC(PRODUCT($E$14:$E922),16))</f>
        <v>1.3360299770417701</v>
      </c>
      <c r="G923" s="14">
        <f t="shared" ref="G923:G986" si="309">IF(O922&gt;0,F922,G922)</f>
        <v>1</v>
      </c>
      <c r="H923" s="14">
        <f t="shared" ref="H923:H986" si="310">ROUND(F923/G923,8)</f>
        <v>1.33602998</v>
      </c>
      <c r="I923" s="13">
        <f t="shared" si="297"/>
        <v>0</v>
      </c>
      <c r="J923" s="29">
        <f t="shared" si="298"/>
        <v>44559</v>
      </c>
      <c r="K923" s="2">
        <f t="shared" si="299"/>
        <v>623</v>
      </c>
      <c r="L923" s="17">
        <f t="shared" ref="L923:L986" si="311">IF(AND(K923=1,K922=1),1,IF(K923&gt;0,IF(K923=K922,K923+1,K923),0))</f>
        <v>623</v>
      </c>
      <c r="M923" s="12">
        <f t="shared" ref="M923:M986" si="312">ROUND((I923+1)^(L923/252),9)</f>
        <v>1</v>
      </c>
      <c r="N923" s="12">
        <f t="shared" ref="N923:N986" si="313">ROUND(H923*M923,9)</f>
        <v>1.33602998</v>
      </c>
      <c r="O923" s="17">
        <f t="shared" si="291"/>
        <v>0</v>
      </c>
      <c r="P923" s="14">
        <f t="shared" ref="P923:P986" si="314">TRUNC(((N923-1)*C923),8)+TRUNC(R922*N923,8)</f>
        <v>3360.2997999999998</v>
      </c>
      <c r="Q923" s="14">
        <v>0</v>
      </c>
      <c r="R923" s="14">
        <f t="shared" si="289"/>
        <v>0</v>
      </c>
      <c r="S923" s="20">
        <f t="shared" si="295"/>
        <v>0</v>
      </c>
      <c r="T923" s="14">
        <f t="shared" si="307"/>
        <v>0</v>
      </c>
      <c r="U923" s="4" t="str">
        <f t="shared" si="301"/>
        <v>A+J=</v>
      </c>
      <c r="V923" s="29">
        <f t="shared" si="302"/>
        <v>45747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296"/>
        <v>45469</v>
      </c>
      <c r="B924" s="125">
        <f t="shared" ca="1" si="292"/>
        <v>13365.546399999999</v>
      </c>
      <c r="C924" s="14">
        <f t="shared" si="303"/>
        <v>10000</v>
      </c>
      <c r="D924" s="13">
        <f>IF(A924&lt;$B$1,VLOOKUP(A924,[1]DI!$A$4:$B$15000,2,FALSE),0)</f>
        <v>0.104</v>
      </c>
      <c r="E924" s="14">
        <f t="shared" si="308"/>
        <v>1.0003926999999999</v>
      </c>
      <c r="F924" s="14">
        <f>(TRUNC(PRODUCT($E$14:$E923),16))</f>
        <v>1.3365546360137499</v>
      </c>
      <c r="G924" s="14">
        <f t="shared" si="309"/>
        <v>1</v>
      </c>
      <c r="H924" s="14">
        <f t="shared" si="310"/>
        <v>1.3365546399999999</v>
      </c>
      <c r="I924" s="13">
        <f t="shared" si="297"/>
        <v>0</v>
      </c>
      <c r="J924" s="29">
        <f t="shared" si="298"/>
        <v>44559</v>
      </c>
      <c r="K924" s="2">
        <f t="shared" si="299"/>
        <v>624</v>
      </c>
      <c r="L924" s="17">
        <f t="shared" si="311"/>
        <v>624</v>
      </c>
      <c r="M924" s="12">
        <f t="shared" si="312"/>
        <v>1</v>
      </c>
      <c r="N924" s="12">
        <f t="shared" si="313"/>
        <v>1.3365546399999999</v>
      </c>
      <c r="O924" s="17">
        <f t="shared" si="291"/>
        <v>0</v>
      </c>
      <c r="P924" s="14">
        <f t="shared" si="314"/>
        <v>3365.5464000000002</v>
      </c>
      <c r="Q924" s="14">
        <v>0</v>
      </c>
      <c r="R924" s="14">
        <f t="shared" ref="R924:R987" si="315">IF(O924&gt;0,P924-Q924,0)</f>
        <v>0</v>
      </c>
      <c r="S924" s="20">
        <f t="shared" si="295"/>
        <v>0</v>
      </c>
      <c r="T924" s="14">
        <f t="shared" si="307"/>
        <v>0</v>
      </c>
      <c r="U924" s="4" t="str">
        <f t="shared" si="301"/>
        <v>A+J=</v>
      </c>
      <c r="V924" s="29">
        <f t="shared" si="302"/>
        <v>45747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296"/>
        <v>45470</v>
      </c>
      <c r="B925" s="125">
        <f t="shared" ca="1" si="292"/>
        <v>13370.795</v>
      </c>
      <c r="C925" s="14">
        <f t="shared" si="303"/>
        <v>10000</v>
      </c>
      <c r="D925" s="13">
        <f>IF(A925&lt;$B$1,VLOOKUP(A925,[1]DI!$A$4:$B$15000,2,FALSE),0)</f>
        <v>0.104</v>
      </c>
      <c r="E925" s="14">
        <f t="shared" si="308"/>
        <v>1.0003926999999999</v>
      </c>
      <c r="F925" s="14">
        <f>(TRUNC(PRODUCT($E$14:$E924),16))</f>
        <v>1.3370795010193199</v>
      </c>
      <c r="G925" s="14">
        <f t="shared" si="309"/>
        <v>1</v>
      </c>
      <c r="H925" s="14">
        <f t="shared" si="310"/>
        <v>1.3370795</v>
      </c>
      <c r="I925" s="13">
        <f t="shared" si="297"/>
        <v>0</v>
      </c>
      <c r="J925" s="29">
        <f t="shared" si="298"/>
        <v>44559</v>
      </c>
      <c r="K925" s="2">
        <f t="shared" si="299"/>
        <v>625</v>
      </c>
      <c r="L925" s="17">
        <f t="shared" si="311"/>
        <v>625</v>
      </c>
      <c r="M925" s="12">
        <f t="shared" si="312"/>
        <v>1</v>
      </c>
      <c r="N925" s="12">
        <f t="shared" si="313"/>
        <v>1.3370795</v>
      </c>
      <c r="O925" s="17">
        <f t="shared" si="291"/>
        <v>0</v>
      </c>
      <c r="P925" s="14">
        <f t="shared" si="314"/>
        <v>3370.7950000000001</v>
      </c>
      <c r="Q925" s="14">
        <v>0</v>
      </c>
      <c r="R925" s="14">
        <f t="shared" si="315"/>
        <v>0</v>
      </c>
      <c r="S925" s="20">
        <f t="shared" si="295"/>
        <v>0</v>
      </c>
      <c r="T925" s="14">
        <f t="shared" si="307"/>
        <v>0</v>
      </c>
      <c r="U925" s="4" t="str">
        <f t="shared" si="301"/>
        <v>A+J=</v>
      </c>
      <c r="V925" s="29">
        <f t="shared" si="302"/>
        <v>45747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296"/>
        <v>45471</v>
      </c>
      <c r="B926" s="125">
        <f t="shared" ca="1" si="292"/>
        <v>13376.045700000001</v>
      </c>
      <c r="C926" s="14">
        <f t="shared" si="303"/>
        <v>10000</v>
      </c>
      <c r="D926" s="13">
        <f>IF(A926&lt;$B$1,VLOOKUP(A926,[1]DI!$A$4:$B$15000,2,FALSE),0)</f>
        <v>0.104</v>
      </c>
      <c r="E926" s="14">
        <f t="shared" si="308"/>
        <v>1.0003926999999999</v>
      </c>
      <c r="F926" s="14">
        <f>(TRUNC(PRODUCT($E$14:$E925),16))</f>
        <v>1.3376045721393699</v>
      </c>
      <c r="G926" s="14">
        <f t="shared" si="309"/>
        <v>1</v>
      </c>
      <c r="H926" s="14">
        <f t="shared" si="310"/>
        <v>1.3376045700000001</v>
      </c>
      <c r="I926" s="13">
        <f t="shared" si="297"/>
        <v>0</v>
      </c>
      <c r="J926" s="29">
        <f t="shared" si="298"/>
        <v>44559</v>
      </c>
      <c r="K926" s="2">
        <f t="shared" si="299"/>
        <v>626</v>
      </c>
      <c r="L926" s="17">
        <f t="shared" si="311"/>
        <v>626</v>
      </c>
      <c r="M926" s="12">
        <f t="shared" si="312"/>
        <v>1</v>
      </c>
      <c r="N926" s="12">
        <f t="shared" si="313"/>
        <v>1.3376045700000001</v>
      </c>
      <c r="O926" s="17">
        <f t="shared" si="291"/>
        <v>0</v>
      </c>
      <c r="P926" s="14">
        <f t="shared" si="314"/>
        <v>3376.0457000000001</v>
      </c>
      <c r="Q926" s="14">
        <v>0</v>
      </c>
      <c r="R926" s="14">
        <f t="shared" si="315"/>
        <v>0</v>
      </c>
      <c r="S926" s="20">
        <f t="shared" si="295"/>
        <v>0</v>
      </c>
      <c r="T926" s="14">
        <f t="shared" si="307"/>
        <v>0</v>
      </c>
      <c r="U926" s="4" t="str">
        <f t="shared" si="301"/>
        <v>A+J=</v>
      </c>
      <c r="V926" s="29">
        <f t="shared" si="302"/>
        <v>45747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296"/>
        <v>45472</v>
      </c>
      <c r="B927" s="125">
        <f t="shared" ca="1" si="292"/>
        <v>13381.298500000001</v>
      </c>
      <c r="C927" s="14">
        <f t="shared" si="303"/>
        <v>10000</v>
      </c>
      <c r="D927" s="13">
        <f>IF(A927&lt;$B$1,VLOOKUP(A927,[1]DI!$A$4:$B$15000,2,FALSE),0)</f>
        <v>0</v>
      </c>
      <c r="E927" s="14">
        <f t="shared" si="308"/>
        <v>1</v>
      </c>
      <c r="F927" s="14">
        <f>(TRUNC(PRODUCT($E$14:$E926),16))</f>
        <v>1.3381298494548499</v>
      </c>
      <c r="G927" s="14">
        <f t="shared" si="309"/>
        <v>1</v>
      </c>
      <c r="H927" s="14">
        <f t="shared" si="310"/>
        <v>1.3381298500000001</v>
      </c>
      <c r="I927" s="13">
        <f t="shared" si="297"/>
        <v>0</v>
      </c>
      <c r="J927" s="29">
        <f t="shared" si="298"/>
        <v>44559</v>
      </c>
      <c r="K927" s="2">
        <f t="shared" si="299"/>
        <v>626</v>
      </c>
      <c r="L927" s="17">
        <f t="shared" si="311"/>
        <v>627</v>
      </c>
      <c r="M927" s="12">
        <f t="shared" si="312"/>
        <v>1</v>
      </c>
      <c r="N927" s="12">
        <f t="shared" si="313"/>
        <v>1.3381298500000001</v>
      </c>
      <c r="O927" s="17">
        <f t="shared" si="291"/>
        <v>0</v>
      </c>
      <c r="P927" s="14">
        <f t="shared" si="314"/>
        <v>3381.2984999999999</v>
      </c>
      <c r="Q927" s="14">
        <v>0</v>
      </c>
      <c r="R927" s="14">
        <f t="shared" si="315"/>
        <v>0</v>
      </c>
      <c r="S927" s="20">
        <f t="shared" si="295"/>
        <v>0</v>
      </c>
      <c r="T927" s="14">
        <f t="shared" si="307"/>
        <v>0</v>
      </c>
      <c r="U927" s="4" t="str">
        <f t="shared" si="301"/>
        <v>A+J=</v>
      </c>
      <c r="V927" s="29">
        <f t="shared" si="302"/>
        <v>45747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296"/>
        <v>45473</v>
      </c>
      <c r="B928" s="125">
        <f t="shared" ca="1" si="292"/>
        <v>13381.298500000001</v>
      </c>
      <c r="C928" s="14">
        <f t="shared" si="303"/>
        <v>10000</v>
      </c>
      <c r="D928" s="13">
        <f>IF(A928&lt;$B$1,VLOOKUP(A928,[1]DI!$A$4:$B$15000,2,FALSE),0)</f>
        <v>0</v>
      </c>
      <c r="E928" s="14">
        <f t="shared" si="308"/>
        <v>1</v>
      </c>
      <c r="F928" s="14">
        <f>(TRUNC(PRODUCT($E$14:$E927),16))</f>
        <v>1.3381298494548499</v>
      </c>
      <c r="G928" s="14">
        <f t="shared" si="309"/>
        <v>1</v>
      </c>
      <c r="H928" s="14">
        <f t="shared" si="310"/>
        <v>1.3381298500000001</v>
      </c>
      <c r="I928" s="13">
        <f t="shared" si="297"/>
        <v>0</v>
      </c>
      <c r="J928" s="29">
        <f t="shared" si="298"/>
        <v>44559</v>
      </c>
      <c r="K928" s="2">
        <f t="shared" si="299"/>
        <v>626</v>
      </c>
      <c r="L928" s="17">
        <f t="shared" si="311"/>
        <v>627</v>
      </c>
      <c r="M928" s="12">
        <f t="shared" si="312"/>
        <v>1</v>
      </c>
      <c r="N928" s="12">
        <f t="shared" si="313"/>
        <v>1.3381298500000001</v>
      </c>
      <c r="O928" s="17">
        <f t="shared" si="291"/>
        <v>0</v>
      </c>
      <c r="P928" s="14">
        <f t="shared" si="314"/>
        <v>3381.2984999999999</v>
      </c>
      <c r="Q928" s="14">
        <v>0</v>
      </c>
      <c r="R928" s="14">
        <f t="shared" si="315"/>
        <v>0</v>
      </c>
      <c r="S928" s="20">
        <f t="shared" si="295"/>
        <v>0</v>
      </c>
      <c r="T928" s="14">
        <f t="shared" si="307"/>
        <v>0</v>
      </c>
      <c r="U928" s="4" t="str">
        <f t="shared" si="301"/>
        <v>A+J=</v>
      </c>
      <c r="V928" s="29">
        <f t="shared" si="302"/>
        <v>45747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296"/>
        <v>45474</v>
      </c>
      <c r="B929" s="125">
        <f t="shared" ca="1" si="292"/>
        <v>13381.298500000001</v>
      </c>
      <c r="C929" s="14">
        <f t="shared" si="303"/>
        <v>10000</v>
      </c>
      <c r="D929" s="13">
        <f>IF(A929&lt;$B$1,VLOOKUP(A929,[1]DI!$A$4:$B$15000,2,FALSE),0)</f>
        <v>0.104</v>
      </c>
      <c r="E929" s="14">
        <f t="shared" si="308"/>
        <v>1.0003926999999999</v>
      </c>
      <c r="F929" s="14">
        <f>(TRUNC(PRODUCT($E$14:$E928),16))</f>
        <v>1.3381298494548499</v>
      </c>
      <c r="G929" s="14">
        <f t="shared" si="309"/>
        <v>1</v>
      </c>
      <c r="H929" s="14">
        <f t="shared" si="310"/>
        <v>1.3381298500000001</v>
      </c>
      <c r="I929" s="13">
        <f t="shared" si="297"/>
        <v>0</v>
      </c>
      <c r="J929" s="29">
        <f t="shared" si="298"/>
        <v>44559</v>
      </c>
      <c r="K929" s="2">
        <f t="shared" si="299"/>
        <v>627</v>
      </c>
      <c r="L929" s="17">
        <f t="shared" si="311"/>
        <v>627</v>
      </c>
      <c r="M929" s="12">
        <f t="shared" si="312"/>
        <v>1</v>
      </c>
      <c r="N929" s="12">
        <f t="shared" si="313"/>
        <v>1.3381298500000001</v>
      </c>
      <c r="O929" s="17">
        <f t="shared" si="291"/>
        <v>0</v>
      </c>
      <c r="P929" s="14">
        <f t="shared" si="314"/>
        <v>3381.2984999999999</v>
      </c>
      <c r="Q929" s="14">
        <v>0</v>
      </c>
      <c r="R929" s="14">
        <f t="shared" si="315"/>
        <v>0</v>
      </c>
      <c r="S929" s="20">
        <f t="shared" si="295"/>
        <v>0</v>
      </c>
      <c r="T929" s="14">
        <f t="shared" si="307"/>
        <v>0</v>
      </c>
      <c r="U929" s="4" t="str">
        <f t="shared" si="301"/>
        <v>A+J=</v>
      </c>
      <c r="V929" s="29">
        <f t="shared" si="302"/>
        <v>45747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296"/>
        <v>45475</v>
      </c>
      <c r="B930" s="125">
        <f t="shared" ca="1" si="292"/>
        <v>13386.5533</v>
      </c>
      <c r="C930" s="14">
        <f t="shared" si="303"/>
        <v>10000</v>
      </c>
      <c r="D930" s="13">
        <f>IF(A930&lt;$B$1,VLOOKUP(A930,[1]DI!$A$4:$B$15000,2,FALSE),0)</f>
        <v>0.104</v>
      </c>
      <c r="E930" s="14">
        <f t="shared" si="308"/>
        <v>1.0003926999999999</v>
      </c>
      <c r="F930" s="14">
        <f>(TRUNC(PRODUCT($E$14:$E929),16))</f>
        <v>1.3386553330467299</v>
      </c>
      <c r="G930" s="14">
        <f t="shared" si="309"/>
        <v>1</v>
      </c>
      <c r="H930" s="14">
        <f t="shared" si="310"/>
        <v>1.3386553299999999</v>
      </c>
      <c r="I930" s="13">
        <f t="shared" si="297"/>
        <v>0</v>
      </c>
      <c r="J930" s="29">
        <f t="shared" si="298"/>
        <v>44559</v>
      </c>
      <c r="K930" s="2">
        <f t="shared" si="299"/>
        <v>628</v>
      </c>
      <c r="L930" s="17">
        <f t="shared" si="311"/>
        <v>628</v>
      </c>
      <c r="M930" s="12">
        <f t="shared" si="312"/>
        <v>1</v>
      </c>
      <c r="N930" s="12">
        <f t="shared" si="313"/>
        <v>1.3386553299999999</v>
      </c>
      <c r="O930" s="17">
        <f t="shared" si="291"/>
        <v>0</v>
      </c>
      <c r="P930" s="14">
        <f t="shared" si="314"/>
        <v>3386.5533</v>
      </c>
      <c r="Q930" s="14">
        <v>0</v>
      </c>
      <c r="R930" s="14">
        <f t="shared" si="315"/>
        <v>0</v>
      </c>
      <c r="S930" s="20">
        <f t="shared" si="295"/>
        <v>0</v>
      </c>
      <c r="T930" s="14">
        <f t="shared" si="307"/>
        <v>0</v>
      </c>
      <c r="U930" s="4" t="str">
        <f t="shared" si="301"/>
        <v>A+J=</v>
      </c>
      <c r="V930" s="29">
        <f t="shared" si="302"/>
        <v>45747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296"/>
        <v>45476</v>
      </c>
      <c r="B931" s="125">
        <f t="shared" ca="1" si="292"/>
        <v>13391.8102</v>
      </c>
      <c r="C931" s="14">
        <f t="shared" si="303"/>
        <v>10000</v>
      </c>
      <c r="D931" s="13">
        <f>IF(A931&lt;$B$1,VLOOKUP(A931,[1]DI!$A$4:$B$15000,2,FALSE),0)</f>
        <v>0.104</v>
      </c>
      <c r="E931" s="14">
        <f t="shared" si="308"/>
        <v>1.0003926999999999</v>
      </c>
      <c r="F931" s="14">
        <f>(TRUNC(PRODUCT($E$14:$E930),16))</f>
        <v>1.3391810229960099</v>
      </c>
      <c r="G931" s="14">
        <f t="shared" si="309"/>
        <v>1</v>
      </c>
      <c r="H931" s="14">
        <f t="shared" si="310"/>
        <v>1.3391810200000001</v>
      </c>
      <c r="I931" s="13">
        <f t="shared" si="297"/>
        <v>0</v>
      </c>
      <c r="J931" s="29">
        <f t="shared" si="298"/>
        <v>44559</v>
      </c>
      <c r="K931" s="2">
        <f t="shared" si="299"/>
        <v>629</v>
      </c>
      <c r="L931" s="17">
        <f t="shared" si="311"/>
        <v>629</v>
      </c>
      <c r="M931" s="12">
        <f t="shared" si="312"/>
        <v>1</v>
      </c>
      <c r="N931" s="12">
        <f t="shared" si="313"/>
        <v>1.3391810200000001</v>
      </c>
      <c r="O931" s="17">
        <f t="shared" si="291"/>
        <v>0</v>
      </c>
      <c r="P931" s="14">
        <f t="shared" si="314"/>
        <v>3391.8101999999999</v>
      </c>
      <c r="Q931" s="14">
        <v>0</v>
      </c>
      <c r="R931" s="14">
        <f t="shared" si="315"/>
        <v>0</v>
      </c>
      <c r="S931" s="20">
        <f t="shared" si="295"/>
        <v>0</v>
      </c>
      <c r="T931" s="14">
        <f t="shared" si="307"/>
        <v>0</v>
      </c>
      <c r="U931" s="4" t="str">
        <f t="shared" si="301"/>
        <v>A+J=</v>
      </c>
      <c r="V931" s="29">
        <f t="shared" si="302"/>
        <v>45747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296"/>
        <v>45477</v>
      </c>
      <c r="B932" s="125">
        <f t="shared" ca="1" si="292"/>
        <v>13397.0692</v>
      </c>
      <c r="C932" s="14">
        <f t="shared" si="303"/>
        <v>10000</v>
      </c>
      <c r="D932" s="13">
        <f>IF(A932&lt;$B$1,VLOOKUP(A932,[1]DI!$A$4:$B$15000,2,FALSE),0)</f>
        <v>0.104</v>
      </c>
      <c r="E932" s="14">
        <f t="shared" si="308"/>
        <v>1.0003926999999999</v>
      </c>
      <c r="F932" s="14">
        <f>(TRUNC(PRODUCT($E$14:$E931),16))</f>
        <v>1.3397069193837401</v>
      </c>
      <c r="G932" s="14">
        <f t="shared" si="309"/>
        <v>1</v>
      </c>
      <c r="H932" s="14">
        <f t="shared" si="310"/>
        <v>1.33970692</v>
      </c>
      <c r="I932" s="13">
        <f t="shared" si="297"/>
        <v>0</v>
      </c>
      <c r="J932" s="29">
        <f t="shared" si="298"/>
        <v>44559</v>
      </c>
      <c r="K932" s="2">
        <f t="shared" si="299"/>
        <v>630</v>
      </c>
      <c r="L932" s="17">
        <f t="shared" si="311"/>
        <v>630</v>
      </c>
      <c r="M932" s="12">
        <f t="shared" si="312"/>
        <v>1</v>
      </c>
      <c r="N932" s="12">
        <f t="shared" si="313"/>
        <v>1.33970692</v>
      </c>
      <c r="O932" s="17">
        <f t="shared" si="291"/>
        <v>0</v>
      </c>
      <c r="P932" s="14">
        <f t="shared" si="314"/>
        <v>3397.0691999999999</v>
      </c>
      <c r="Q932" s="14">
        <v>0</v>
      </c>
      <c r="R932" s="14">
        <f t="shared" si="315"/>
        <v>0</v>
      </c>
      <c r="S932" s="20">
        <f t="shared" si="295"/>
        <v>0</v>
      </c>
      <c r="T932" s="14">
        <f t="shared" si="307"/>
        <v>0</v>
      </c>
      <c r="U932" s="4" t="str">
        <f t="shared" si="301"/>
        <v>A+J=</v>
      </c>
      <c r="V932" s="29">
        <f t="shared" si="302"/>
        <v>45747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296"/>
        <v>45478</v>
      </c>
      <c r="B933" s="125">
        <f t="shared" ca="1" si="292"/>
        <v>13402.3302</v>
      </c>
      <c r="C933" s="14">
        <f t="shared" si="303"/>
        <v>10000</v>
      </c>
      <c r="D933" s="13">
        <f>IF(A933&lt;$B$1,VLOOKUP(A933,[1]DI!$A$4:$B$15000,2,FALSE),0)</f>
        <v>0.104</v>
      </c>
      <c r="E933" s="14">
        <f t="shared" si="308"/>
        <v>1.0003926999999999</v>
      </c>
      <c r="F933" s="14">
        <f>(TRUNC(PRODUCT($E$14:$E932),16))</f>
        <v>1.34023302229099</v>
      </c>
      <c r="G933" s="14">
        <f t="shared" si="309"/>
        <v>1</v>
      </c>
      <c r="H933" s="14">
        <f t="shared" si="310"/>
        <v>1.3402330200000001</v>
      </c>
      <c r="I933" s="13">
        <f t="shared" si="297"/>
        <v>0</v>
      </c>
      <c r="J933" s="29">
        <f t="shared" si="298"/>
        <v>44559</v>
      </c>
      <c r="K933" s="2">
        <f t="shared" si="299"/>
        <v>631</v>
      </c>
      <c r="L933" s="17">
        <f t="shared" si="311"/>
        <v>631</v>
      </c>
      <c r="M933" s="12">
        <f t="shared" si="312"/>
        <v>1</v>
      </c>
      <c r="N933" s="12">
        <f t="shared" si="313"/>
        <v>1.3402330200000001</v>
      </c>
      <c r="O933" s="17">
        <f t="shared" si="291"/>
        <v>0</v>
      </c>
      <c r="P933" s="14">
        <f t="shared" si="314"/>
        <v>3402.3301999999999</v>
      </c>
      <c r="Q933" s="14">
        <v>0</v>
      </c>
      <c r="R933" s="14">
        <f t="shared" si="315"/>
        <v>0</v>
      </c>
      <c r="S933" s="20">
        <f t="shared" si="295"/>
        <v>0</v>
      </c>
      <c r="T933" s="14">
        <f t="shared" si="307"/>
        <v>0</v>
      </c>
      <c r="U933" s="4" t="str">
        <f t="shared" si="301"/>
        <v>A+J=</v>
      </c>
      <c r="V933" s="29">
        <f t="shared" si="302"/>
        <v>45747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296"/>
        <v>45479</v>
      </c>
      <c r="B934" s="125">
        <f t="shared" ca="1" si="292"/>
        <v>13407.5933</v>
      </c>
      <c r="C934" s="14">
        <f t="shared" si="303"/>
        <v>10000</v>
      </c>
      <c r="D934" s="13">
        <f>IF(A934&lt;$B$1,VLOOKUP(A934,[1]DI!$A$4:$B$15000,2,FALSE),0)</f>
        <v>0</v>
      </c>
      <c r="E934" s="14">
        <f t="shared" si="308"/>
        <v>1</v>
      </c>
      <c r="F934" s="14">
        <f>(TRUNC(PRODUCT($E$14:$E933),16))</f>
        <v>1.34075933179884</v>
      </c>
      <c r="G934" s="14">
        <f t="shared" si="309"/>
        <v>1</v>
      </c>
      <c r="H934" s="14">
        <f t="shared" si="310"/>
        <v>1.34075933</v>
      </c>
      <c r="I934" s="13">
        <f t="shared" si="297"/>
        <v>0</v>
      </c>
      <c r="J934" s="29">
        <f t="shared" si="298"/>
        <v>44559</v>
      </c>
      <c r="K934" s="2">
        <f t="shared" si="299"/>
        <v>631</v>
      </c>
      <c r="L934" s="17">
        <f t="shared" si="311"/>
        <v>632</v>
      </c>
      <c r="M934" s="12">
        <f t="shared" si="312"/>
        <v>1</v>
      </c>
      <c r="N934" s="12">
        <f t="shared" si="313"/>
        <v>1.34075933</v>
      </c>
      <c r="O934" s="17">
        <f t="shared" si="291"/>
        <v>0</v>
      </c>
      <c r="P934" s="14">
        <f t="shared" si="314"/>
        <v>3407.5933</v>
      </c>
      <c r="Q934" s="14">
        <v>0</v>
      </c>
      <c r="R934" s="14">
        <f t="shared" si="315"/>
        <v>0</v>
      </c>
      <c r="S934" s="20">
        <f t="shared" si="295"/>
        <v>0</v>
      </c>
      <c r="T934" s="14">
        <f t="shared" si="307"/>
        <v>0</v>
      </c>
      <c r="U934" s="4" t="str">
        <f t="shared" si="301"/>
        <v>A+J=</v>
      </c>
      <c r="V934" s="29">
        <f t="shared" si="302"/>
        <v>45747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296"/>
        <v>45480</v>
      </c>
      <c r="B935" s="125">
        <f t="shared" ca="1" si="292"/>
        <v>13407.5933</v>
      </c>
      <c r="C935" s="14">
        <f t="shared" si="303"/>
        <v>10000</v>
      </c>
      <c r="D935" s="13">
        <f>IF(A935&lt;$B$1,VLOOKUP(A935,[1]DI!$A$4:$B$15000,2,FALSE),0)</f>
        <v>0</v>
      </c>
      <c r="E935" s="14">
        <f t="shared" si="308"/>
        <v>1</v>
      </c>
      <c r="F935" s="14">
        <f>(TRUNC(PRODUCT($E$14:$E934),16))</f>
        <v>1.34075933179884</v>
      </c>
      <c r="G935" s="14">
        <f t="shared" si="309"/>
        <v>1</v>
      </c>
      <c r="H935" s="14">
        <f t="shared" si="310"/>
        <v>1.34075933</v>
      </c>
      <c r="I935" s="13">
        <f t="shared" si="297"/>
        <v>0</v>
      </c>
      <c r="J935" s="29">
        <f t="shared" si="298"/>
        <v>44559</v>
      </c>
      <c r="K935" s="2">
        <f t="shared" si="299"/>
        <v>631</v>
      </c>
      <c r="L935" s="17">
        <f t="shared" si="311"/>
        <v>632</v>
      </c>
      <c r="M935" s="12">
        <f t="shared" si="312"/>
        <v>1</v>
      </c>
      <c r="N935" s="12">
        <f t="shared" si="313"/>
        <v>1.34075933</v>
      </c>
      <c r="O935" s="17">
        <f t="shared" si="291"/>
        <v>0</v>
      </c>
      <c r="P935" s="14">
        <f t="shared" si="314"/>
        <v>3407.5933</v>
      </c>
      <c r="Q935" s="14">
        <v>0</v>
      </c>
      <c r="R935" s="14">
        <f t="shared" si="315"/>
        <v>0</v>
      </c>
      <c r="S935" s="20">
        <f t="shared" si="295"/>
        <v>0</v>
      </c>
      <c r="T935" s="14">
        <f t="shared" si="307"/>
        <v>0</v>
      </c>
      <c r="U935" s="4" t="str">
        <f t="shared" si="301"/>
        <v>A+J=</v>
      </c>
      <c r="V935" s="29">
        <f t="shared" si="302"/>
        <v>45747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296"/>
        <v>45481</v>
      </c>
      <c r="B936" s="125">
        <f t="shared" ca="1" si="292"/>
        <v>13407.5933</v>
      </c>
      <c r="C936" s="14">
        <f t="shared" si="303"/>
        <v>10000</v>
      </c>
      <c r="D936" s="13">
        <f>IF(A936&lt;$B$1,VLOOKUP(A936,[1]DI!$A$4:$B$15000,2,FALSE),0)</f>
        <v>0.104</v>
      </c>
      <c r="E936" s="14">
        <f t="shared" si="308"/>
        <v>1.0003926999999999</v>
      </c>
      <c r="F936" s="14">
        <f>(TRUNC(PRODUCT($E$14:$E935),16))</f>
        <v>1.34075933179884</v>
      </c>
      <c r="G936" s="14">
        <f t="shared" si="309"/>
        <v>1</v>
      </c>
      <c r="H936" s="14">
        <f t="shared" si="310"/>
        <v>1.34075933</v>
      </c>
      <c r="I936" s="13">
        <f t="shared" si="297"/>
        <v>0</v>
      </c>
      <c r="J936" s="29">
        <f t="shared" si="298"/>
        <v>44559</v>
      </c>
      <c r="K936" s="2">
        <f t="shared" si="299"/>
        <v>632</v>
      </c>
      <c r="L936" s="17">
        <f t="shared" si="311"/>
        <v>632</v>
      </c>
      <c r="M936" s="12">
        <f t="shared" si="312"/>
        <v>1</v>
      </c>
      <c r="N936" s="12">
        <f t="shared" si="313"/>
        <v>1.34075933</v>
      </c>
      <c r="O936" s="17">
        <f t="shared" si="291"/>
        <v>0</v>
      </c>
      <c r="P936" s="14">
        <f t="shared" si="314"/>
        <v>3407.5933</v>
      </c>
      <c r="Q936" s="14">
        <v>0</v>
      </c>
      <c r="R936" s="14">
        <f t="shared" si="315"/>
        <v>0</v>
      </c>
      <c r="S936" s="20">
        <f t="shared" si="295"/>
        <v>0</v>
      </c>
      <c r="T936" s="14">
        <f t="shared" si="307"/>
        <v>0</v>
      </c>
      <c r="U936" s="4" t="str">
        <f t="shared" si="301"/>
        <v>A+J=</v>
      </c>
      <c r="V936" s="29">
        <f t="shared" si="302"/>
        <v>45747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296"/>
        <v>45482</v>
      </c>
      <c r="B937" s="125">
        <f t="shared" ca="1" si="292"/>
        <v>13412.8585</v>
      </c>
      <c r="C937" s="14">
        <f t="shared" si="303"/>
        <v>10000</v>
      </c>
      <c r="D937" s="13">
        <f>IF(A937&lt;$B$1,VLOOKUP(A937,[1]DI!$A$4:$B$15000,2,FALSE),0)</f>
        <v>0.104</v>
      </c>
      <c r="E937" s="14">
        <f t="shared" si="308"/>
        <v>1.0003926999999999</v>
      </c>
      <c r="F937" s="14">
        <f>(TRUNC(PRODUCT($E$14:$E936),16))</f>
        <v>1.34128584798844</v>
      </c>
      <c r="G937" s="14">
        <f t="shared" si="309"/>
        <v>1</v>
      </c>
      <c r="H937" s="14">
        <f t="shared" si="310"/>
        <v>1.34128585</v>
      </c>
      <c r="I937" s="13">
        <f t="shared" si="297"/>
        <v>0</v>
      </c>
      <c r="J937" s="29">
        <f t="shared" si="298"/>
        <v>44559</v>
      </c>
      <c r="K937" s="2">
        <f t="shared" si="299"/>
        <v>633</v>
      </c>
      <c r="L937" s="17">
        <f t="shared" si="311"/>
        <v>633</v>
      </c>
      <c r="M937" s="12">
        <f t="shared" si="312"/>
        <v>1</v>
      </c>
      <c r="N937" s="12">
        <f t="shared" si="313"/>
        <v>1.34128585</v>
      </c>
      <c r="O937" s="17">
        <f t="shared" si="291"/>
        <v>0</v>
      </c>
      <c r="P937" s="14">
        <f t="shared" si="314"/>
        <v>3412.8584999999998</v>
      </c>
      <c r="Q937" s="14">
        <v>0</v>
      </c>
      <c r="R937" s="14">
        <f t="shared" si="315"/>
        <v>0</v>
      </c>
      <c r="S937" s="20">
        <f t="shared" si="295"/>
        <v>0</v>
      </c>
      <c r="T937" s="14">
        <f t="shared" si="307"/>
        <v>0</v>
      </c>
      <c r="U937" s="4" t="str">
        <f t="shared" si="301"/>
        <v>A+J=</v>
      </c>
      <c r="V937" s="29">
        <f t="shared" si="302"/>
        <v>45747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296"/>
        <v>45483</v>
      </c>
      <c r="B938" s="125">
        <f t="shared" ca="1" si="292"/>
        <v>13418.125700000001</v>
      </c>
      <c r="C938" s="14">
        <f t="shared" si="303"/>
        <v>10000</v>
      </c>
      <c r="D938" s="13">
        <f>IF(A938&lt;$B$1,VLOOKUP(A938,[1]DI!$A$4:$B$15000,2,FALSE),0)</f>
        <v>0.104</v>
      </c>
      <c r="E938" s="14">
        <f t="shared" si="308"/>
        <v>1.0003926999999999</v>
      </c>
      <c r="F938" s="14">
        <f>(TRUNC(PRODUCT($E$14:$E937),16))</f>
        <v>1.3418125709409401</v>
      </c>
      <c r="G938" s="14">
        <f t="shared" si="309"/>
        <v>1</v>
      </c>
      <c r="H938" s="14">
        <f t="shared" si="310"/>
        <v>1.3418125700000001</v>
      </c>
      <c r="I938" s="13">
        <f t="shared" si="297"/>
        <v>0</v>
      </c>
      <c r="J938" s="29">
        <f t="shared" si="298"/>
        <v>44559</v>
      </c>
      <c r="K938" s="2">
        <f t="shared" si="299"/>
        <v>634</v>
      </c>
      <c r="L938" s="17">
        <f t="shared" si="311"/>
        <v>634</v>
      </c>
      <c r="M938" s="12">
        <f t="shared" si="312"/>
        <v>1</v>
      </c>
      <c r="N938" s="12">
        <f t="shared" si="313"/>
        <v>1.3418125700000001</v>
      </c>
      <c r="O938" s="17">
        <f t="shared" si="291"/>
        <v>0</v>
      </c>
      <c r="P938" s="14">
        <f t="shared" si="314"/>
        <v>3418.1257000000001</v>
      </c>
      <c r="Q938" s="14">
        <v>0</v>
      </c>
      <c r="R938" s="14">
        <f t="shared" si="315"/>
        <v>0</v>
      </c>
      <c r="S938" s="20">
        <f t="shared" si="295"/>
        <v>0</v>
      </c>
      <c r="T938" s="14">
        <f t="shared" si="307"/>
        <v>0</v>
      </c>
      <c r="U938" s="4" t="str">
        <f t="shared" si="301"/>
        <v>A+J=</v>
      </c>
      <c r="V938" s="29">
        <f t="shared" si="302"/>
        <v>45747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296"/>
        <v>45484</v>
      </c>
      <c r="B939" s="125">
        <f t="shared" ca="1" si="292"/>
        <v>13423.395</v>
      </c>
      <c r="C939" s="14">
        <f t="shared" si="303"/>
        <v>10000</v>
      </c>
      <c r="D939" s="13">
        <f>IF(A939&lt;$B$1,VLOOKUP(A939,[1]DI!$A$4:$B$15000,2,FALSE),0)</f>
        <v>0.104</v>
      </c>
      <c r="E939" s="14">
        <f t="shared" si="308"/>
        <v>1.0003926999999999</v>
      </c>
      <c r="F939" s="14">
        <f>(TRUNC(PRODUCT($E$14:$E938),16))</f>
        <v>1.34233950073755</v>
      </c>
      <c r="G939" s="14">
        <f t="shared" si="309"/>
        <v>1</v>
      </c>
      <c r="H939" s="14">
        <f t="shared" si="310"/>
        <v>1.3423395</v>
      </c>
      <c r="I939" s="13">
        <f t="shared" si="297"/>
        <v>0</v>
      </c>
      <c r="J939" s="29">
        <f t="shared" si="298"/>
        <v>44559</v>
      </c>
      <c r="K939" s="2">
        <f t="shared" si="299"/>
        <v>635</v>
      </c>
      <c r="L939" s="17">
        <f t="shared" si="311"/>
        <v>635</v>
      </c>
      <c r="M939" s="12">
        <f t="shared" si="312"/>
        <v>1</v>
      </c>
      <c r="N939" s="12">
        <f t="shared" si="313"/>
        <v>1.3423395</v>
      </c>
      <c r="O939" s="17">
        <f t="shared" si="291"/>
        <v>0</v>
      </c>
      <c r="P939" s="14">
        <f t="shared" si="314"/>
        <v>3423.395</v>
      </c>
      <c r="Q939" s="14">
        <v>0</v>
      </c>
      <c r="R939" s="14">
        <f t="shared" si="315"/>
        <v>0</v>
      </c>
      <c r="S939" s="20">
        <f t="shared" si="295"/>
        <v>0</v>
      </c>
      <c r="T939" s="14">
        <f t="shared" si="307"/>
        <v>0</v>
      </c>
      <c r="U939" s="4" t="str">
        <f t="shared" si="301"/>
        <v>A+J=</v>
      </c>
      <c r="V939" s="29">
        <f t="shared" si="302"/>
        <v>45747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296"/>
        <v>45485</v>
      </c>
      <c r="B940" s="125">
        <f t="shared" ca="1" si="292"/>
        <v>13428.6664</v>
      </c>
      <c r="C940" s="14">
        <f t="shared" si="303"/>
        <v>10000</v>
      </c>
      <c r="D940" s="13">
        <f>IF(A940&lt;$B$1,VLOOKUP(A940,[1]DI!$A$4:$B$15000,2,FALSE),0)</f>
        <v>0.104</v>
      </c>
      <c r="E940" s="14">
        <f t="shared" si="308"/>
        <v>1.0003926999999999</v>
      </c>
      <c r="F940" s="14">
        <f>(TRUNC(PRODUCT($E$14:$E939),16))</f>
        <v>1.34286663745949</v>
      </c>
      <c r="G940" s="14">
        <f t="shared" si="309"/>
        <v>1</v>
      </c>
      <c r="H940" s="14">
        <f t="shared" si="310"/>
        <v>1.34286664</v>
      </c>
      <c r="I940" s="13">
        <f t="shared" si="297"/>
        <v>0</v>
      </c>
      <c r="J940" s="29">
        <f t="shared" si="298"/>
        <v>44559</v>
      </c>
      <c r="K940" s="2">
        <f t="shared" si="299"/>
        <v>636</v>
      </c>
      <c r="L940" s="17">
        <f t="shared" si="311"/>
        <v>636</v>
      </c>
      <c r="M940" s="12">
        <f t="shared" si="312"/>
        <v>1</v>
      </c>
      <c r="N940" s="12">
        <f t="shared" si="313"/>
        <v>1.34286664</v>
      </c>
      <c r="O940" s="17">
        <f t="shared" si="291"/>
        <v>0</v>
      </c>
      <c r="P940" s="14">
        <f t="shared" si="314"/>
        <v>3428.6664000000001</v>
      </c>
      <c r="Q940" s="14">
        <v>0</v>
      </c>
      <c r="R940" s="14">
        <f t="shared" si="315"/>
        <v>0</v>
      </c>
      <c r="S940" s="20">
        <f t="shared" si="295"/>
        <v>0</v>
      </c>
      <c r="T940" s="14">
        <f t="shared" si="307"/>
        <v>0</v>
      </c>
      <c r="U940" s="4" t="str">
        <f t="shared" si="301"/>
        <v>A+J=</v>
      </c>
      <c r="V940" s="29">
        <f t="shared" si="302"/>
        <v>45747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296"/>
        <v>45486</v>
      </c>
      <c r="B941" s="125">
        <f t="shared" ca="1" si="292"/>
        <v>13433.9398</v>
      </c>
      <c r="C941" s="14">
        <f t="shared" si="303"/>
        <v>10000</v>
      </c>
      <c r="D941" s="13">
        <f>IF(A941&lt;$B$1,VLOOKUP(A941,[1]DI!$A$4:$B$15000,2,FALSE),0)</f>
        <v>0</v>
      </c>
      <c r="E941" s="14">
        <f t="shared" si="308"/>
        <v>1</v>
      </c>
      <c r="F941" s="14">
        <f>(TRUNC(PRODUCT($E$14:$E940),16))</f>
        <v>1.34339398118802</v>
      </c>
      <c r="G941" s="14">
        <f t="shared" si="309"/>
        <v>1</v>
      </c>
      <c r="H941" s="14">
        <f t="shared" si="310"/>
        <v>1.3433939800000001</v>
      </c>
      <c r="I941" s="13">
        <f t="shared" si="297"/>
        <v>0</v>
      </c>
      <c r="J941" s="29">
        <f t="shared" si="298"/>
        <v>44559</v>
      </c>
      <c r="K941" s="2">
        <f t="shared" si="299"/>
        <v>636</v>
      </c>
      <c r="L941" s="17">
        <f t="shared" si="311"/>
        <v>637</v>
      </c>
      <c r="M941" s="12">
        <f t="shared" si="312"/>
        <v>1</v>
      </c>
      <c r="N941" s="12">
        <f t="shared" si="313"/>
        <v>1.3433939800000001</v>
      </c>
      <c r="O941" s="17">
        <f t="shared" si="291"/>
        <v>0</v>
      </c>
      <c r="P941" s="14">
        <f t="shared" si="314"/>
        <v>3433.9398000000001</v>
      </c>
      <c r="Q941" s="14">
        <v>0</v>
      </c>
      <c r="R941" s="14">
        <f t="shared" si="315"/>
        <v>0</v>
      </c>
      <c r="S941" s="20">
        <f t="shared" si="295"/>
        <v>0</v>
      </c>
      <c r="T941" s="14">
        <f t="shared" si="307"/>
        <v>0</v>
      </c>
      <c r="U941" s="4" t="str">
        <f t="shared" si="301"/>
        <v>A+J=</v>
      </c>
      <c r="V941" s="29">
        <f t="shared" si="302"/>
        <v>45747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296"/>
        <v>45487</v>
      </c>
      <c r="B942" s="125">
        <f t="shared" ca="1" si="292"/>
        <v>13433.9398</v>
      </c>
      <c r="C942" s="14">
        <f t="shared" si="303"/>
        <v>10000</v>
      </c>
      <c r="D942" s="13">
        <f>IF(A942&lt;$B$1,VLOOKUP(A942,[1]DI!$A$4:$B$15000,2,FALSE),0)</f>
        <v>0</v>
      </c>
      <c r="E942" s="14">
        <f t="shared" si="308"/>
        <v>1</v>
      </c>
      <c r="F942" s="14">
        <f>(TRUNC(PRODUCT($E$14:$E941),16))</f>
        <v>1.34339398118802</v>
      </c>
      <c r="G942" s="14">
        <f t="shared" si="309"/>
        <v>1</v>
      </c>
      <c r="H942" s="14">
        <f t="shared" si="310"/>
        <v>1.3433939800000001</v>
      </c>
      <c r="I942" s="13">
        <f t="shared" si="297"/>
        <v>0</v>
      </c>
      <c r="J942" s="29">
        <f t="shared" si="298"/>
        <v>44559</v>
      </c>
      <c r="K942" s="2">
        <f t="shared" si="299"/>
        <v>636</v>
      </c>
      <c r="L942" s="17">
        <f t="shared" si="311"/>
        <v>637</v>
      </c>
      <c r="M942" s="12">
        <f t="shared" si="312"/>
        <v>1</v>
      </c>
      <c r="N942" s="12">
        <f t="shared" si="313"/>
        <v>1.3433939800000001</v>
      </c>
      <c r="O942" s="17">
        <f t="shared" si="291"/>
        <v>0</v>
      </c>
      <c r="P942" s="14">
        <f t="shared" si="314"/>
        <v>3433.9398000000001</v>
      </c>
      <c r="Q942" s="14">
        <v>0</v>
      </c>
      <c r="R942" s="14">
        <f t="shared" si="315"/>
        <v>0</v>
      </c>
      <c r="S942" s="20">
        <f t="shared" si="295"/>
        <v>0</v>
      </c>
      <c r="T942" s="14">
        <f t="shared" si="307"/>
        <v>0</v>
      </c>
      <c r="U942" s="4" t="str">
        <f t="shared" si="301"/>
        <v>A+J=</v>
      </c>
      <c r="V942" s="29">
        <f t="shared" si="302"/>
        <v>45747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296"/>
        <v>45488</v>
      </c>
      <c r="B943" s="125">
        <f t="shared" ca="1" si="292"/>
        <v>13433.9398</v>
      </c>
      <c r="C943" s="14">
        <f t="shared" si="303"/>
        <v>10000</v>
      </c>
      <c r="D943" s="13">
        <f>IF(A943&lt;$B$1,VLOOKUP(A943,[1]DI!$A$4:$B$15000,2,FALSE),0)</f>
        <v>0.104</v>
      </c>
      <c r="E943" s="14">
        <f t="shared" si="308"/>
        <v>1.0003926999999999</v>
      </c>
      <c r="F943" s="14">
        <f>(TRUNC(PRODUCT($E$14:$E942),16))</f>
        <v>1.34339398118802</v>
      </c>
      <c r="G943" s="14">
        <f t="shared" si="309"/>
        <v>1</v>
      </c>
      <c r="H943" s="14">
        <f t="shared" si="310"/>
        <v>1.3433939800000001</v>
      </c>
      <c r="I943" s="13">
        <f t="shared" si="297"/>
        <v>0</v>
      </c>
      <c r="J943" s="29">
        <f t="shared" si="298"/>
        <v>44559</v>
      </c>
      <c r="K943" s="2">
        <f t="shared" si="299"/>
        <v>637</v>
      </c>
      <c r="L943" s="17">
        <f t="shared" si="311"/>
        <v>637</v>
      </c>
      <c r="M943" s="12">
        <f t="shared" si="312"/>
        <v>1</v>
      </c>
      <c r="N943" s="12">
        <f t="shared" si="313"/>
        <v>1.3433939800000001</v>
      </c>
      <c r="O943" s="17">
        <f t="shared" si="291"/>
        <v>0</v>
      </c>
      <c r="P943" s="14">
        <f t="shared" si="314"/>
        <v>3433.9398000000001</v>
      </c>
      <c r="Q943" s="14">
        <v>0</v>
      </c>
      <c r="R943" s="14">
        <f t="shared" si="315"/>
        <v>0</v>
      </c>
      <c r="S943" s="20">
        <f t="shared" si="295"/>
        <v>0</v>
      </c>
      <c r="T943" s="14">
        <f t="shared" si="307"/>
        <v>0</v>
      </c>
      <c r="U943" s="4" t="str">
        <f t="shared" si="301"/>
        <v>A+J=</v>
      </c>
      <c r="V943" s="29">
        <f t="shared" si="302"/>
        <v>45747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296"/>
        <v>45489</v>
      </c>
      <c r="B944" s="125">
        <f t="shared" ca="1" si="292"/>
        <v>13439.2153</v>
      </c>
      <c r="C944" s="14">
        <f t="shared" si="303"/>
        <v>10000</v>
      </c>
      <c r="D944" s="13">
        <f>IF(A944&lt;$B$1,VLOOKUP(A944,[1]DI!$A$4:$B$15000,2,FALSE),0)</f>
        <v>0.104</v>
      </c>
      <c r="E944" s="14">
        <f t="shared" si="308"/>
        <v>1.0003926999999999</v>
      </c>
      <c r="F944" s="14">
        <f>(TRUNC(PRODUCT($E$14:$E943),16))</f>
        <v>1.34392153200443</v>
      </c>
      <c r="G944" s="14">
        <f t="shared" si="309"/>
        <v>1</v>
      </c>
      <c r="H944" s="14">
        <f t="shared" si="310"/>
        <v>1.34392153</v>
      </c>
      <c r="I944" s="13">
        <f t="shared" si="297"/>
        <v>0</v>
      </c>
      <c r="J944" s="29">
        <f t="shared" si="298"/>
        <v>44559</v>
      </c>
      <c r="K944" s="2">
        <f t="shared" si="299"/>
        <v>638</v>
      </c>
      <c r="L944" s="17">
        <f t="shared" si="311"/>
        <v>638</v>
      </c>
      <c r="M944" s="12">
        <f t="shared" si="312"/>
        <v>1</v>
      </c>
      <c r="N944" s="12">
        <f t="shared" si="313"/>
        <v>1.34392153</v>
      </c>
      <c r="O944" s="17">
        <f t="shared" si="291"/>
        <v>0</v>
      </c>
      <c r="P944" s="14">
        <f t="shared" si="314"/>
        <v>3439.2152999999998</v>
      </c>
      <c r="Q944" s="14">
        <v>0</v>
      </c>
      <c r="R944" s="14">
        <f t="shared" si="315"/>
        <v>0</v>
      </c>
      <c r="S944" s="20">
        <f t="shared" si="295"/>
        <v>0</v>
      </c>
      <c r="T944" s="14">
        <f t="shared" si="307"/>
        <v>0</v>
      </c>
      <c r="U944" s="4" t="str">
        <f t="shared" si="301"/>
        <v>A+J=</v>
      </c>
      <c r="V944" s="29">
        <f t="shared" si="302"/>
        <v>45747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296"/>
        <v>45490</v>
      </c>
      <c r="B945" s="125">
        <f t="shared" ca="1" si="292"/>
        <v>13444.492900000001</v>
      </c>
      <c r="C945" s="14">
        <f t="shared" si="303"/>
        <v>10000</v>
      </c>
      <c r="D945" s="13">
        <f>IF(A945&lt;$B$1,VLOOKUP(A945,[1]DI!$A$4:$B$15000,2,FALSE),0)</f>
        <v>0.104</v>
      </c>
      <c r="E945" s="14">
        <f t="shared" si="308"/>
        <v>1.0003926999999999</v>
      </c>
      <c r="F945" s="14">
        <f>(TRUNC(PRODUCT($E$14:$E944),16))</f>
        <v>1.34444928999005</v>
      </c>
      <c r="G945" s="14">
        <f t="shared" si="309"/>
        <v>1</v>
      </c>
      <c r="H945" s="14">
        <f t="shared" si="310"/>
        <v>1.34444929</v>
      </c>
      <c r="I945" s="13">
        <f t="shared" si="297"/>
        <v>0</v>
      </c>
      <c r="J945" s="29">
        <f t="shared" si="298"/>
        <v>44559</v>
      </c>
      <c r="K945" s="2">
        <f t="shared" si="299"/>
        <v>639</v>
      </c>
      <c r="L945" s="17">
        <f t="shared" si="311"/>
        <v>639</v>
      </c>
      <c r="M945" s="12">
        <f t="shared" si="312"/>
        <v>1</v>
      </c>
      <c r="N945" s="12">
        <f t="shared" si="313"/>
        <v>1.34444929</v>
      </c>
      <c r="O945" s="17">
        <f t="shared" si="291"/>
        <v>0</v>
      </c>
      <c r="P945" s="14">
        <f t="shared" si="314"/>
        <v>3444.4929000000002</v>
      </c>
      <c r="Q945" s="14">
        <v>0</v>
      </c>
      <c r="R945" s="14">
        <f t="shared" si="315"/>
        <v>0</v>
      </c>
      <c r="S945" s="20">
        <f t="shared" si="295"/>
        <v>0</v>
      </c>
      <c r="T945" s="14">
        <f t="shared" si="307"/>
        <v>0</v>
      </c>
      <c r="U945" s="4" t="str">
        <f t="shared" si="301"/>
        <v>A+J=</v>
      </c>
      <c r="V945" s="29">
        <f t="shared" si="302"/>
        <v>45747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296"/>
        <v>45491</v>
      </c>
      <c r="B946" s="125">
        <f t="shared" ca="1" si="292"/>
        <v>13449.7726</v>
      </c>
      <c r="C946" s="14">
        <f t="shared" si="303"/>
        <v>10000</v>
      </c>
      <c r="D946" s="13">
        <f>IF(A946&lt;$B$1,VLOOKUP(A946,[1]DI!$A$4:$B$15000,2,FALSE),0)</f>
        <v>0.104</v>
      </c>
      <c r="E946" s="14">
        <f t="shared" si="308"/>
        <v>1.0003926999999999</v>
      </c>
      <c r="F946" s="14">
        <f>(TRUNC(PRODUCT($E$14:$E945),16))</f>
        <v>1.34497725522623</v>
      </c>
      <c r="G946" s="14">
        <f t="shared" si="309"/>
        <v>1</v>
      </c>
      <c r="H946" s="14">
        <f t="shared" si="310"/>
        <v>1.3449772600000001</v>
      </c>
      <c r="I946" s="13">
        <f t="shared" si="297"/>
        <v>0</v>
      </c>
      <c r="J946" s="29">
        <f t="shared" si="298"/>
        <v>44559</v>
      </c>
      <c r="K946" s="2">
        <f t="shared" si="299"/>
        <v>640</v>
      </c>
      <c r="L946" s="17">
        <f t="shared" si="311"/>
        <v>640</v>
      </c>
      <c r="M946" s="12">
        <f t="shared" si="312"/>
        <v>1</v>
      </c>
      <c r="N946" s="12">
        <f t="shared" si="313"/>
        <v>1.3449772600000001</v>
      </c>
      <c r="O946" s="17">
        <f t="shared" si="291"/>
        <v>0</v>
      </c>
      <c r="P946" s="14">
        <f t="shared" si="314"/>
        <v>3449.7725999999998</v>
      </c>
      <c r="Q946" s="14">
        <v>0</v>
      </c>
      <c r="R946" s="14">
        <f t="shared" si="315"/>
        <v>0</v>
      </c>
      <c r="S946" s="20">
        <f t="shared" si="295"/>
        <v>0</v>
      </c>
      <c r="T946" s="14">
        <f t="shared" si="307"/>
        <v>0</v>
      </c>
      <c r="U946" s="4" t="str">
        <f t="shared" si="301"/>
        <v>A+J=</v>
      </c>
      <c r="V946" s="29">
        <f t="shared" si="302"/>
        <v>45747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296"/>
        <v>45492</v>
      </c>
      <c r="B947" s="125">
        <f t="shared" ca="1" si="292"/>
        <v>13455.0543</v>
      </c>
      <c r="C947" s="14">
        <f t="shared" si="303"/>
        <v>10000</v>
      </c>
      <c r="D947" s="13">
        <f>IF(A947&lt;$B$1,VLOOKUP(A947,[1]DI!$A$4:$B$15000,2,FALSE),0)</f>
        <v>0.104</v>
      </c>
      <c r="E947" s="14">
        <f t="shared" si="308"/>
        <v>1.0003926999999999</v>
      </c>
      <c r="F947" s="14">
        <f>(TRUNC(PRODUCT($E$14:$E946),16))</f>
        <v>1.3455054277943601</v>
      </c>
      <c r="G947" s="14">
        <f t="shared" si="309"/>
        <v>1</v>
      </c>
      <c r="H947" s="14">
        <f t="shared" si="310"/>
        <v>1.34550543</v>
      </c>
      <c r="I947" s="13">
        <f t="shared" si="297"/>
        <v>0</v>
      </c>
      <c r="J947" s="29">
        <f t="shared" si="298"/>
        <v>44559</v>
      </c>
      <c r="K947" s="2">
        <f t="shared" si="299"/>
        <v>641</v>
      </c>
      <c r="L947" s="17">
        <f t="shared" si="311"/>
        <v>641</v>
      </c>
      <c r="M947" s="12">
        <f t="shared" si="312"/>
        <v>1</v>
      </c>
      <c r="N947" s="12">
        <f t="shared" si="313"/>
        <v>1.34550543</v>
      </c>
      <c r="O947" s="17">
        <f t="shared" si="291"/>
        <v>0</v>
      </c>
      <c r="P947" s="14">
        <f t="shared" si="314"/>
        <v>3455.0542999999998</v>
      </c>
      <c r="Q947" s="14">
        <v>0</v>
      </c>
      <c r="R947" s="14">
        <f t="shared" si="315"/>
        <v>0</v>
      </c>
      <c r="S947" s="20">
        <f t="shared" si="295"/>
        <v>0</v>
      </c>
      <c r="T947" s="14">
        <f t="shared" si="307"/>
        <v>0</v>
      </c>
      <c r="U947" s="4" t="str">
        <f t="shared" si="301"/>
        <v>A+J=</v>
      </c>
      <c r="V947" s="29">
        <f t="shared" si="302"/>
        <v>45747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296"/>
        <v>45493</v>
      </c>
      <c r="B948" s="125">
        <f t="shared" ca="1" si="292"/>
        <v>13460.338100000001</v>
      </c>
      <c r="C948" s="14">
        <f t="shared" si="303"/>
        <v>10000</v>
      </c>
      <c r="D948" s="13">
        <f>IF(A948&lt;$B$1,VLOOKUP(A948,[1]DI!$A$4:$B$15000,2,FALSE),0)</f>
        <v>0</v>
      </c>
      <c r="E948" s="14">
        <f t="shared" si="308"/>
        <v>1</v>
      </c>
      <c r="F948" s="14">
        <f>(TRUNC(PRODUCT($E$14:$E947),16))</f>
        <v>1.34603380777585</v>
      </c>
      <c r="G948" s="14">
        <f t="shared" si="309"/>
        <v>1</v>
      </c>
      <c r="H948" s="14">
        <f t="shared" si="310"/>
        <v>1.34603381</v>
      </c>
      <c r="I948" s="13">
        <f t="shared" si="297"/>
        <v>0</v>
      </c>
      <c r="J948" s="29">
        <f t="shared" si="298"/>
        <v>44559</v>
      </c>
      <c r="K948" s="2">
        <f t="shared" si="299"/>
        <v>641</v>
      </c>
      <c r="L948" s="17">
        <f t="shared" si="311"/>
        <v>642</v>
      </c>
      <c r="M948" s="12">
        <f t="shared" si="312"/>
        <v>1</v>
      </c>
      <c r="N948" s="12">
        <f t="shared" si="313"/>
        <v>1.34603381</v>
      </c>
      <c r="O948" s="17">
        <f t="shared" si="291"/>
        <v>0</v>
      </c>
      <c r="P948" s="14">
        <f t="shared" si="314"/>
        <v>3460.3380999999999</v>
      </c>
      <c r="Q948" s="14">
        <v>0</v>
      </c>
      <c r="R948" s="14">
        <f t="shared" si="315"/>
        <v>0</v>
      </c>
      <c r="S948" s="20">
        <f t="shared" si="295"/>
        <v>0</v>
      </c>
      <c r="T948" s="14">
        <f t="shared" si="307"/>
        <v>0</v>
      </c>
      <c r="U948" s="4" t="str">
        <f t="shared" si="301"/>
        <v>A+J=</v>
      </c>
      <c r="V948" s="29">
        <f t="shared" si="302"/>
        <v>45747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296"/>
        <v>45494</v>
      </c>
      <c r="B949" s="125">
        <f t="shared" ca="1" si="292"/>
        <v>13460.338100000001</v>
      </c>
      <c r="C949" s="14">
        <f t="shared" si="303"/>
        <v>10000</v>
      </c>
      <c r="D949" s="13">
        <f>IF(A949&lt;$B$1,VLOOKUP(A949,[1]DI!$A$4:$B$15000,2,FALSE),0)</f>
        <v>0</v>
      </c>
      <c r="E949" s="14">
        <f t="shared" si="308"/>
        <v>1</v>
      </c>
      <c r="F949" s="14">
        <f>(TRUNC(PRODUCT($E$14:$E948),16))</f>
        <v>1.34603380777585</v>
      </c>
      <c r="G949" s="14">
        <f t="shared" si="309"/>
        <v>1</v>
      </c>
      <c r="H949" s="14">
        <f t="shared" si="310"/>
        <v>1.34603381</v>
      </c>
      <c r="I949" s="13">
        <f t="shared" si="297"/>
        <v>0</v>
      </c>
      <c r="J949" s="29">
        <f t="shared" si="298"/>
        <v>44559</v>
      </c>
      <c r="K949" s="2">
        <f t="shared" si="299"/>
        <v>641</v>
      </c>
      <c r="L949" s="17">
        <f t="shared" si="311"/>
        <v>642</v>
      </c>
      <c r="M949" s="12">
        <f t="shared" si="312"/>
        <v>1</v>
      </c>
      <c r="N949" s="12">
        <f t="shared" si="313"/>
        <v>1.34603381</v>
      </c>
      <c r="O949" s="17">
        <f t="shared" si="291"/>
        <v>0</v>
      </c>
      <c r="P949" s="14">
        <f t="shared" si="314"/>
        <v>3460.3380999999999</v>
      </c>
      <c r="Q949" s="14">
        <v>0</v>
      </c>
      <c r="R949" s="14">
        <f t="shared" si="315"/>
        <v>0</v>
      </c>
      <c r="S949" s="20">
        <f t="shared" si="295"/>
        <v>0</v>
      </c>
      <c r="T949" s="14">
        <f t="shared" si="307"/>
        <v>0</v>
      </c>
      <c r="U949" s="4" t="str">
        <f t="shared" si="301"/>
        <v>A+J=</v>
      </c>
      <c r="V949" s="29">
        <f t="shared" si="302"/>
        <v>45747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296"/>
        <v>45495</v>
      </c>
      <c r="B950" s="125">
        <f t="shared" ca="1" si="292"/>
        <v>13460.338100000001</v>
      </c>
      <c r="C950" s="14">
        <f t="shared" si="303"/>
        <v>10000</v>
      </c>
      <c r="D950" s="13">
        <f>IF(A950&lt;$B$1,VLOOKUP(A950,[1]DI!$A$4:$B$15000,2,FALSE),0)</f>
        <v>0.104</v>
      </c>
      <c r="E950" s="14">
        <f t="shared" si="308"/>
        <v>1.0003926999999999</v>
      </c>
      <c r="F950" s="14">
        <f>(TRUNC(PRODUCT($E$14:$E949),16))</f>
        <v>1.34603380777585</v>
      </c>
      <c r="G950" s="14">
        <f t="shared" si="309"/>
        <v>1</v>
      </c>
      <c r="H950" s="14">
        <f t="shared" si="310"/>
        <v>1.34603381</v>
      </c>
      <c r="I950" s="13">
        <f t="shared" si="297"/>
        <v>0</v>
      </c>
      <c r="J950" s="29">
        <f t="shared" si="298"/>
        <v>44559</v>
      </c>
      <c r="K950" s="2">
        <f t="shared" si="299"/>
        <v>642</v>
      </c>
      <c r="L950" s="17">
        <f t="shared" si="311"/>
        <v>642</v>
      </c>
      <c r="M950" s="12">
        <f t="shared" si="312"/>
        <v>1</v>
      </c>
      <c r="N950" s="12">
        <f t="shared" si="313"/>
        <v>1.34603381</v>
      </c>
      <c r="O950" s="17">
        <f t="shared" si="291"/>
        <v>0</v>
      </c>
      <c r="P950" s="14">
        <f t="shared" si="314"/>
        <v>3460.3380999999999</v>
      </c>
      <c r="Q950" s="14">
        <v>0</v>
      </c>
      <c r="R950" s="14">
        <f t="shared" si="315"/>
        <v>0</v>
      </c>
      <c r="S950" s="20">
        <f t="shared" si="295"/>
        <v>0</v>
      </c>
      <c r="T950" s="14">
        <f t="shared" si="307"/>
        <v>0</v>
      </c>
      <c r="U950" s="4" t="str">
        <f t="shared" si="301"/>
        <v>A+J=</v>
      </c>
      <c r="V950" s="29">
        <f t="shared" si="302"/>
        <v>45747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296"/>
        <v>45496</v>
      </c>
      <c r="B951" s="125">
        <f t="shared" ca="1" si="292"/>
        <v>13465.624</v>
      </c>
      <c r="C951" s="14">
        <f t="shared" si="303"/>
        <v>10000</v>
      </c>
      <c r="D951" s="13">
        <f>IF(A951&lt;$B$1,VLOOKUP(A951,[1]DI!$A$4:$B$15000,2,FALSE),0)</f>
        <v>0.104</v>
      </c>
      <c r="E951" s="14">
        <f t="shared" si="308"/>
        <v>1.0003926999999999</v>
      </c>
      <c r="F951" s="14">
        <f>(TRUNC(PRODUCT($E$14:$E950),16))</f>
        <v>1.3465623952521599</v>
      </c>
      <c r="G951" s="14">
        <f t="shared" si="309"/>
        <v>1</v>
      </c>
      <c r="H951" s="14">
        <f t="shared" si="310"/>
        <v>1.3465624</v>
      </c>
      <c r="I951" s="13">
        <f t="shared" si="297"/>
        <v>0</v>
      </c>
      <c r="J951" s="29">
        <f t="shared" si="298"/>
        <v>44559</v>
      </c>
      <c r="K951" s="2">
        <f t="shared" si="299"/>
        <v>643</v>
      </c>
      <c r="L951" s="17">
        <f t="shared" si="311"/>
        <v>643</v>
      </c>
      <c r="M951" s="12">
        <f t="shared" si="312"/>
        <v>1</v>
      </c>
      <c r="N951" s="12">
        <f t="shared" si="313"/>
        <v>1.3465624</v>
      </c>
      <c r="O951" s="17">
        <f t="shared" si="291"/>
        <v>0</v>
      </c>
      <c r="P951" s="14">
        <f t="shared" si="314"/>
        <v>3465.6239999999998</v>
      </c>
      <c r="Q951" s="14">
        <v>0</v>
      </c>
      <c r="R951" s="14">
        <f t="shared" si="315"/>
        <v>0</v>
      </c>
      <c r="S951" s="20">
        <f t="shared" si="295"/>
        <v>0</v>
      </c>
      <c r="T951" s="14">
        <f t="shared" si="307"/>
        <v>0</v>
      </c>
      <c r="U951" s="4" t="str">
        <f t="shared" si="301"/>
        <v>A+J=</v>
      </c>
      <c r="V951" s="29">
        <f t="shared" si="302"/>
        <v>45747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296"/>
        <v>45497</v>
      </c>
      <c r="B952" s="125">
        <f t="shared" ca="1" si="292"/>
        <v>13470.911899999999</v>
      </c>
      <c r="C952" s="14">
        <f t="shared" si="303"/>
        <v>10000</v>
      </c>
      <c r="D952" s="13">
        <f>IF(A952&lt;$B$1,VLOOKUP(A952,[1]DI!$A$4:$B$15000,2,FALSE),0)</f>
        <v>0.104</v>
      </c>
      <c r="E952" s="14">
        <f t="shared" si="308"/>
        <v>1.0003926999999999</v>
      </c>
      <c r="F952" s="14">
        <f>(TRUNC(PRODUCT($E$14:$E951),16))</f>
        <v>1.34709119030478</v>
      </c>
      <c r="G952" s="14">
        <f t="shared" si="309"/>
        <v>1</v>
      </c>
      <c r="H952" s="14">
        <f t="shared" si="310"/>
        <v>1.34709119</v>
      </c>
      <c r="I952" s="13">
        <f t="shared" si="297"/>
        <v>0</v>
      </c>
      <c r="J952" s="29">
        <f t="shared" si="298"/>
        <v>44559</v>
      </c>
      <c r="K952" s="2">
        <f t="shared" si="299"/>
        <v>644</v>
      </c>
      <c r="L952" s="17">
        <f t="shared" si="311"/>
        <v>644</v>
      </c>
      <c r="M952" s="12">
        <f t="shared" si="312"/>
        <v>1</v>
      </c>
      <c r="N952" s="12">
        <f t="shared" si="313"/>
        <v>1.34709119</v>
      </c>
      <c r="O952" s="17">
        <f t="shared" si="291"/>
        <v>0</v>
      </c>
      <c r="P952" s="14">
        <f t="shared" si="314"/>
        <v>3470.9119000000001</v>
      </c>
      <c r="Q952" s="14">
        <v>0</v>
      </c>
      <c r="R952" s="14">
        <f t="shared" si="315"/>
        <v>0</v>
      </c>
      <c r="S952" s="20">
        <f t="shared" si="295"/>
        <v>0</v>
      </c>
      <c r="T952" s="14">
        <f t="shared" si="307"/>
        <v>0</v>
      </c>
      <c r="U952" s="4" t="str">
        <f t="shared" si="301"/>
        <v>A+J=</v>
      </c>
      <c r="V952" s="29">
        <f t="shared" si="302"/>
        <v>45747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296"/>
        <v>45498</v>
      </c>
      <c r="B953" s="125">
        <f t="shared" ca="1" si="292"/>
        <v>13476.2019</v>
      </c>
      <c r="C953" s="14">
        <f t="shared" si="303"/>
        <v>10000</v>
      </c>
      <c r="D953" s="13">
        <f>IF(A953&lt;$B$1,VLOOKUP(A953,[1]DI!$A$4:$B$15000,2,FALSE),0)</f>
        <v>0.104</v>
      </c>
      <c r="E953" s="14">
        <f t="shared" si="308"/>
        <v>1.0003926999999999</v>
      </c>
      <c r="F953" s="14">
        <f>(TRUNC(PRODUCT($E$14:$E952),16))</f>
        <v>1.3476201930152101</v>
      </c>
      <c r="G953" s="14">
        <f t="shared" si="309"/>
        <v>1</v>
      </c>
      <c r="H953" s="14">
        <f t="shared" si="310"/>
        <v>1.34762019</v>
      </c>
      <c r="I953" s="13">
        <f t="shared" si="297"/>
        <v>0</v>
      </c>
      <c r="J953" s="29">
        <f t="shared" si="298"/>
        <v>44559</v>
      </c>
      <c r="K953" s="2">
        <f t="shared" si="299"/>
        <v>645</v>
      </c>
      <c r="L953" s="17">
        <f t="shared" si="311"/>
        <v>645</v>
      </c>
      <c r="M953" s="12">
        <f t="shared" si="312"/>
        <v>1</v>
      </c>
      <c r="N953" s="12">
        <f t="shared" si="313"/>
        <v>1.34762019</v>
      </c>
      <c r="O953" s="17">
        <f t="shared" si="291"/>
        <v>0</v>
      </c>
      <c r="P953" s="14">
        <f t="shared" si="314"/>
        <v>3476.2019</v>
      </c>
      <c r="Q953" s="14">
        <v>0</v>
      </c>
      <c r="R953" s="14">
        <f t="shared" si="315"/>
        <v>0</v>
      </c>
      <c r="S953" s="20">
        <f t="shared" si="295"/>
        <v>0</v>
      </c>
      <c r="T953" s="14">
        <f t="shared" si="307"/>
        <v>0</v>
      </c>
      <c r="U953" s="4" t="str">
        <f t="shared" si="301"/>
        <v>A+J=</v>
      </c>
      <c r="V953" s="29">
        <f t="shared" si="302"/>
        <v>45747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296"/>
        <v>45499</v>
      </c>
      <c r="B954" s="125">
        <f t="shared" ca="1" si="292"/>
        <v>13481.494000000001</v>
      </c>
      <c r="C954" s="14">
        <f t="shared" si="303"/>
        <v>10000</v>
      </c>
      <c r="D954" s="13">
        <f>IF(A954&lt;$B$1,VLOOKUP(A954,[1]DI!$A$4:$B$15000,2,FALSE),0)</f>
        <v>0.104</v>
      </c>
      <c r="E954" s="14">
        <f t="shared" si="308"/>
        <v>1.0003926999999999</v>
      </c>
      <c r="F954" s="14">
        <f>(TRUNC(PRODUCT($E$14:$E953),16))</f>
        <v>1.3481494034650101</v>
      </c>
      <c r="G954" s="14">
        <f t="shared" si="309"/>
        <v>1</v>
      </c>
      <c r="H954" s="14">
        <f t="shared" si="310"/>
        <v>1.3481494000000001</v>
      </c>
      <c r="I954" s="13">
        <f t="shared" si="297"/>
        <v>0</v>
      </c>
      <c r="J954" s="29">
        <f t="shared" si="298"/>
        <v>44559</v>
      </c>
      <c r="K954" s="2">
        <f t="shared" si="299"/>
        <v>646</v>
      </c>
      <c r="L954" s="17">
        <f t="shared" si="311"/>
        <v>646</v>
      </c>
      <c r="M954" s="12">
        <f t="shared" si="312"/>
        <v>1</v>
      </c>
      <c r="N954" s="12">
        <f t="shared" si="313"/>
        <v>1.3481494000000001</v>
      </c>
      <c r="O954" s="17">
        <f t="shared" si="291"/>
        <v>0</v>
      </c>
      <c r="P954" s="14">
        <f t="shared" si="314"/>
        <v>3481.4940000000001</v>
      </c>
      <c r="Q954" s="14">
        <v>0</v>
      </c>
      <c r="R954" s="14">
        <f t="shared" si="315"/>
        <v>0</v>
      </c>
      <c r="S954" s="20">
        <f t="shared" si="295"/>
        <v>0</v>
      </c>
      <c r="T954" s="14">
        <f t="shared" si="307"/>
        <v>0</v>
      </c>
      <c r="U954" s="4" t="str">
        <f t="shared" si="301"/>
        <v>A+J=</v>
      </c>
      <c r="V954" s="29">
        <f t="shared" si="302"/>
        <v>45747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296"/>
        <v>45500</v>
      </c>
      <c r="B955" s="125">
        <f t="shared" ca="1" si="292"/>
        <v>13486.788199999999</v>
      </c>
      <c r="C955" s="14">
        <f t="shared" si="303"/>
        <v>10000</v>
      </c>
      <c r="D955" s="13">
        <f>IF(A955&lt;$B$1,VLOOKUP(A955,[1]DI!$A$4:$B$15000,2,FALSE),0)</f>
        <v>0</v>
      </c>
      <c r="E955" s="14">
        <f t="shared" si="308"/>
        <v>1</v>
      </c>
      <c r="F955" s="14">
        <f>(TRUNC(PRODUCT($E$14:$E954),16))</f>
        <v>1.3486788217357499</v>
      </c>
      <c r="G955" s="14">
        <f t="shared" si="309"/>
        <v>1</v>
      </c>
      <c r="H955" s="14">
        <f t="shared" si="310"/>
        <v>1.3486788199999999</v>
      </c>
      <c r="I955" s="13">
        <f t="shared" si="297"/>
        <v>0</v>
      </c>
      <c r="J955" s="29">
        <f t="shared" si="298"/>
        <v>44559</v>
      </c>
      <c r="K955" s="2">
        <f t="shared" si="299"/>
        <v>646</v>
      </c>
      <c r="L955" s="17">
        <f t="shared" si="311"/>
        <v>647</v>
      </c>
      <c r="M955" s="12">
        <f t="shared" si="312"/>
        <v>1</v>
      </c>
      <c r="N955" s="12">
        <f t="shared" si="313"/>
        <v>1.3486788199999999</v>
      </c>
      <c r="O955" s="17">
        <f t="shared" si="291"/>
        <v>0</v>
      </c>
      <c r="P955" s="14">
        <f t="shared" si="314"/>
        <v>3486.7882</v>
      </c>
      <c r="Q955" s="14">
        <v>0</v>
      </c>
      <c r="R955" s="14">
        <f t="shared" si="315"/>
        <v>0</v>
      </c>
      <c r="S955" s="20">
        <f t="shared" si="295"/>
        <v>0</v>
      </c>
      <c r="T955" s="14">
        <f t="shared" si="307"/>
        <v>0</v>
      </c>
      <c r="U955" s="4" t="str">
        <f t="shared" si="301"/>
        <v>A+J=</v>
      </c>
      <c r="V955" s="29">
        <f t="shared" si="302"/>
        <v>45747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296"/>
        <v>45501</v>
      </c>
      <c r="B956" s="125">
        <f t="shared" ca="1" si="292"/>
        <v>13486.788199999999</v>
      </c>
      <c r="C956" s="14">
        <f t="shared" si="303"/>
        <v>10000</v>
      </c>
      <c r="D956" s="13">
        <f>IF(A956&lt;$B$1,VLOOKUP(A956,[1]DI!$A$4:$B$15000,2,FALSE),0)</f>
        <v>0</v>
      </c>
      <c r="E956" s="14">
        <f t="shared" si="308"/>
        <v>1</v>
      </c>
      <c r="F956" s="14">
        <f>(TRUNC(PRODUCT($E$14:$E955),16))</f>
        <v>1.3486788217357499</v>
      </c>
      <c r="G956" s="14">
        <f t="shared" si="309"/>
        <v>1</v>
      </c>
      <c r="H956" s="14">
        <f t="shared" si="310"/>
        <v>1.3486788199999999</v>
      </c>
      <c r="I956" s="13">
        <f t="shared" si="297"/>
        <v>0</v>
      </c>
      <c r="J956" s="29">
        <f t="shared" si="298"/>
        <v>44559</v>
      </c>
      <c r="K956" s="2">
        <f t="shared" si="299"/>
        <v>646</v>
      </c>
      <c r="L956" s="17">
        <f t="shared" si="311"/>
        <v>647</v>
      </c>
      <c r="M956" s="12">
        <f t="shared" si="312"/>
        <v>1</v>
      </c>
      <c r="N956" s="12">
        <f t="shared" si="313"/>
        <v>1.3486788199999999</v>
      </c>
      <c r="O956" s="17">
        <f t="shared" si="291"/>
        <v>0</v>
      </c>
      <c r="P956" s="14">
        <f t="shared" si="314"/>
        <v>3486.7882</v>
      </c>
      <c r="Q956" s="14">
        <v>0</v>
      </c>
      <c r="R956" s="14">
        <f t="shared" si="315"/>
        <v>0</v>
      </c>
      <c r="S956" s="20">
        <f t="shared" si="295"/>
        <v>0</v>
      </c>
      <c r="T956" s="14">
        <f t="shared" si="307"/>
        <v>0</v>
      </c>
      <c r="U956" s="4" t="str">
        <f t="shared" si="301"/>
        <v>A+J=</v>
      </c>
      <c r="V956" s="29">
        <f t="shared" si="302"/>
        <v>45747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296"/>
        <v>45502</v>
      </c>
      <c r="B957" s="125">
        <f t="shared" ca="1" si="292"/>
        <v>13486.788199999999</v>
      </c>
      <c r="C957" s="14">
        <f t="shared" si="303"/>
        <v>10000</v>
      </c>
      <c r="D957" s="13">
        <f>IF(A957&lt;$B$1,VLOOKUP(A957,[1]DI!$A$4:$B$15000,2,FALSE),0)</f>
        <v>0.104</v>
      </c>
      <c r="E957" s="14">
        <f t="shared" si="308"/>
        <v>1.0003926999999999</v>
      </c>
      <c r="F957" s="14">
        <f>(TRUNC(PRODUCT($E$14:$E956),16))</f>
        <v>1.3486788217357499</v>
      </c>
      <c r="G957" s="14">
        <f t="shared" si="309"/>
        <v>1</v>
      </c>
      <c r="H957" s="14">
        <f t="shared" si="310"/>
        <v>1.3486788199999999</v>
      </c>
      <c r="I957" s="13">
        <f t="shared" si="297"/>
        <v>0</v>
      </c>
      <c r="J957" s="29">
        <f t="shared" si="298"/>
        <v>44559</v>
      </c>
      <c r="K957" s="2">
        <f t="shared" si="299"/>
        <v>647</v>
      </c>
      <c r="L957" s="17">
        <f t="shared" si="311"/>
        <v>647</v>
      </c>
      <c r="M957" s="12">
        <f t="shared" si="312"/>
        <v>1</v>
      </c>
      <c r="N957" s="12">
        <f t="shared" si="313"/>
        <v>1.3486788199999999</v>
      </c>
      <c r="O957" s="17">
        <f t="shared" si="291"/>
        <v>0</v>
      </c>
      <c r="P957" s="14">
        <f t="shared" si="314"/>
        <v>3486.7882</v>
      </c>
      <c r="Q957" s="14">
        <v>0</v>
      </c>
      <c r="R957" s="14">
        <f t="shared" si="315"/>
        <v>0</v>
      </c>
      <c r="S957" s="20">
        <f t="shared" si="295"/>
        <v>0</v>
      </c>
      <c r="T957" s="14">
        <f t="shared" si="307"/>
        <v>0</v>
      </c>
      <c r="U957" s="4" t="str">
        <f t="shared" si="301"/>
        <v>A+J=</v>
      </c>
      <c r="V957" s="29">
        <f t="shared" si="302"/>
        <v>45747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296"/>
        <v>45503</v>
      </c>
      <c r="B958" s="125">
        <f t="shared" ca="1" si="292"/>
        <v>13492.084500000001</v>
      </c>
      <c r="C958" s="14">
        <f t="shared" si="303"/>
        <v>10000</v>
      </c>
      <c r="D958" s="13">
        <f>IF(A958&lt;$B$1,VLOOKUP(A958,[1]DI!$A$4:$B$15000,2,FALSE),0)</f>
        <v>0.104</v>
      </c>
      <c r="E958" s="14">
        <f t="shared" si="308"/>
        <v>1.0003926999999999</v>
      </c>
      <c r="F958" s="14">
        <f>(TRUNC(PRODUCT($E$14:$E957),16))</f>
        <v>1.34920844790905</v>
      </c>
      <c r="G958" s="14">
        <f t="shared" si="309"/>
        <v>1</v>
      </c>
      <c r="H958" s="14">
        <f t="shared" si="310"/>
        <v>1.3492084499999999</v>
      </c>
      <c r="I958" s="13">
        <f t="shared" si="297"/>
        <v>0</v>
      </c>
      <c r="J958" s="29">
        <f t="shared" si="298"/>
        <v>44559</v>
      </c>
      <c r="K958" s="2">
        <f t="shared" si="299"/>
        <v>648</v>
      </c>
      <c r="L958" s="17">
        <f t="shared" si="311"/>
        <v>648</v>
      </c>
      <c r="M958" s="12">
        <f t="shared" si="312"/>
        <v>1</v>
      </c>
      <c r="N958" s="12">
        <f t="shared" si="313"/>
        <v>1.3492084499999999</v>
      </c>
      <c r="O958" s="17">
        <f t="shared" si="291"/>
        <v>0</v>
      </c>
      <c r="P958" s="14">
        <f t="shared" si="314"/>
        <v>3492.0844999999999</v>
      </c>
      <c r="Q958" s="14">
        <v>0</v>
      </c>
      <c r="R958" s="14">
        <f t="shared" si="315"/>
        <v>0</v>
      </c>
      <c r="S958" s="20">
        <f t="shared" si="295"/>
        <v>0</v>
      </c>
      <c r="T958" s="14">
        <f t="shared" si="307"/>
        <v>0</v>
      </c>
      <c r="U958" s="4" t="str">
        <f t="shared" si="301"/>
        <v>A+J=</v>
      </c>
      <c r="V958" s="29">
        <f t="shared" si="302"/>
        <v>45747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296"/>
        <v>45504</v>
      </c>
      <c r="B959" s="125">
        <f t="shared" ca="1" si="292"/>
        <v>13497.382799999999</v>
      </c>
      <c r="C959" s="14">
        <f t="shared" si="303"/>
        <v>10000</v>
      </c>
      <c r="D959" s="13">
        <f>IF(A959&lt;$B$1,VLOOKUP(A959,[1]DI!$A$4:$B$15000,2,FALSE),0)</f>
        <v>0.104</v>
      </c>
      <c r="E959" s="14">
        <f t="shared" si="308"/>
        <v>1.0003926999999999</v>
      </c>
      <c r="F959" s="14">
        <f>(TRUNC(PRODUCT($E$14:$E958),16))</f>
        <v>1.34973828206654</v>
      </c>
      <c r="G959" s="14">
        <f t="shared" si="309"/>
        <v>1</v>
      </c>
      <c r="H959" s="14">
        <f t="shared" si="310"/>
        <v>1.34973828</v>
      </c>
      <c r="I959" s="13">
        <f t="shared" si="297"/>
        <v>0</v>
      </c>
      <c r="J959" s="29">
        <f t="shared" si="298"/>
        <v>44559</v>
      </c>
      <c r="K959" s="2">
        <f t="shared" si="299"/>
        <v>649</v>
      </c>
      <c r="L959" s="17">
        <f t="shared" si="311"/>
        <v>649</v>
      </c>
      <c r="M959" s="12">
        <f t="shared" si="312"/>
        <v>1</v>
      </c>
      <c r="N959" s="12">
        <f t="shared" si="313"/>
        <v>1.34973828</v>
      </c>
      <c r="O959" s="17">
        <f t="shared" si="291"/>
        <v>0</v>
      </c>
      <c r="P959" s="14">
        <f t="shared" si="314"/>
        <v>3497.3827999999999</v>
      </c>
      <c r="Q959" s="14">
        <v>0</v>
      </c>
      <c r="R959" s="14">
        <f t="shared" si="315"/>
        <v>0</v>
      </c>
      <c r="S959" s="20">
        <f t="shared" si="295"/>
        <v>0</v>
      </c>
      <c r="T959" s="14">
        <f t="shared" si="307"/>
        <v>0</v>
      </c>
      <c r="U959" s="4" t="str">
        <f t="shared" si="301"/>
        <v>A+J=</v>
      </c>
      <c r="V959" s="29">
        <f t="shared" si="302"/>
        <v>45747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296"/>
        <v>45505</v>
      </c>
      <c r="B960" s="125">
        <f t="shared" ca="1" si="292"/>
        <v>13502.683199999999</v>
      </c>
      <c r="C960" s="14">
        <f t="shared" si="303"/>
        <v>10000</v>
      </c>
      <c r="D960" s="13">
        <f>IF(A960&lt;$B$1,VLOOKUP(A960,[1]DI!$A$4:$B$15000,2,FALSE),0)</f>
        <v>0.104</v>
      </c>
      <c r="E960" s="14">
        <f t="shared" si="308"/>
        <v>1.0003926999999999</v>
      </c>
      <c r="F960" s="14">
        <f>(TRUNC(PRODUCT($E$14:$E959),16))</f>
        <v>1.3502683242899101</v>
      </c>
      <c r="G960" s="14">
        <f t="shared" si="309"/>
        <v>1</v>
      </c>
      <c r="H960" s="14">
        <f t="shared" si="310"/>
        <v>1.3502683200000001</v>
      </c>
      <c r="I960" s="13">
        <f t="shared" si="297"/>
        <v>0</v>
      </c>
      <c r="J960" s="29">
        <f t="shared" si="298"/>
        <v>44559</v>
      </c>
      <c r="K960" s="2">
        <f t="shared" si="299"/>
        <v>650</v>
      </c>
      <c r="L960" s="17">
        <f t="shared" si="311"/>
        <v>650</v>
      </c>
      <c r="M960" s="12">
        <f t="shared" si="312"/>
        <v>1</v>
      </c>
      <c r="N960" s="12">
        <f t="shared" si="313"/>
        <v>1.3502683200000001</v>
      </c>
      <c r="O960" s="17">
        <f t="shared" si="291"/>
        <v>0</v>
      </c>
      <c r="P960" s="14">
        <f t="shared" si="314"/>
        <v>3502.6831999999999</v>
      </c>
      <c r="Q960" s="14">
        <v>0</v>
      </c>
      <c r="R960" s="14">
        <f t="shared" si="315"/>
        <v>0</v>
      </c>
      <c r="S960" s="20">
        <f t="shared" si="295"/>
        <v>0</v>
      </c>
      <c r="T960" s="14">
        <f t="shared" si="307"/>
        <v>0</v>
      </c>
      <c r="U960" s="4" t="str">
        <f t="shared" si="301"/>
        <v>A+J=</v>
      </c>
      <c r="V960" s="29">
        <f t="shared" si="302"/>
        <v>45747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296"/>
        <v>45506</v>
      </c>
      <c r="B961" s="125">
        <f t="shared" ca="1" si="292"/>
        <v>13507.985700000001</v>
      </c>
      <c r="C961" s="14">
        <f t="shared" si="303"/>
        <v>10000</v>
      </c>
      <c r="D961" s="13">
        <f>IF(A961&lt;$B$1,VLOOKUP(A961,[1]DI!$A$4:$B$15000,2,FALSE),0)</f>
        <v>0.104</v>
      </c>
      <c r="E961" s="14">
        <f t="shared" si="308"/>
        <v>1.0003926999999999</v>
      </c>
      <c r="F961" s="14">
        <f>(TRUNC(PRODUCT($E$14:$E960),16))</f>
        <v>1.35079857466085</v>
      </c>
      <c r="G961" s="14">
        <f t="shared" si="309"/>
        <v>1</v>
      </c>
      <c r="H961" s="14">
        <f t="shared" si="310"/>
        <v>1.35079857</v>
      </c>
      <c r="I961" s="13">
        <f t="shared" si="297"/>
        <v>0</v>
      </c>
      <c r="J961" s="29">
        <f t="shared" si="298"/>
        <v>44559</v>
      </c>
      <c r="K961" s="2">
        <f t="shared" si="299"/>
        <v>651</v>
      </c>
      <c r="L961" s="17">
        <f t="shared" si="311"/>
        <v>651</v>
      </c>
      <c r="M961" s="12">
        <f t="shared" si="312"/>
        <v>1</v>
      </c>
      <c r="N961" s="12">
        <f t="shared" si="313"/>
        <v>1.35079857</v>
      </c>
      <c r="O961" s="17">
        <f t="shared" si="291"/>
        <v>0</v>
      </c>
      <c r="P961" s="14">
        <f t="shared" si="314"/>
        <v>3507.9857000000002</v>
      </c>
      <c r="Q961" s="14">
        <v>0</v>
      </c>
      <c r="R961" s="14">
        <f t="shared" si="315"/>
        <v>0</v>
      </c>
      <c r="S961" s="20">
        <f t="shared" si="295"/>
        <v>0</v>
      </c>
      <c r="T961" s="14">
        <f t="shared" si="307"/>
        <v>0</v>
      </c>
      <c r="U961" s="4" t="str">
        <f t="shared" si="301"/>
        <v>A+J=</v>
      </c>
      <c r="V961" s="29">
        <f t="shared" si="302"/>
        <v>45747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296"/>
        <v>45507</v>
      </c>
      <c r="B962" s="125">
        <f t="shared" ca="1" si="292"/>
        <v>13513.290300000001</v>
      </c>
      <c r="C962" s="14">
        <f t="shared" si="303"/>
        <v>10000</v>
      </c>
      <c r="D962" s="13">
        <f>IF(A962&lt;$B$1,VLOOKUP(A962,[1]DI!$A$4:$B$15000,2,FALSE),0)</f>
        <v>0</v>
      </c>
      <c r="E962" s="14">
        <f t="shared" si="308"/>
        <v>1</v>
      </c>
      <c r="F962" s="14">
        <f>(TRUNC(PRODUCT($E$14:$E961),16))</f>
        <v>1.3513290332611201</v>
      </c>
      <c r="G962" s="14">
        <f t="shared" si="309"/>
        <v>1</v>
      </c>
      <c r="H962" s="14">
        <f t="shared" si="310"/>
        <v>1.35132903</v>
      </c>
      <c r="I962" s="13">
        <f t="shared" si="297"/>
        <v>0</v>
      </c>
      <c r="J962" s="29">
        <f t="shared" si="298"/>
        <v>44559</v>
      </c>
      <c r="K962" s="2">
        <f t="shared" si="299"/>
        <v>651</v>
      </c>
      <c r="L962" s="17">
        <f t="shared" si="311"/>
        <v>652</v>
      </c>
      <c r="M962" s="12">
        <f t="shared" si="312"/>
        <v>1</v>
      </c>
      <c r="N962" s="12">
        <f t="shared" si="313"/>
        <v>1.35132903</v>
      </c>
      <c r="O962" s="17">
        <f t="shared" si="291"/>
        <v>0</v>
      </c>
      <c r="P962" s="14">
        <f t="shared" si="314"/>
        <v>3513.2903000000001</v>
      </c>
      <c r="Q962" s="14">
        <v>0</v>
      </c>
      <c r="R962" s="14">
        <f t="shared" si="315"/>
        <v>0</v>
      </c>
      <c r="S962" s="20">
        <f t="shared" si="295"/>
        <v>0</v>
      </c>
      <c r="T962" s="14">
        <f t="shared" si="307"/>
        <v>0</v>
      </c>
      <c r="U962" s="4" t="str">
        <f t="shared" si="301"/>
        <v>A+J=</v>
      </c>
      <c r="V962" s="29">
        <f t="shared" si="302"/>
        <v>45747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296"/>
        <v>45508</v>
      </c>
      <c r="B963" s="125">
        <f t="shared" ca="1" si="292"/>
        <v>13513.290300000001</v>
      </c>
      <c r="C963" s="14">
        <f t="shared" si="303"/>
        <v>10000</v>
      </c>
      <c r="D963" s="13">
        <f>IF(A963&lt;$B$1,VLOOKUP(A963,[1]DI!$A$4:$B$15000,2,FALSE),0)</f>
        <v>0</v>
      </c>
      <c r="E963" s="14">
        <f t="shared" si="308"/>
        <v>1</v>
      </c>
      <c r="F963" s="14">
        <f>(TRUNC(PRODUCT($E$14:$E962),16))</f>
        <v>1.3513290332611201</v>
      </c>
      <c r="G963" s="14">
        <f t="shared" si="309"/>
        <v>1</v>
      </c>
      <c r="H963" s="14">
        <f t="shared" si="310"/>
        <v>1.35132903</v>
      </c>
      <c r="I963" s="13">
        <f t="shared" si="297"/>
        <v>0</v>
      </c>
      <c r="J963" s="29">
        <f t="shared" si="298"/>
        <v>44559</v>
      </c>
      <c r="K963" s="2">
        <f t="shared" si="299"/>
        <v>651</v>
      </c>
      <c r="L963" s="17">
        <f t="shared" si="311"/>
        <v>652</v>
      </c>
      <c r="M963" s="12">
        <f t="shared" si="312"/>
        <v>1</v>
      </c>
      <c r="N963" s="12">
        <f t="shared" si="313"/>
        <v>1.35132903</v>
      </c>
      <c r="O963" s="17">
        <f t="shared" si="291"/>
        <v>0</v>
      </c>
      <c r="P963" s="14">
        <f t="shared" si="314"/>
        <v>3513.2903000000001</v>
      </c>
      <c r="Q963" s="14">
        <v>0</v>
      </c>
      <c r="R963" s="14">
        <f t="shared" si="315"/>
        <v>0</v>
      </c>
      <c r="S963" s="20">
        <f t="shared" si="295"/>
        <v>0</v>
      </c>
      <c r="T963" s="14">
        <f t="shared" si="307"/>
        <v>0</v>
      </c>
      <c r="U963" s="4" t="str">
        <f t="shared" si="301"/>
        <v>A+J=</v>
      </c>
      <c r="V963" s="29">
        <f t="shared" si="302"/>
        <v>45747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296"/>
        <v>45509</v>
      </c>
      <c r="B964" s="125">
        <f t="shared" ca="1" si="292"/>
        <v>13513.290300000001</v>
      </c>
      <c r="C964" s="14">
        <f t="shared" si="303"/>
        <v>10000</v>
      </c>
      <c r="D964" s="13">
        <f>IF(A964&lt;$B$1,VLOOKUP(A964,[1]DI!$A$4:$B$15000,2,FALSE),0)</f>
        <v>0.104</v>
      </c>
      <c r="E964" s="14">
        <f t="shared" si="308"/>
        <v>1.0003926999999999</v>
      </c>
      <c r="F964" s="14">
        <f>(TRUNC(PRODUCT($E$14:$E963),16))</f>
        <v>1.3513290332611201</v>
      </c>
      <c r="G964" s="14">
        <f t="shared" si="309"/>
        <v>1</v>
      </c>
      <c r="H964" s="14">
        <f t="shared" si="310"/>
        <v>1.35132903</v>
      </c>
      <c r="I964" s="13">
        <f t="shared" si="297"/>
        <v>0</v>
      </c>
      <c r="J964" s="29">
        <f t="shared" si="298"/>
        <v>44559</v>
      </c>
      <c r="K964" s="2">
        <f t="shared" si="299"/>
        <v>652</v>
      </c>
      <c r="L964" s="17">
        <f t="shared" si="311"/>
        <v>652</v>
      </c>
      <c r="M964" s="12">
        <f t="shared" si="312"/>
        <v>1</v>
      </c>
      <c r="N964" s="12">
        <f t="shared" si="313"/>
        <v>1.35132903</v>
      </c>
      <c r="O964" s="17">
        <f t="shared" ref="O964:O1027" si="316">IF(VLOOKUP(A964,Y$14:AF$152,8)=VLOOKUP(A963,Y$14:AF$152,8),0,VLOOKUP(A964,Y$14:AF$152,8))</f>
        <v>0</v>
      </c>
      <c r="P964" s="14">
        <f t="shared" si="314"/>
        <v>3513.2903000000001</v>
      </c>
      <c r="Q964" s="14">
        <v>0</v>
      </c>
      <c r="R964" s="14">
        <f t="shared" si="315"/>
        <v>0</v>
      </c>
      <c r="S964" s="20">
        <f t="shared" si="295"/>
        <v>0</v>
      </c>
      <c r="T964" s="14">
        <f t="shared" si="307"/>
        <v>0</v>
      </c>
      <c r="U964" s="4" t="str">
        <f t="shared" si="301"/>
        <v>A+J=</v>
      </c>
      <c r="V964" s="29">
        <f t="shared" si="302"/>
        <v>45747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296"/>
        <v>45510</v>
      </c>
      <c r="B965" s="125">
        <f t="shared" ca="1" si="292"/>
        <v>13518.597</v>
      </c>
      <c r="C965" s="14">
        <f t="shared" si="303"/>
        <v>10000</v>
      </c>
      <c r="D965" s="13">
        <f>IF(A965&lt;$B$1,VLOOKUP(A965,[1]DI!$A$4:$B$15000,2,FALSE),0)</f>
        <v>0.104</v>
      </c>
      <c r="E965" s="14">
        <f t="shared" si="308"/>
        <v>1.0003926999999999</v>
      </c>
      <c r="F965" s="14">
        <f>(TRUNC(PRODUCT($E$14:$E964),16))</f>
        <v>1.3518597001724899</v>
      </c>
      <c r="G965" s="14">
        <f t="shared" si="309"/>
        <v>1</v>
      </c>
      <c r="H965" s="14">
        <f t="shared" si="310"/>
        <v>1.3518597000000001</v>
      </c>
      <c r="I965" s="13">
        <f t="shared" si="297"/>
        <v>0</v>
      </c>
      <c r="J965" s="29">
        <f t="shared" si="298"/>
        <v>44559</v>
      </c>
      <c r="K965" s="2">
        <f t="shared" si="299"/>
        <v>653</v>
      </c>
      <c r="L965" s="17">
        <f t="shared" si="311"/>
        <v>653</v>
      </c>
      <c r="M965" s="12">
        <f t="shared" si="312"/>
        <v>1</v>
      </c>
      <c r="N965" s="12">
        <f t="shared" si="313"/>
        <v>1.3518597000000001</v>
      </c>
      <c r="O965" s="17">
        <f t="shared" si="316"/>
        <v>0</v>
      </c>
      <c r="P965" s="14">
        <f t="shared" si="314"/>
        <v>3518.5970000000002</v>
      </c>
      <c r="Q965" s="14">
        <v>0</v>
      </c>
      <c r="R965" s="14">
        <f t="shared" si="315"/>
        <v>0</v>
      </c>
      <c r="S965" s="20">
        <f t="shared" si="295"/>
        <v>0</v>
      </c>
      <c r="T965" s="14">
        <f t="shared" si="307"/>
        <v>0</v>
      </c>
      <c r="U965" s="4" t="str">
        <f t="shared" si="301"/>
        <v>A+J=</v>
      </c>
      <c r="V965" s="29">
        <f t="shared" si="302"/>
        <v>45747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296"/>
        <v>45511</v>
      </c>
      <c r="B966" s="125">
        <f t="shared" ca="1" si="292"/>
        <v>13523.9058</v>
      </c>
      <c r="C966" s="14">
        <f t="shared" si="303"/>
        <v>10000</v>
      </c>
      <c r="D966" s="13">
        <f>IF(A966&lt;$B$1,VLOOKUP(A966,[1]DI!$A$4:$B$15000,2,FALSE),0)</f>
        <v>0.104</v>
      </c>
      <c r="E966" s="14">
        <f t="shared" si="308"/>
        <v>1.0003926999999999</v>
      </c>
      <c r="F966" s="14">
        <f>(TRUNC(PRODUCT($E$14:$E965),16))</f>
        <v>1.35239057547674</v>
      </c>
      <c r="G966" s="14">
        <f t="shared" si="309"/>
        <v>1</v>
      </c>
      <c r="H966" s="14">
        <f t="shared" si="310"/>
        <v>1.35239058</v>
      </c>
      <c r="I966" s="13">
        <f t="shared" si="297"/>
        <v>0</v>
      </c>
      <c r="J966" s="29">
        <f t="shared" si="298"/>
        <v>44559</v>
      </c>
      <c r="K966" s="2">
        <f t="shared" si="299"/>
        <v>654</v>
      </c>
      <c r="L966" s="17">
        <f t="shared" si="311"/>
        <v>654</v>
      </c>
      <c r="M966" s="12">
        <f t="shared" si="312"/>
        <v>1</v>
      </c>
      <c r="N966" s="12">
        <f t="shared" si="313"/>
        <v>1.35239058</v>
      </c>
      <c r="O966" s="17">
        <f t="shared" si="316"/>
        <v>0</v>
      </c>
      <c r="P966" s="14">
        <f t="shared" si="314"/>
        <v>3523.9058</v>
      </c>
      <c r="Q966" s="14">
        <v>0</v>
      </c>
      <c r="R966" s="14">
        <f t="shared" si="315"/>
        <v>0</v>
      </c>
      <c r="S966" s="20">
        <f t="shared" si="295"/>
        <v>0</v>
      </c>
      <c r="T966" s="14">
        <f t="shared" si="307"/>
        <v>0</v>
      </c>
      <c r="U966" s="4" t="str">
        <f t="shared" si="301"/>
        <v>A+J=</v>
      </c>
      <c r="V966" s="29">
        <f t="shared" si="302"/>
        <v>45747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296"/>
        <v>45512</v>
      </c>
      <c r="B967" s="125">
        <f t="shared" ca="1" si="292"/>
        <v>13529.2166</v>
      </c>
      <c r="C967" s="14">
        <f t="shared" si="303"/>
        <v>10000</v>
      </c>
      <c r="D967" s="13">
        <f>IF(A967&lt;$B$1,VLOOKUP(A967,[1]DI!$A$4:$B$15000,2,FALSE),0)</f>
        <v>0.104</v>
      </c>
      <c r="E967" s="14">
        <f t="shared" si="308"/>
        <v>1.0003926999999999</v>
      </c>
      <c r="F967" s="14">
        <f>(TRUNC(PRODUCT($E$14:$E966),16))</f>
        <v>1.35292165925573</v>
      </c>
      <c r="G967" s="14">
        <f t="shared" si="309"/>
        <v>1</v>
      </c>
      <c r="H967" s="14">
        <f t="shared" si="310"/>
        <v>1.35292166</v>
      </c>
      <c r="I967" s="13">
        <f t="shared" si="297"/>
        <v>0</v>
      </c>
      <c r="J967" s="29">
        <f t="shared" si="298"/>
        <v>44559</v>
      </c>
      <c r="K967" s="2">
        <f t="shared" si="299"/>
        <v>655</v>
      </c>
      <c r="L967" s="17">
        <f t="shared" si="311"/>
        <v>655</v>
      </c>
      <c r="M967" s="12">
        <f t="shared" si="312"/>
        <v>1</v>
      </c>
      <c r="N967" s="12">
        <f t="shared" si="313"/>
        <v>1.35292166</v>
      </c>
      <c r="O967" s="17">
        <f t="shared" si="316"/>
        <v>0</v>
      </c>
      <c r="P967" s="14">
        <f t="shared" si="314"/>
        <v>3529.2166000000002</v>
      </c>
      <c r="Q967" s="14">
        <v>0</v>
      </c>
      <c r="R967" s="14">
        <f t="shared" si="315"/>
        <v>0</v>
      </c>
      <c r="S967" s="20">
        <f t="shared" si="295"/>
        <v>0</v>
      </c>
      <c r="T967" s="14">
        <f t="shared" si="307"/>
        <v>0</v>
      </c>
      <c r="U967" s="4" t="str">
        <f t="shared" si="301"/>
        <v>A+J=</v>
      </c>
      <c r="V967" s="29">
        <f t="shared" si="302"/>
        <v>45747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296"/>
        <v>45513</v>
      </c>
      <c r="B968" s="125">
        <f t="shared" ca="1" si="292"/>
        <v>13534.529500000001</v>
      </c>
      <c r="C968" s="14">
        <f t="shared" si="303"/>
        <v>10000</v>
      </c>
      <c r="D968" s="13">
        <f>IF(A968&lt;$B$1,VLOOKUP(A968,[1]DI!$A$4:$B$15000,2,FALSE),0)</f>
        <v>0.104</v>
      </c>
      <c r="E968" s="14">
        <f t="shared" si="308"/>
        <v>1.0003926999999999</v>
      </c>
      <c r="F968" s="14">
        <f>(TRUNC(PRODUCT($E$14:$E967),16))</f>
        <v>1.3534529515913201</v>
      </c>
      <c r="G968" s="14">
        <f t="shared" si="309"/>
        <v>1</v>
      </c>
      <c r="H968" s="14">
        <f t="shared" si="310"/>
        <v>1.3534529500000001</v>
      </c>
      <c r="I968" s="13">
        <f t="shared" si="297"/>
        <v>0</v>
      </c>
      <c r="J968" s="29">
        <f t="shared" si="298"/>
        <v>44559</v>
      </c>
      <c r="K968" s="2">
        <f t="shared" si="299"/>
        <v>656</v>
      </c>
      <c r="L968" s="17">
        <f t="shared" si="311"/>
        <v>656</v>
      </c>
      <c r="M968" s="12">
        <f t="shared" si="312"/>
        <v>1</v>
      </c>
      <c r="N968" s="12">
        <f t="shared" si="313"/>
        <v>1.3534529500000001</v>
      </c>
      <c r="O968" s="17">
        <f t="shared" si="316"/>
        <v>0</v>
      </c>
      <c r="P968" s="14">
        <f t="shared" si="314"/>
        <v>3534.5295000000001</v>
      </c>
      <c r="Q968" s="14">
        <v>0</v>
      </c>
      <c r="R968" s="14">
        <f t="shared" si="315"/>
        <v>0</v>
      </c>
      <c r="S968" s="20">
        <f t="shared" si="295"/>
        <v>0</v>
      </c>
      <c r="T968" s="14">
        <f t="shared" si="307"/>
        <v>0</v>
      </c>
      <c r="U968" s="4" t="str">
        <f t="shared" si="301"/>
        <v>A+J=</v>
      </c>
      <c r="V968" s="29">
        <f t="shared" si="302"/>
        <v>45747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296"/>
        <v>45514</v>
      </c>
      <c r="B969" s="125">
        <f t="shared" ca="1" si="292"/>
        <v>13539.844499999999</v>
      </c>
      <c r="C969" s="14">
        <f t="shared" si="303"/>
        <v>10000</v>
      </c>
      <c r="D969" s="13">
        <f>IF(A969&lt;$B$1,VLOOKUP(A969,[1]DI!$A$4:$B$15000,2,FALSE),0)</f>
        <v>0</v>
      </c>
      <c r="E969" s="14">
        <f t="shared" si="308"/>
        <v>1</v>
      </c>
      <c r="F969" s="14">
        <f>(TRUNC(PRODUCT($E$14:$E968),16))</f>
        <v>1.3539844525654099</v>
      </c>
      <c r="G969" s="14">
        <f t="shared" si="309"/>
        <v>1</v>
      </c>
      <c r="H969" s="14">
        <f t="shared" si="310"/>
        <v>1.35398445</v>
      </c>
      <c r="I969" s="13">
        <f t="shared" si="297"/>
        <v>0</v>
      </c>
      <c r="J969" s="29">
        <f t="shared" si="298"/>
        <v>44559</v>
      </c>
      <c r="K969" s="2">
        <f t="shared" si="299"/>
        <v>656</v>
      </c>
      <c r="L969" s="17">
        <f t="shared" si="311"/>
        <v>657</v>
      </c>
      <c r="M969" s="12">
        <f t="shared" si="312"/>
        <v>1</v>
      </c>
      <c r="N969" s="12">
        <f t="shared" si="313"/>
        <v>1.35398445</v>
      </c>
      <c r="O969" s="17">
        <f t="shared" si="316"/>
        <v>0</v>
      </c>
      <c r="P969" s="14">
        <f t="shared" si="314"/>
        <v>3539.8445000000002</v>
      </c>
      <c r="Q969" s="14">
        <v>0</v>
      </c>
      <c r="R969" s="14">
        <f t="shared" si="315"/>
        <v>0</v>
      </c>
      <c r="S969" s="20">
        <f t="shared" si="295"/>
        <v>0</v>
      </c>
      <c r="T969" s="14">
        <f t="shared" si="307"/>
        <v>0</v>
      </c>
      <c r="U969" s="4" t="str">
        <f t="shared" si="301"/>
        <v>A+J=</v>
      </c>
      <c r="V969" s="29">
        <f t="shared" si="302"/>
        <v>45747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296"/>
        <v>45515</v>
      </c>
      <c r="B970" s="125">
        <f t="shared" ca="1" si="292"/>
        <v>13539.844499999999</v>
      </c>
      <c r="C970" s="14">
        <f t="shared" si="303"/>
        <v>10000</v>
      </c>
      <c r="D970" s="13">
        <f>IF(A970&lt;$B$1,VLOOKUP(A970,[1]DI!$A$4:$B$15000,2,FALSE),0)</f>
        <v>0</v>
      </c>
      <c r="E970" s="14">
        <f t="shared" si="308"/>
        <v>1</v>
      </c>
      <c r="F970" s="14">
        <f>(TRUNC(PRODUCT($E$14:$E969),16))</f>
        <v>1.3539844525654099</v>
      </c>
      <c r="G970" s="14">
        <f t="shared" si="309"/>
        <v>1</v>
      </c>
      <c r="H970" s="14">
        <f t="shared" si="310"/>
        <v>1.35398445</v>
      </c>
      <c r="I970" s="13">
        <f t="shared" si="297"/>
        <v>0</v>
      </c>
      <c r="J970" s="29">
        <f t="shared" si="298"/>
        <v>44559</v>
      </c>
      <c r="K970" s="2">
        <f t="shared" si="299"/>
        <v>656</v>
      </c>
      <c r="L970" s="17">
        <f t="shared" si="311"/>
        <v>657</v>
      </c>
      <c r="M970" s="12">
        <f t="shared" si="312"/>
        <v>1</v>
      </c>
      <c r="N970" s="12">
        <f t="shared" si="313"/>
        <v>1.35398445</v>
      </c>
      <c r="O970" s="17">
        <f t="shared" si="316"/>
        <v>0</v>
      </c>
      <c r="P970" s="14">
        <f t="shared" si="314"/>
        <v>3539.8445000000002</v>
      </c>
      <c r="Q970" s="14">
        <v>0</v>
      </c>
      <c r="R970" s="14">
        <f t="shared" si="315"/>
        <v>0</v>
      </c>
      <c r="S970" s="20">
        <f t="shared" si="295"/>
        <v>0</v>
      </c>
      <c r="T970" s="14">
        <f t="shared" si="307"/>
        <v>0</v>
      </c>
      <c r="U970" s="4" t="str">
        <f t="shared" si="301"/>
        <v>A+J=</v>
      </c>
      <c r="V970" s="29">
        <f t="shared" si="302"/>
        <v>45747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296"/>
        <v>45516</v>
      </c>
      <c r="B971" s="125">
        <f t="shared" ca="1" si="292"/>
        <v>13539.844499999999</v>
      </c>
      <c r="C971" s="14">
        <f t="shared" si="303"/>
        <v>10000</v>
      </c>
      <c r="D971" s="13">
        <f>IF(A971&lt;$B$1,VLOOKUP(A971,[1]DI!$A$4:$B$15000,2,FALSE),0)</f>
        <v>0.104</v>
      </c>
      <c r="E971" s="14">
        <f t="shared" si="308"/>
        <v>1.0003926999999999</v>
      </c>
      <c r="F971" s="14">
        <f>(TRUNC(PRODUCT($E$14:$E970),16))</f>
        <v>1.3539844525654099</v>
      </c>
      <c r="G971" s="14">
        <f t="shared" si="309"/>
        <v>1</v>
      </c>
      <c r="H971" s="14">
        <f t="shared" si="310"/>
        <v>1.35398445</v>
      </c>
      <c r="I971" s="13">
        <f t="shared" si="297"/>
        <v>0</v>
      </c>
      <c r="J971" s="29">
        <f t="shared" si="298"/>
        <v>44559</v>
      </c>
      <c r="K971" s="2">
        <f t="shared" si="299"/>
        <v>657</v>
      </c>
      <c r="L971" s="17">
        <f t="shared" si="311"/>
        <v>657</v>
      </c>
      <c r="M971" s="12">
        <f t="shared" si="312"/>
        <v>1</v>
      </c>
      <c r="N971" s="12">
        <f t="shared" si="313"/>
        <v>1.35398445</v>
      </c>
      <c r="O971" s="17">
        <f t="shared" si="316"/>
        <v>0</v>
      </c>
      <c r="P971" s="14">
        <f t="shared" si="314"/>
        <v>3539.8445000000002</v>
      </c>
      <c r="Q971" s="14">
        <v>0</v>
      </c>
      <c r="R971" s="14">
        <f t="shared" si="315"/>
        <v>0</v>
      </c>
      <c r="S971" s="20">
        <f t="shared" si="295"/>
        <v>0</v>
      </c>
      <c r="T971" s="14">
        <f t="shared" si="307"/>
        <v>0</v>
      </c>
      <c r="U971" s="4" t="str">
        <f t="shared" si="301"/>
        <v>A+J=</v>
      </c>
      <c r="V971" s="29">
        <f t="shared" si="302"/>
        <v>45747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296"/>
        <v>45517</v>
      </c>
      <c r="B972" s="125">
        <f t="shared" ca="1" si="292"/>
        <v>13545.161599999999</v>
      </c>
      <c r="C972" s="14">
        <f t="shared" si="303"/>
        <v>10000</v>
      </c>
      <c r="D972" s="13">
        <f>IF(A972&lt;$B$1,VLOOKUP(A972,[1]DI!$A$4:$B$15000,2,FALSE),0)</f>
        <v>0.104</v>
      </c>
      <c r="E972" s="14">
        <f t="shared" si="308"/>
        <v>1.0003926999999999</v>
      </c>
      <c r="F972" s="14">
        <f>(TRUNC(PRODUCT($E$14:$E971),16))</f>
        <v>1.35451616225993</v>
      </c>
      <c r="G972" s="14">
        <f t="shared" si="309"/>
        <v>1</v>
      </c>
      <c r="H972" s="14">
        <f t="shared" si="310"/>
        <v>1.35451616</v>
      </c>
      <c r="I972" s="13">
        <f t="shared" si="297"/>
        <v>0</v>
      </c>
      <c r="J972" s="29">
        <f t="shared" si="298"/>
        <v>44559</v>
      </c>
      <c r="K972" s="2">
        <f t="shared" si="299"/>
        <v>658</v>
      </c>
      <c r="L972" s="17">
        <f t="shared" si="311"/>
        <v>658</v>
      </c>
      <c r="M972" s="12">
        <f t="shared" si="312"/>
        <v>1</v>
      </c>
      <c r="N972" s="12">
        <f t="shared" si="313"/>
        <v>1.35451616</v>
      </c>
      <c r="O972" s="17">
        <f t="shared" si="316"/>
        <v>0</v>
      </c>
      <c r="P972" s="14">
        <f t="shared" si="314"/>
        <v>3545.1615999999999</v>
      </c>
      <c r="Q972" s="14">
        <v>0</v>
      </c>
      <c r="R972" s="14">
        <f t="shared" si="315"/>
        <v>0</v>
      </c>
      <c r="S972" s="20">
        <f t="shared" si="295"/>
        <v>0</v>
      </c>
      <c r="T972" s="14">
        <f t="shared" si="307"/>
        <v>0</v>
      </c>
      <c r="U972" s="4" t="str">
        <f t="shared" si="301"/>
        <v>A+J=</v>
      </c>
      <c r="V972" s="29">
        <f t="shared" si="302"/>
        <v>45747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296"/>
        <v>45518</v>
      </c>
      <c r="B973" s="125">
        <f t="shared" ca="1" si="292"/>
        <v>13550.480799999999</v>
      </c>
      <c r="C973" s="14">
        <f t="shared" si="303"/>
        <v>10000</v>
      </c>
      <c r="D973" s="13">
        <f>IF(A973&lt;$B$1,VLOOKUP(A973,[1]DI!$A$4:$B$15000,2,FALSE),0)</f>
        <v>0.104</v>
      </c>
      <c r="E973" s="14">
        <f t="shared" si="308"/>
        <v>1.0003926999999999</v>
      </c>
      <c r="F973" s="14">
        <f>(TRUNC(PRODUCT($E$14:$E972),16))</f>
        <v>1.3550480807568499</v>
      </c>
      <c r="G973" s="14">
        <f t="shared" si="309"/>
        <v>1</v>
      </c>
      <c r="H973" s="14">
        <f t="shared" si="310"/>
        <v>1.35504808</v>
      </c>
      <c r="I973" s="13">
        <f t="shared" si="297"/>
        <v>0</v>
      </c>
      <c r="J973" s="29">
        <f t="shared" si="298"/>
        <v>44559</v>
      </c>
      <c r="K973" s="2">
        <f t="shared" si="299"/>
        <v>659</v>
      </c>
      <c r="L973" s="17">
        <f t="shared" si="311"/>
        <v>659</v>
      </c>
      <c r="M973" s="12">
        <f t="shared" si="312"/>
        <v>1</v>
      </c>
      <c r="N973" s="12">
        <f t="shared" si="313"/>
        <v>1.35504808</v>
      </c>
      <c r="O973" s="17">
        <f t="shared" si="316"/>
        <v>0</v>
      </c>
      <c r="P973" s="14">
        <f t="shared" si="314"/>
        <v>3550.4807999999998</v>
      </c>
      <c r="Q973" s="14">
        <v>0</v>
      </c>
      <c r="R973" s="14">
        <f t="shared" si="315"/>
        <v>0</v>
      </c>
      <c r="S973" s="20">
        <f t="shared" si="295"/>
        <v>0</v>
      </c>
      <c r="T973" s="14">
        <f t="shared" si="307"/>
        <v>0</v>
      </c>
      <c r="U973" s="4" t="str">
        <f t="shared" si="301"/>
        <v>A+J=</v>
      </c>
      <c r="V973" s="29">
        <f t="shared" si="302"/>
        <v>45747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296"/>
        <v>45519</v>
      </c>
      <c r="B974" s="125">
        <f t="shared" ref="B974:B1037" ca="1" si="317">IF(A974&lt;=TODAY(),C974+P974,IF(AND(A974&gt;TODAY(),A974&lt;=$B$1),IF(VLOOKUP(TODAY(),$A$12:$D$5002,4,FALSE)=0,"n.d",C974+P974),"n.d"))</f>
        <v>13555.802100000001</v>
      </c>
      <c r="C974" s="14">
        <f t="shared" si="303"/>
        <v>10000</v>
      </c>
      <c r="D974" s="13">
        <f>IF(A974&lt;$B$1,VLOOKUP(A974,[1]DI!$A$4:$B$15000,2,FALSE),0)</f>
        <v>0.104</v>
      </c>
      <c r="E974" s="14">
        <f t="shared" si="308"/>
        <v>1.0003926999999999</v>
      </c>
      <c r="F974" s="14">
        <f>(TRUNC(PRODUCT($E$14:$E973),16))</f>
        <v>1.35558020813817</v>
      </c>
      <c r="G974" s="14">
        <f t="shared" si="309"/>
        <v>1</v>
      </c>
      <c r="H974" s="14">
        <f t="shared" si="310"/>
        <v>1.3555802100000001</v>
      </c>
      <c r="I974" s="13">
        <f t="shared" si="297"/>
        <v>0</v>
      </c>
      <c r="J974" s="29">
        <f t="shared" si="298"/>
        <v>44559</v>
      </c>
      <c r="K974" s="2">
        <f t="shared" si="299"/>
        <v>660</v>
      </c>
      <c r="L974" s="17">
        <f t="shared" si="311"/>
        <v>660</v>
      </c>
      <c r="M974" s="12">
        <f t="shared" si="312"/>
        <v>1</v>
      </c>
      <c r="N974" s="12">
        <f t="shared" si="313"/>
        <v>1.3555802100000001</v>
      </c>
      <c r="O974" s="17">
        <f t="shared" si="316"/>
        <v>0</v>
      </c>
      <c r="P974" s="14">
        <f t="shared" si="314"/>
        <v>3555.8020999999999</v>
      </c>
      <c r="Q974" s="14">
        <v>0</v>
      </c>
      <c r="R974" s="14">
        <f t="shared" si="315"/>
        <v>0</v>
      </c>
      <c r="S974" s="20">
        <f t="shared" ref="S974:S1037" si="318">IF($O974&gt;0,VLOOKUP($O974,$X$14:$AD$152,7),0)</f>
        <v>0</v>
      </c>
      <c r="T974" s="14">
        <f t="shared" si="307"/>
        <v>0</v>
      </c>
      <c r="U974" s="4" t="str">
        <f t="shared" si="301"/>
        <v>A+J=</v>
      </c>
      <c r="V974" s="29">
        <f t="shared" si="302"/>
        <v>45747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19">(A974+1)</f>
        <v>45520</v>
      </c>
      <c r="B975" s="125">
        <f t="shared" ca="1" si="317"/>
        <v>13561.125400000001</v>
      </c>
      <c r="C975" s="14">
        <f t="shared" si="303"/>
        <v>10000</v>
      </c>
      <c r="D975" s="13">
        <f>IF(A975&lt;$B$1,VLOOKUP(A975,[1]DI!$A$4:$B$15000,2,FALSE),0)</f>
        <v>0.104</v>
      </c>
      <c r="E975" s="14">
        <f t="shared" si="308"/>
        <v>1.0003926999999999</v>
      </c>
      <c r="F975" s="14">
        <f>(TRUNC(PRODUCT($E$14:$E974),16))</f>
        <v>1.3561125444858999</v>
      </c>
      <c r="G975" s="14">
        <f t="shared" si="309"/>
        <v>1</v>
      </c>
      <c r="H975" s="14">
        <f t="shared" si="310"/>
        <v>1.35611254</v>
      </c>
      <c r="I975" s="13">
        <f t="shared" ref="I975:I1038" si="320">I974</f>
        <v>0</v>
      </c>
      <c r="J975" s="29">
        <f t="shared" ref="J975:J1038" si="321">IF(O974&gt;0,VLOOKUP(O974,X$14:AH$152,2),J974)</f>
        <v>44559</v>
      </c>
      <c r="K975" s="2">
        <f t="shared" ref="K975:K1038" si="322">IF(A975&gt;J975,IF(NETWORKDAYS(J975,A975,$X$162:$X$546)-1=0,1,NETWORKDAYS(J975,A975,$X$162:$X$546)-1),0)</f>
        <v>661</v>
      </c>
      <c r="L975" s="17">
        <f t="shared" si="311"/>
        <v>661</v>
      </c>
      <c r="M975" s="12">
        <f t="shared" si="312"/>
        <v>1</v>
      </c>
      <c r="N975" s="12">
        <f t="shared" si="313"/>
        <v>1.35611254</v>
      </c>
      <c r="O975" s="17">
        <f t="shared" si="316"/>
        <v>0</v>
      </c>
      <c r="P975" s="14">
        <f t="shared" si="314"/>
        <v>3561.1253999999999</v>
      </c>
      <c r="Q975" s="14">
        <v>0</v>
      </c>
      <c r="R975" s="14">
        <f t="shared" si="315"/>
        <v>0</v>
      </c>
      <c r="S975" s="20">
        <f t="shared" si="318"/>
        <v>0</v>
      </c>
      <c r="T975" s="14">
        <f t="shared" si="307"/>
        <v>0</v>
      </c>
      <c r="U975" s="4" t="str">
        <f t="shared" ref="U975:U1038" si="323">IF(O974&gt;0,VLOOKUP(O974,X$14:AH$152,10),U974)</f>
        <v>A+J=</v>
      </c>
      <c r="V975" s="29">
        <f t="shared" ref="V975:V1038" si="324">IF(O974&gt;0,VLOOKUP(O974,X$14:AH$152,11),V974)</f>
        <v>45747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19"/>
        <v>45521</v>
      </c>
      <c r="B976" s="125">
        <f t="shared" ca="1" si="317"/>
        <v>13566.4509</v>
      </c>
      <c r="C976" s="14">
        <f t="shared" ref="C976:C1039" si="325">(C975-T975)</f>
        <v>10000</v>
      </c>
      <c r="D976" s="13">
        <f>IF(A976&lt;$B$1,VLOOKUP(A976,[1]DI!$A$4:$B$15000,2,FALSE),0)</f>
        <v>0</v>
      </c>
      <c r="E976" s="14">
        <f t="shared" si="308"/>
        <v>1</v>
      </c>
      <c r="F976" s="14">
        <f>(TRUNC(PRODUCT($E$14:$E975),16))</f>
        <v>1.3566450898821201</v>
      </c>
      <c r="G976" s="14">
        <f t="shared" si="309"/>
        <v>1</v>
      </c>
      <c r="H976" s="14">
        <f t="shared" si="310"/>
        <v>1.35664509</v>
      </c>
      <c r="I976" s="13">
        <f t="shared" si="320"/>
        <v>0</v>
      </c>
      <c r="J976" s="29">
        <f t="shared" si="321"/>
        <v>44559</v>
      </c>
      <c r="K976" s="2">
        <f t="shared" si="322"/>
        <v>661</v>
      </c>
      <c r="L976" s="17">
        <f t="shared" si="311"/>
        <v>662</v>
      </c>
      <c r="M976" s="12">
        <f t="shared" si="312"/>
        <v>1</v>
      </c>
      <c r="N976" s="12">
        <f t="shared" si="313"/>
        <v>1.35664509</v>
      </c>
      <c r="O976" s="17">
        <f t="shared" si="316"/>
        <v>0</v>
      </c>
      <c r="P976" s="14">
        <f t="shared" si="314"/>
        <v>3566.4508999999998</v>
      </c>
      <c r="Q976" s="14">
        <v>0</v>
      </c>
      <c r="R976" s="14">
        <f t="shared" si="315"/>
        <v>0</v>
      </c>
      <c r="S976" s="20">
        <f t="shared" si="318"/>
        <v>0</v>
      </c>
      <c r="T976" s="14">
        <f t="shared" ref="T976:T1039" si="326">IF(S976&gt;0,TRUNC(S976*C976,8),0)</f>
        <v>0</v>
      </c>
      <c r="U976" s="4" t="str">
        <f t="shared" si="323"/>
        <v>A+J=</v>
      </c>
      <c r="V976" s="29">
        <f t="shared" si="324"/>
        <v>45747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19"/>
        <v>45522</v>
      </c>
      <c r="B977" s="125">
        <f t="shared" ca="1" si="317"/>
        <v>13566.4509</v>
      </c>
      <c r="C977" s="14">
        <f t="shared" si="325"/>
        <v>10000</v>
      </c>
      <c r="D977" s="13">
        <f>IF(A977&lt;$B$1,VLOOKUP(A977,[1]DI!$A$4:$B$15000,2,FALSE),0)</f>
        <v>0</v>
      </c>
      <c r="E977" s="14">
        <f t="shared" si="308"/>
        <v>1</v>
      </c>
      <c r="F977" s="14">
        <f>(TRUNC(PRODUCT($E$14:$E976),16))</f>
        <v>1.3566450898821201</v>
      </c>
      <c r="G977" s="14">
        <f t="shared" si="309"/>
        <v>1</v>
      </c>
      <c r="H977" s="14">
        <f t="shared" si="310"/>
        <v>1.35664509</v>
      </c>
      <c r="I977" s="13">
        <f t="shared" si="320"/>
        <v>0</v>
      </c>
      <c r="J977" s="29">
        <f t="shared" si="321"/>
        <v>44559</v>
      </c>
      <c r="K977" s="2">
        <f t="shared" si="322"/>
        <v>661</v>
      </c>
      <c r="L977" s="17">
        <f t="shared" si="311"/>
        <v>662</v>
      </c>
      <c r="M977" s="12">
        <f t="shared" si="312"/>
        <v>1</v>
      </c>
      <c r="N977" s="12">
        <f t="shared" si="313"/>
        <v>1.35664509</v>
      </c>
      <c r="O977" s="17">
        <f t="shared" si="316"/>
        <v>0</v>
      </c>
      <c r="P977" s="14">
        <f t="shared" si="314"/>
        <v>3566.4508999999998</v>
      </c>
      <c r="Q977" s="14">
        <v>0</v>
      </c>
      <c r="R977" s="14">
        <f t="shared" si="315"/>
        <v>0</v>
      </c>
      <c r="S977" s="20">
        <f t="shared" si="318"/>
        <v>0</v>
      </c>
      <c r="T977" s="14">
        <f t="shared" si="326"/>
        <v>0</v>
      </c>
      <c r="U977" s="4" t="str">
        <f t="shared" si="323"/>
        <v>A+J=</v>
      </c>
      <c r="V977" s="29">
        <f t="shared" si="324"/>
        <v>45747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19"/>
        <v>45523</v>
      </c>
      <c r="B978" s="125">
        <f t="shared" ca="1" si="317"/>
        <v>13566.4509</v>
      </c>
      <c r="C978" s="14">
        <f t="shared" si="325"/>
        <v>10000</v>
      </c>
      <c r="D978" s="13">
        <f>IF(A978&lt;$B$1,VLOOKUP(A978,[1]DI!$A$4:$B$15000,2,FALSE),0)</f>
        <v>0.104</v>
      </c>
      <c r="E978" s="14">
        <f t="shared" si="308"/>
        <v>1.0003926999999999</v>
      </c>
      <c r="F978" s="14">
        <f>(TRUNC(PRODUCT($E$14:$E977),16))</f>
        <v>1.3566450898821201</v>
      </c>
      <c r="G978" s="14">
        <f t="shared" si="309"/>
        <v>1</v>
      </c>
      <c r="H978" s="14">
        <f t="shared" si="310"/>
        <v>1.35664509</v>
      </c>
      <c r="I978" s="13">
        <f t="shared" si="320"/>
        <v>0</v>
      </c>
      <c r="J978" s="29">
        <f t="shared" si="321"/>
        <v>44559</v>
      </c>
      <c r="K978" s="2">
        <f t="shared" si="322"/>
        <v>662</v>
      </c>
      <c r="L978" s="17">
        <f t="shared" si="311"/>
        <v>662</v>
      </c>
      <c r="M978" s="12">
        <f t="shared" si="312"/>
        <v>1</v>
      </c>
      <c r="N978" s="12">
        <f t="shared" si="313"/>
        <v>1.35664509</v>
      </c>
      <c r="O978" s="17">
        <f t="shared" si="316"/>
        <v>0</v>
      </c>
      <c r="P978" s="14">
        <f t="shared" si="314"/>
        <v>3566.4508999999998</v>
      </c>
      <c r="Q978" s="14">
        <v>0</v>
      </c>
      <c r="R978" s="14">
        <f t="shared" si="315"/>
        <v>0</v>
      </c>
      <c r="S978" s="20">
        <f t="shared" si="318"/>
        <v>0</v>
      </c>
      <c r="T978" s="14">
        <f t="shared" si="326"/>
        <v>0</v>
      </c>
      <c r="U978" s="4" t="str">
        <f t="shared" si="323"/>
        <v>A+J=</v>
      </c>
      <c r="V978" s="29">
        <f t="shared" si="324"/>
        <v>45747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19"/>
        <v>45524</v>
      </c>
      <c r="B979" s="125">
        <f t="shared" ca="1" si="317"/>
        <v>13571.778399999999</v>
      </c>
      <c r="C979" s="14">
        <f t="shared" si="325"/>
        <v>10000</v>
      </c>
      <c r="D979" s="13">
        <f>IF(A979&lt;$B$1,VLOOKUP(A979,[1]DI!$A$4:$B$15000,2,FALSE),0)</f>
        <v>0.104</v>
      </c>
      <c r="E979" s="14">
        <f t="shared" si="308"/>
        <v>1.0003926999999999</v>
      </c>
      <c r="F979" s="14">
        <f>(TRUNC(PRODUCT($E$14:$E978),16))</f>
        <v>1.35717784440892</v>
      </c>
      <c r="G979" s="14">
        <f t="shared" si="309"/>
        <v>1</v>
      </c>
      <c r="H979" s="14">
        <f t="shared" si="310"/>
        <v>1.3571778400000001</v>
      </c>
      <c r="I979" s="13">
        <f t="shared" si="320"/>
        <v>0</v>
      </c>
      <c r="J979" s="29">
        <f t="shared" si="321"/>
        <v>44559</v>
      </c>
      <c r="K979" s="2">
        <f t="shared" si="322"/>
        <v>663</v>
      </c>
      <c r="L979" s="17">
        <f t="shared" si="311"/>
        <v>663</v>
      </c>
      <c r="M979" s="12">
        <f t="shared" si="312"/>
        <v>1</v>
      </c>
      <c r="N979" s="12">
        <f t="shared" si="313"/>
        <v>1.3571778400000001</v>
      </c>
      <c r="O979" s="17">
        <f t="shared" si="316"/>
        <v>0</v>
      </c>
      <c r="P979" s="14">
        <f t="shared" si="314"/>
        <v>3571.7784000000001</v>
      </c>
      <c r="Q979" s="14">
        <v>0</v>
      </c>
      <c r="R979" s="14">
        <f t="shared" si="315"/>
        <v>0</v>
      </c>
      <c r="S979" s="20">
        <f t="shared" si="318"/>
        <v>0</v>
      </c>
      <c r="T979" s="14">
        <f t="shared" si="326"/>
        <v>0</v>
      </c>
      <c r="U979" s="4" t="str">
        <f t="shared" si="323"/>
        <v>A+J=</v>
      </c>
      <c r="V979" s="29">
        <f t="shared" si="324"/>
        <v>45747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19"/>
        <v>45525</v>
      </c>
      <c r="B980" s="125">
        <f t="shared" ca="1" si="317"/>
        <v>13577.108099999999</v>
      </c>
      <c r="C980" s="14">
        <f t="shared" si="325"/>
        <v>10000</v>
      </c>
      <c r="D980" s="13">
        <f>IF(A980&lt;$B$1,VLOOKUP(A980,[1]DI!$A$4:$B$15000,2,FALSE),0)</f>
        <v>0.104</v>
      </c>
      <c r="E980" s="14">
        <f t="shared" si="308"/>
        <v>1.0003926999999999</v>
      </c>
      <c r="F980" s="14">
        <f>(TRUNC(PRODUCT($E$14:$E979),16))</f>
        <v>1.3577108081484199</v>
      </c>
      <c r="G980" s="14">
        <f t="shared" si="309"/>
        <v>1</v>
      </c>
      <c r="H980" s="14">
        <f t="shared" si="310"/>
        <v>1.3577108099999999</v>
      </c>
      <c r="I980" s="13">
        <f t="shared" si="320"/>
        <v>0</v>
      </c>
      <c r="J980" s="29">
        <f t="shared" si="321"/>
        <v>44559</v>
      </c>
      <c r="K980" s="2">
        <f t="shared" si="322"/>
        <v>664</v>
      </c>
      <c r="L980" s="17">
        <f t="shared" si="311"/>
        <v>664</v>
      </c>
      <c r="M980" s="12">
        <f t="shared" si="312"/>
        <v>1</v>
      </c>
      <c r="N980" s="12">
        <f t="shared" si="313"/>
        <v>1.3577108099999999</v>
      </c>
      <c r="O980" s="17">
        <f t="shared" si="316"/>
        <v>0</v>
      </c>
      <c r="P980" s="14">
        <f t="shared" si="314"/>
        <v>3577.1080999999999</v>
      </c>
      <c r="Q980" s="14">
        <v>0</v>
      </c>
      <c r="R980" s="14">
        <f t="shared" si="315"/>
        <v>0</v>
      </c>
      <c r="S980" s="20">
        <f t="shared" si="318"/>
        <v>0</v>
      </c>
      <c r="T980" s="14">
        <f t="shared" si="326"/>
        <v>0</v>
      </c>
      <c r="U980" s="4" t="str">
        <f t="shared" si="323"/>
        <v>A+J=</v>
      </c>
      <c r="V980" s="29">
        <f t="shared" si="324"/>
        <v>45747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19"/>
        <v>45526</v>
      </c>
      <c r="B981" s="125">
        <f t="shared" ca="1" si="317"/>
        <v>13582.4398</v>
      </c>
      <c r="C981" s="14">
        <f t="shared" si="325"/>
        <v>10000</v>
      </c>
      <c r="D981" s="13">
        <f>IF(A981&lt;$B$1,VLOOKUP(A981,[1]DI!$A$4:$B$15000,2,FALSE),0)</f>
        <v>0.104</v>
      </c>
      <c r="E981" s="14">
        <f t="shared" si="308"/>
        <v>1.0003926999999999</v>
      </c>
      <c r="F981" s="14">
        <f>(TRUNC(PRODUCT($E$14:$E980),16))</f>
        <v>1.35824398118278</v>
      </c>
      <c r="G981" s="14">
        <f t="shared" si="309"/>
        <v>1</v>
      </c>
      <c r="H981" s="14">
        <f t="shared" si="310"/>
        <v>1.3582439799999999</v>
      </c>
      <c r="I981" s="13">
        <f t="shared" si="320"/>
        <v>0</v>
      </c>
      <c r="J981" s="29">
        <f t="shared" si="321"/>
        <v>44559</v>
      </c>
      <c r="K981" s="2">
        <f t="shared" si="322"/>
        <v>665</v>
      </c>
      <c r="L981" s="17">
        <f t="shared" si="311"/>
        <v>665</v>
      </c>
      <c r="M981" s="12">
        <f t="shared" si="312"/>
        <v>1</v>
      </c>
      <c r="N981" s="12">
        <f t="shared" si="313"/>
        <v>1.3582439799999999</v>
      </c>
      <c r="O981" s="17">
        <f t="shared" si="316"/>
        <v>0</v>
      </c>
      <c r="P981" s="14">
        <f t="shared" si="314"/>
        <v>3582.4398000000001</v>
      </c>
      <c r="Q981" s="14">
        <v>0</v>
      </c>
      <c r="R981" s="14">
        <f t="shared" si="315"/>
        <v>0</v>
      </c>
      <c r="S981" s="20">
        <f t="shared" si="318"/>
        <v>0</v>
      </c>
      <c r="T981" s="14">
        <f t="shared" si="326"/>
        <v>0</v>
      </c>
      <c r="U981" s="4" t="str">
        <f t="shared" si="323"/>
        <v>A+J=</v>
      </c>
      <c r="V981" s="29">
        <f t="shared" si="324"/>
        <v>45747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19"/>
        <v>45527</v>
      </c>
      <c r="B982" s="125">
        <f t="shared" ca="1" si="317"/>
        <v>13587.7736</v>
      </c>
      <c r="C982" s="14">
        <f t="shared" si="325"/>
        <v>10000</v>
      </c>
      <c r="D982" s="13">
        <f>IF(A982&lt;$B$1,VLOOKUP(A982,[1]DI!$A$4:$B$15000,2,FALSE),0)</f>
        <v>0.104</v>
      </c>
      <c r="E982" s="14">
        <f t="shared" si="308"/>
        <v>1.0003926999999999</v>
      </c>
      <c r="F982" s="14">
        <f>(TRUNC(PRODUCT($E$14:$E981),16))</f>
        <v>1.35877736359419</v>
      </c>
      <c r="G982" s="14">
        <f t="shared" si="309"/>
        <v>1</v>
      </c>
      <c r="H982" s="14">
        <f t="shared" si="310"/>
        <v>1.3587773599999999</v>
      </c>
      <c r="I982" s="13">
        <f t="shared" si="320"/>
        <v>0</v>
      </c>
      <c r="J982" s="29">
        <f t="shared" si="321"/>
        <v>44559</v>
      </c>
      <c r="K982" s="2">
        <f t="shared" si="322"/>
        <v>666</v>
      </c>
      <c r="L982" s="17">
        <f t="shared" si="311"/>
        <v>666</v>
      </c>
      <c r="M982" s="12">
        <f t="shared" si="312"/>
        <v>1</v>
      </c>
      <c r="N982" s="12">
        <f t="shared" si="313"/>
        <v>1.3587773599999999</v>
      </c>
      <c r="O982" s="17">
        <f t="shared" si="316"/>
        <v>0</v>
      </c>
      <c r="P982" s="14">
        <f t="shared" si="314"/>
        <v>3587.7736</v>
      </c>
      <c r="Q982" s="14">
        <v>0</v>
      </c>
      <c r="R982" s="14">
        <f t="shared" si="315"/>
        <v>0</v>
      </c>
      <c r="S982" s="20">
        <f t="shared" si="318"/>
        <v>0</v>
      </c>
      <c r="T982" s="14">
        <f t="shared" si="326"/>
        <v>0</v>
      </c>
      <c r="U982" s="4" t="str">
        <f t="shared" si="323"/>
        <v>A+J=</v>
      </c>
      <c r="V982" s="29">
        <f t="shared" si="324"/>
        <v>45747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19"/>
        <v>45528</v>
      </c>
      <c r="B983" s="125">
        <f t="shared" ca="1" si="317"/>
        <v>13593.1096</v>
      </c>
      <c r="C983" s="14">
        <f t="shared" si="325"/>
        <v>10000</v>
      </c>
      <c r="D983" s="13">
        <f>IF(A983&lt;$B$1,VLOOKUP(A983,[1]DI!$A$4:$B$15000,2,FALSE),0)</f>
        <v>0</v>
      </c>
      <c r="E983" s="14">
        <f t="shared" si="308"/>
        <v>1</v>
      </c>
      <c r="F983" s="14">
        <f>(TRUNC(PRODUCT($E$14:$E982),16))</f>
        <v>1.3593109554648699</v>
      </c>
      <c r="G983" s="14">
        <f t="shared" si="309"/>
        <v>1</v>
      </c>
      <c r="H983" s="14">
        <f t="shared" si="310"/>
        <v>1.35931096</v>
      </c>
      <c r="I983" s="13">
        <f t="shared" si="320"/>
        <v>0</v>
      </c>
      <c r="J983" s="29">
        <f t="shared" si="321"/>
        <v>44559</v>
      </c>
      <c r="K983" s="2">
        <f t="shared" si="322"/>
        <v>666</v>
      </c>
      <c r="L983" s="17">
        <f t="shared" si="311"/>
        <v>667</v>
      </c>
      <c r="M983" s="12">
        <f t="shared" si="312"/>
        <v>1</v>
      </c>
      <c r="N983" s="12">
        <f t="shared" si="313"/>
        <v>1.35931096</v>
      </c>
      <c r="O983" s="17">
        <f t="shared" si="316"/>
        <v>0</v>
      </c>
      <c r="P983" s="14">
        <f t="shared" si="314"/>
        <v>3593.1095999999998</v>
      </c>
      <c r="Q983" s="14">
        <v>0</v>
      </c>
      <c r="R983" s="14">
        <f t="shared" si="315"/>
        <v>0</v>
      </c>
      <c r="S983" s="20">
        <f t="shared" si="318"/>
        <v>0</v>
      </c>
      <c r="T983" s="14">
        <f t="shared" si="326"/>
        <v>0</v>
      </c>
      <c r="U983" s="4" t="str">
        <f t="shared" si="323"/>
        <v>A+J=</v>
      </c>
      <c r="V983" s="29">
        <f t="shared" si="324"/>
        <v>45747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19"/>
        <v>45529</v>
      </c>
      <c r="B984" s="125">
        <f t="shared" ca="1" si="317"/>
        <v>13593.1096</v>
      </c>
      <c r="C984" s="14">
        <f t="shared" si="325"/>
        <v>10000</v>
      </c>
      <c r="D984" s="13">
        <f>IF(A984&lt;$B$1,VLOOKUP(A984,[1]DI!$A$4:$B$15000,2,FALSE),0)</f>
        <v>0</v>
      </c>
      <c r="E984" s="14">
        <f t="shared" si="308"/>
        <v>1</v>
      </c>
      <c r="F984" s="14">
        <f>(TRUNC(PRODUCT($E$14:$E983),16))</f>
        <v>1.3593109554648699</v>
      </c>
      <c r="G984" s="14">
        <f t="shared" si="309"/>
        <v>1</v>
      </c>
      <c r="H984" s="14">
        <f t="shared" si="310"/>
        <v>1.35931096</v>
      </c>
      <c r="I984" s="13">
        <f t="shared" si="320"/>
        <v>0</v>
      </c>
      <c r="J984" s="29">
        <f t="shared" si="321"/>
        <v>44559</v>
      </c>
      <c r="K984" s="2">
        <f t="shared" si="322"/>
        <v>666</v>
      </c>
      <c r="L984" s="17">
        <f t="shared" si="311"/>
        <v>667</v>
      </c>
      <c r="M984" s="12">
        <f t="shared" si="312"/>
        <v>1</v>
      </c>
      <c r="N984" s="12">
        <f t="shared" si="313"/>
        <v>1.35931096</v>
      </c>
      <c r="O984" s="17">
        <f t="shared" si="316"/>
        <v>0</v>
      </c>
      <c r="P984" s="14">
        <f t="shared" si="314"/>
        <v>3593.1095999999998</v>
      </c>
      <c r="Q984" s="14">
        <v>0</v>
      </c>
      <c r="R984" s="14">
        <f t="shared" si="315"/>
        <v>0</v>
      </c>
      <c r="S984" s="20">
        <f t="shared" si="318"/>
        <v>0</v>
      </c>
      <c r="T984" s="14">
        <f t="shared" si="326"/>
        <v>0</v>
      </c>
      <c r="U984" s="4" t="str">
        <f t="shared" si="323"/>
        <v>A+J=</v>
      </c>
      <c r="V984" s="29">
        <f t="shared" si="324"/>
        <v>45747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19"/>
        <v>45530</v>
      </c>
      <c r="B985" s="125">
        <f t="shared" ca="1" si="317"/>
        <v>13593.1096</v>
      </c>
      <c r="C985" s="14">
        <f t="shared" si="325"/>
        <v>10000</v>
      </c>
      <c r="D985" s="13">
        <f>IF(A985&lt;$B$1,VLOOKUP(A985,[1]DI!$A$4:$B$15000,2,FALSE),0)</f>
        <v>0.104</v>
      </c>
      <c r="E985" s="14">
        <f t="shared" si="308"/>
        <v>1.0003926999999999</v>
      </c>
      <c r="F985" s="14">
        <f>(TRUNC(PRODUCT($E$14:$E984),16))</f>
        <v>1.3593109554648699</v>
      </c>
      <c r="G985" s="14">
        <f t="shared" si="309"/>
        <v>1</v>
      </c>
      <c r="H985" s="14">
        <f t="shared" si="310"/>
        <v>1.35931096</v>
      </c>
      <c r="I985" s="13">
        <f t="shared" si="320"/>
        <v>0</v>
      </c>
      <c r="J985" s="29">
        <f t="shared" si="321"/>
        <v>44559</v>
      </c>
      <c r="K985" s="2">
        <f t="shared" si="322"/>
        <v>667</v>
      </c>
      <c r="L985" s="17">
        <f t="shared" si="311"/>
        <v>667</v>
      </c>
      <c r="M985" s="12">
        <f t="shared" si="312"/>
        <v>1</v>
      </c>
      <c r="N985" s="12">
        <f t="shared" si="313"/>
        <v>1.35931096</v>
      </c>
      <c r="O985" s="17">
        <f t="shared" si="316"/>
        <v>0</v>
      </c>
      <c r="P985" s="14">
        <f t="shared" si="314"/>
        <v>3593.1095999999998</v>
      </c>
      <c r="Q985" s="14">
        <v>0</v>
      </c>
      <c r="R985" s="14">
        <f t="shared" si="315"/>
        <v>0</v>
      </c>
      <c r="S985" s="20">
        <f t="shared" si="318"/>
        <v>0</v>
      </c>
      <c r="T985" s="14">
        <f t="shared" si="326"/>
        <v>0</v>
      </c>
      <c r="U985" s="4" t="str">
        <f t="shared" si="323"/>
        <v>A+J=</v>
      </c>
      <c r="V985" s="29">
        <f t="shared" si="324"/>
        <v>45747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19"/>
        <v>45531</v>
      </c>
      <c r="B986" s="125">
        <f t="shared" ca="1" si="317"/>
        <v>13598.4476</v>
      </c>
      <c r="C986" s="14">
        <f t="shared" si="325"/>
        <v>10000</v>
      </c>
      <c r="D986" s="13">
        <f>IF(A986&lt;$B$1,VLOOKUP(A986,[1]DI!$A$4:$B$15000,2,FALSE),0)</f>
        <v>0.104</v>
      </c>
      <c r="E986" s="14">
        <f t="shared" si="308"/>
        <v>1.0003926999999999</v>
      </c>
      <c r="F986" s="14">
        <f>(TRUNC(PRODUCT($E$14:$E985),16))</f>
        <v>1.35984475687708</v>
      </c>
      <c r="G986" s="14">
        <f t="shared" si="309"/>
        <v>1</v>
      </c>
      <c r="H986" s="14">
        <f t="shared" si="310"/>
        <v>1.3598447600000001</v>
      </c>
      <c r="I986" s="13">
        <f t="shared" si="320"/>
        <v>0</v>
      </c>
      <c r="J986" s="29">
        <f t="shared" si="321"/>
        <v>44559</v>
      </c>
      <c r="K986" s="2">
        <f t="shared" si="322"/>
        <v>668</v>
      </c>
      <c r="L986" s="17">
        <f t="shared" si="311"/>
        <v>668</v>
      </c>
      <c r="M986" s="12">
        <f t="shared" si="312"/>
        <v>1</v>
      </c>
      <c r="N986" s="12">
        <f t="shared" si="313"/>
        <v>1.3598447600000001</v>
      </c>
      <c r="O986" s="17">
        <f t="shared" si="316"/>
        <v>0</v>
      </c>
      <c r="P986" s="14">
        <f t="shared" si="314"/>
        <v>3598.4476</v>
      </c>
      <c r="Q986" s="14">
        <v>0</v>
      </c>
      <c r="R986" s="14">
        <f t="shared" si="315"/>
        <v>0</v>
      </c>
      <c r="S986" s="20">
        <f t="shared" si="318"/>
        <v>0</v>
      </c>
      <c r="T986" s="14">
        <f t="shared" si="326"/>
        <v>0</v>
      </c>
      <c r="U986" s="4" t="str">
        <f t="shared" si="323"/>
        <v>A+J=</v>
      </c>
      <c r="V986" s="29">
        <f t="shared" si="324"/>
        <v>45747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19"/>
        <v>45532</v>
      </c>
      <c r="B987" s="125">
        <f t="shared" ca="1" si="317"/>
        <v>13603.787700000001</v>
      </c>
      <c r="C987" s="14">
        <f t="shared" si="325"/>
        <v>10000</v>
      </c>
      <c r="D987" s="13">
        <f>IF(A987&lt;$B$1,VLOOKUP(A987,[1]DI!$A$4:$B$15000,2,FALSE),0)</f>
        <v>0.104</v>
      </c>
      <c r="E987" s="14">
        <f t="shared" ref="E987:E1050" si="327">ROUND(((1+D987)^(1/252)),8)</f>
        <v>1.0003926999999999</v>
      </c>
      <c r="F987" s="14">
        <f>(TRUNC(PRODUCT($E$14:$E986),16))</f>
        <v>1.3603787679131101</v>
      </c>
      <c r="G987" s="14">
        <f t="shared" ref="G987:G1050" si="328">IF(O986&gt;0,F986,G986)</f>
        <v>1</v>
      </c>
      <c r="H987" s="14">
        <f t="shared" ref="H987:H1050" si="329">ROUND(F987/G987,8)</f>
        <v>1.3603787700000001</v>
      </c>
      <c r="I987" s="13">
        <f t="shared" si="320"/>
        <v>0</v>
      </c>
      <c r="J987" s="29">
        <f t="shared" si="321"/>
        <v>44559</v>
      </c>
      <c r="K987" s="2">
        <f t="shared" si="322"/>
        <v>669</v>
      </c>
      <c r="L987" s="17">
        <f t="shared" ref="L987:L1050" si="330">IF(AND(K987=1,K986=1),1,IF(K987&gt;0,IF(K987=K986,K987+1,K987),0))</f>
        <v>669</v>
      </c>
      <c r="M987" s="12">
        <f t="shared" ref="M987:M1050" si="331">ROUND((I987+1)^(L987/252),9)</f>
        <v>1</v>
      </c>
      <c r="N987" s="12">
        <f t="shared" ref="N987:N1050" si="332">ROUND(H987*M987,9)</f>
        <v>1.3603787700000001</v>
      </c>
      <c r="O987" s="17">
        <f t="shared" si="316"/>
        <v>0</v>
      </c>
      <c r="P987" s="14">
        <f t="shared" ref="P987:P1050" si="333">TRUNC(((N987-1)*C987),8)+TRUNC(R986*N987,8)</f>
        <v>3603.7876999999999</v>
      </c>
      <c r="Q987" s="14">
        <v>0</v>
      </c>
      <c r="R987" s="14">
        <f t="shared" si="315"/>
        <v>0</v>
      </c>
      <c r="S987" s="20">
        <f t="shared" si="318"/>
        <v>0</v>
      </c>
      <c r="T987" s="14">
        <f t="shared" si="326"/>
        <v>0</v>
      </c>
      <c r="U987" s="4" t="str">
        <f t="shared" si="323"/>
        <v>A+J=</v>
      </c>
      <c r="V987" s="29">
        <f t="shared" si="324"/>
        <v>45747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19"/>
        <v>45533</v>
      </c>
      <c r="B988" s="125">
        <f t="shared" ca="1" si="317"/>
        <v>13609.1299</v>
      </c>
      <c r="C988" s="14">
        <f t="shared" si="325"/>
        <v>10000</v>
      </c>
      <c r="D988" s="13">
        <f>IF(A988&lt;$B$1,VLOOKUP(A988,[1]DI!$A$4:$B$15000,2,FALSE),0)</f>
        <v>0.104</v>
      </c>
      <c r="E988" s="14">
        <f t="shared" si="327"/>
        <v>1.0003926999999999</v>
      </c>
      <c r="F988" s="14">
        <f>(TRUNC(PRODUCT($E$14:$E987),16))</f>
        <v>1.36091298865527</v>
      </c>
      <c r="G988" s="14">
        <f t="shared" si="328"/>
        <v>1</v>
      </c>
      <c r="H988" s="14">
        <f t="shared" si="329"/>
        <v>1.3609129900000001</v>
      </c>
      <c r="I988" s="13">
        <f t="shared" si="320"/>
        <v>0</v>
      </c>
      <c r="J988" s="29">
        <f t="shared" si="321"/>
        <v>44559</v>
      </c>
      <c r="K988" s="2">
        <f t="shared" si="322"/>
        <v>670</v>
      </c>
      <c r="L988" s="17">
        <f t="shared" si="330"/>
        <v>670</v>
      </c>
      <c r="M988" s="12">
        <f t="shared" si="331"/>
        <v>1</v>
      </c>
      <c r="N988" s="12">
        <f t="shared" si="332"/>
        <v>1.3609129900000001</v>
      </c>
      <c r="O988" s="17">
        <f t="shared" si="316"/>
        <v>0</v>
      </c>
      <c r="P988" s="14">
        <f t="shared" si="333"/>
        <v>3609.1298999999999</v>
      </c>
      <c r="Q988" s="14">
        <v>0</v>
      </c>
      <c r="R988" s="14">
        <f t="shared" ref="R988:R1051" si="334">IF(O988&gt;0,P988-Q988,0)</f>
        <v>0</v>
      </c>
      <c r="S988" s="20">
        <f t="shared" si="318"/>
        <v>0</v>
      </c>
      <c r="T988" s="14">
        <f t="shared" si="326"/>
        <v>0</v>
      </c>
      <c r="U988" s="4" t="str">
        <f t="shared" si="323"/>
        <v>A+J=</v>
      </c>
      <c r="V988" s="29">
        <f t="shared" si="324"/>
        <v>45747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19"/>
        <v>45534</v>
      </c>
      <c r="B989" s="125">
        <f t="shared" ca="1" si="317"/>
        <v>13614.474200000001</v>
      </c>
      <c r="C989" s="14">
        <f t="shared" si="325"/>
        <v>10000</v>
      </c>
      <c r="D989" s="13">
        <f>IF(A989&lt;$B$1,VLOOKUP(A989,[1]DI!$A$4:$B$15000,2,FALSE),0)</f>
        <v>0.104</v>
      </c>
      <c r="E989" s="14">
        <f t="shared" si="327"/>
        <v>1.0003926999999999</v>
      </c>
      <c r="F989" s="14">
        <f>(TRUNC(PRODUCT($E$14:$E988),16))</f>
        <v>1.3614474191859101</v>
      </c>
      <c r="G989" s="14">
        <f t="shared" si="328"/>
        <v>1</v>
      </c>
      <c r="H989" s="14">
        <f t="shared" si="329"/>
        <v>1.36144742</v>
      </c>
      <c r="I989" s="13">
        <f t="shared" si="320"/>
        <v>0</v>
      </c>
      <c r="J989" s="29">
        <f t="shared" si="321"/>
        <v>44559</v>
      </c>
      <c r="K989" s="2">
        <f t="shared" si="322"/>
        <v>671</v>
      </c>
      <c r="L989" s="17">
        <f t="shared" si="330"/>
        <v>671</v>
      </c>
      <c r="M989" s="12">
        <f t="shared" si="331"/>
        <v>1</v>
      </c>
      <c r="N989" s="12">
        <f t="shared" si="332"/>
        <v>1.36144742</v>
      </c>
      <c r="O989" s="17">
        <f t="shared" si="316"/>
        <v>0</v>
      </c>
      <c r="P989" s="14">
        <f t="shared" si="333"/>
        <v>3614.4742000000001</v>
      </c>
      <c r="Q989" s="14">
        <v>0</v>
      </c>
      <c r="R989" s="14">
        <f t="shared" si="334"/>
        <v>0</v>
      </c>
      <c r="S989" s="20">
        <f t="shared" si="318"/>
        <v>0</v>
      </c>
      <c r="T989" s="14">
        <f t="shared" si="326"/>
        <v>0</v>
      </c>
      <c r="U989" s="4" t="str">
        <f t="shared" si="323"/>
        <v>A+J=</v>
      </c>
      <c r="V989" s="29">
        <f t="shared" si="324"/>
        <v>45747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19"/>
        <v>45535</v>
      </c>
      <c r="B990" s="125">
        <f t="shared" ca="1" si="317"/>
        <v>13619.820599999999</v>
      </c>
      <c r="C990" s="14">
        <f t="shared" si="325"/>
        <v>10000</v>
      </c>
      <c r="D990" s="13">
        <f>IF(A990&lt;$B$1,VLOOKUP(A990,[1]DI!$A$4:$B$15000,2,FALSE),0)</f>
        <v>0</v>
      </c>
      <c r="E990" s="14">
        <f t="shared" si="327"/>
        <v>1</v>
      </c>
      <c r="F990" s="14">
        <f>(TRUNC(PRODUCT($E$14:$E989),16))</f>
        <v>1.3619820595874299</v>
      </c>
      <c r="G990" s="14">
        <f t="shared" si="328"/>
        <v>1</v>
      </c>
      <c r="H990" s="14">
        <f t="shared" si="329"/>
        <v>1.3619820600000001</v>
      </c>
      <c r="I990" s="13">
        <f t="shared" si="320"/>
        <v>0</v>
      </c>
      <c r="J990" s="29">
        <f t="shared" si="321"/>
        <v>44559</v>
      </c>
      <c r="K990" s="2">
        <f t="shared" si="322"/>
        <v>671</v>
      </c>
      <c r="L990" s="17">
        <f t="shared" si="330"/>
        <v>672</v>
      </c>
      <c r="M990" s="12">
        <f t="shared" si="331"/>
        <v>1</v>
      </c>
      <c r="N990" s="12">
        <f t="shared" si="332"/>
        <v>1.3619820600000001</v>
      </c>
      <c r="O990" s="17">
        <f t="shared" si="316"/>
        <v>0</v>
      </c>
      <c r="P990" s="14">
        <f t="shared" si="333"/>
        <v>3619.8206</v>
      </c>
      <c r="Q990" s="14">
        <v>0</v>
      </c>
      <c r="R990" s="14">
        <f t="shared" si="334"/>
        <v>0</v>
      </c>
      <c r="S990" s="20">
        <f t="shared" si="318"/>
        <v>0</v>
      </c>
      <c r="T990" s="14">
        <f t="shared" si="326"/>
        <v>0</v>
      </c>
      <c r="U990" s="4" t="str">
        <f t="shared" si="323"/>
        <v>A+J=</v>
      </c>
      <c r="V990" s="29">
        <f t="shared" si="324"/>
        <v>45747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19"/>
        <v>45536</v>
      </c>
      <c r="B991" s="125">
        <f t="shared" ca="1" si="317"/>
        <v>13619.820599999999</v>
      </c>
      <c r="C991" s="14">
        <f t="shared" si="325"/>
        <v>10000</v>
      </c>
      <c r="D991" s="13">
        <f>IF(A991&lt;$B$1,VLOOKUP(A991,[1]DI!$A$4:$B$15000,2,FALSE),0)</f>
        <v>0</v>
      </c>
      <c r="E991" s="14">
        <f t="shared" si="327"/>
        <v>1</v>
      </c>
      <c r="F991" s="14">
        <f>(TRUNC(PRODUCT($E$14:$E990),16))</f>
        <v>1.3619820595874299</v>
      </c>
      <c r="G991" s="14">
        <f t="shared" si="328"/>
        <v>1</v>
      </c>
      <c r="H991" s="14">
        <f t="shared" si="329"/>
        <v>1.3619820600000001</v>
      </c>
      <c r="I991" s="13">
        <f t="shared" si="320"/>
        <v>0</v>
      </c>
      <c r="J991" s="29">
        <f t="shared" si="321"/>
        <v>44559</v>
      </c>
      <c r="K991" s="2">
        <f t="shared" si="322"/>
        <v>671</v>
      </c>
      <c r="L991" s="17">
        <f t="shared" si="330"/>
        <v>672</v>
      </c>
      <c r="M991" s="12">
        <f t="shared" si="331"/>
        <v>1</v>
      </c>
      <c r="N991" s="12">
        <f t="shared" si="332"/>
        <v>1.3619820600000001</v>
      </c>
      <c r="O991" s="17">
        <f t="shared" si="316"/>
        <v>0</v>
      </c>
      <c r="P991" s="14">
        <f t="shared" si="333"/>
        <v>3619.8206</v>
      </c>
      <c r="Q991" s="14">
        <v>0</v>
      </c>
      <c r="R991" s="14">
        <f t="shared" si="334"/>
        <v>0</v>
      </c>
      <c r="S991" s="20">
        <f t="shared" si="318"/>
        <v>0</v>
      </c>
      <c r="T991" s="14">
        <f t="shared" si="326"/>
        <v>0</v>
      </c>
      <c r="U991" s="4" t="str">
        <f t="shared" si="323"/>
        <v>A+J=</v>
      </c>
      <c r="V991" s="29">
        <f t="shared" si="324"/>
        <v>45747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19"/>
        <v>45537</v>
      </c>
      <c r="B992" s="125">
        <f t="shared" ca="1" si="317"/>
        <v>13619.820599999999</v>
      </c>
      <c r="C992" s="14">
        <f t="shared" si="325"/>
        <v>10000</v>
      </c>
      <c r="D992" s="13">
        <f>IF(A992&lt;$B$1,VLOOKUP(A992,[1]DI!$A$4:$B$15000,2,FALSE),0)</f>
        <v>0.104</v>
      </c>
      <c r="E992" s="14">
        <f t="shared" si="327"/>
        <v>1.0003926999999999</v>
      </c>
      <c r="F992" s="14">
        <f>(TRUNC(PRODUCT($E$14:$E991),16))</f>
        <v>1.3619820595874299</v>
      </c>
      <c r="G992" s="14">
        <f t="shared" si="328"/>
        <v>1</v>
      </c>
      <c r="H992" s="14">
        <f t="shared" si="329"/>
        <v>1.3619820600000001</v>
      </c>
      <c r="I992" s="13">
        <f t="shared" si="320"/>
        <v>0</v>
      </c>
      <c r="J992" s="29">
        <f t="shared" si="321"/>
        <v>44559</v>
      </c>
      <c r="K992" s="2">
        <f t="shared" si="322"/>
        <v>672</v>
      </c>
      <c r="L992" s="17">
        <f t="shared" si="330"/>
        <v>672</v>
      </c>
      <c r="M992" s="12">
        <f t="shared" si="331"/>
        <v>1</v>
      </c>
      <c r="N992" s="12">
        <f t="shared" si="332"/>
        <v>1.3619820600000001</v>
      </c>
      <c r="O992" s="17">
        <f t="shared" si="316"/>
        <v>0</v>
      </c>
      <c r="P992" s="14">
        <f t="shared" si="333"/>
        <v>3619.8206</v>
      </c>
      <c r="Q992" s="14">
        <v>0</v>
      </c>
      <c r="R992" s="14">
        <f t="shared" si="334"/>
        <v>0</v>
      </c>
      <c r="S992" s="20">
        <f t="shared" si="318"/>
        <v>0</v>
      </c>
      <c r="T992" s="14">
        <f t="shared" si="326"/>
        <v>0</v>
      </c>
      <c r="U992" s="4" t="str">
        <f t="shared" si="323"/>
        <v>A+J=</v>
      </c>
      <c r="V992" s="29">
        <f t="shared" si="324"/>
        <v>45747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19"/>
        <v>45538</v>
      </c>
      <c r="B993" s="125">
        <f t="shared" ca="1" si="317"/>
        <v>13625.169099999999</v>
      </c>
      <c r="C993" s="14">
        <f t="shared" si="325"/>
        <v>10000</v>
      </c>
      <c r="D993" s="13">
        <f>IF(A993&lt;$B$1,VLOOKUP(A993,[1]DI!$A$4:$B$15000,2,FALSE),0)</f>
        <v>0.104</v>
      </c>
      <c r="E993" s="14">
        <f t="shared" si="327"/>
        <v>1.0003926999999999</v>
      </c>
      <c r="F993" s="14">
        <f>(TRUNC(PRODUCT($E$14:$E992),16))</f>
        <v>1.3625169099422301</v>
      </c>
      <c r="G993" s="14">
        <f t="shared" si="328"/>
        <v>1</v>
      </c>
      <c r="H993" s="14">
        <f t="shared" si="329"/>
        <v>1.3625169100000001</v>
      </c>
      <c r="I993" s="13">
        <f t="shared" si="320"/>
        <v>0</v>
      </c>
      <c r="J993" s="29">
        <f t="shared" si="321"/>
        <v>44559</v>
      </c>
      <c r="K993" s="2">
        <f t="shared" si="322"/>
        <v>673</v>
      </c>
      <c r="L993" s="17">
        <f t="shared" si="330"/>
        <v>673</v>
      </c>
      <c r="M993" s="12">
        <f t="shared" si="331"/>
        <v>1</v>
      </c>
      <c r="N993" s="12">
        <f t="shared" si="332"/>
        <v>1.3625169100000001</v>
      </c>
      <c r="O993" s="17">
        <f t="shared" si="316"/>
        <v>0</v>
      </c>
      <c r="P993" s="14">
        <f t="shared" si="333"/>
        <v>3625.1691000000001</v>
      </c>
      <c r="Q993" s="14">
        <v>0</v>
      </c>
      <c r="R993" s="14">
        <f t="shared" si="334"/>
        <v>0</v>
      </c>
      <c r="S993" s="20">
        <f t="shared" si="318"/>
        <v>0</v>
      </c>
      <c r="T993" s="14">
        <f t="shared" si="326"/>
        <v>0</v>
      </c>
      <c r="U993" s="4" t="str">
        <f t="shared" si="323"/>
        <v>A+J=</v>
      </c>
      <c r="V993" s="29">
        <f t="shared" si="324"/>
        <v>45747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19"/>
        <v>45539</v>
      </c>
      <c r="B994" s="125">
        <f t="shared" ca="1" si="317"/>
        <v>13630.519700000001</v>
      </c>
      <c r="C994" s="14">
        <f t="shared" si="325"/>
        <v>10000</v>
      </c>
      <c r="D994" s="13">
        <f>IF(A994&lt;$B$1,VLOOKUP(A994,[1]DI!$A$4:$B$15000,2,FALSE),0)</f>
        <v>0.104</v>
      </c>
      <c r="E994" s="14">
        <f t="shared" si="327"/>
        <v>1.0003926999999999</v>
      </c>
      <c r="F994" s="14">
        <f>(TRUNC(PRODUCT($E$14:$E993),16))</f>
        <v>1.3630519703327599</v>
      </c>
      <c r="G994" s="14">
        <f t="shared" si="328"/>
        <v>1</v>
      </c>
      <c r="H994" s="14">
        <f t="shared" si="329"/>
        <v>1.3630519699999999</v>
      </c>
      <c r="I994" s="13">
        <f t="shared" si="320"/>
        <v>0</v>
      </c>
      <c r="J994" s="29">
        <f t="shared" si="321"/>
        <v>44559</v>
      </c>
      <c r="K994" s="2">
        <f t="shared" si="322"/>
        <v>674</v>
      </c>
      <c r="L994" s="17">
        <f t="shared" si="330"/>
        <v>674</v>
      </c>
      <c r="M994" s="12">
        <f t="shared" si="331"/>
        <v>1</v>
      </c>
      <c r="N994" s="12">
        <f t="shared" si="332"/>
        <v>1.3630519699999999</v>
      </c>
      <c r="O994" s="17">
        <f t="shared" si="316"/>
        <v>0</v>
      </c>
      <c r="P994" s="14">
        <f t="shared" si="333"/>
        <v>3630.5196999999998</v>
      </c>
      <c r="Q994" s="14">
        <v>0</v>
      </c>
      <c r="R994" s="14">
        <f t="shared" si="334"/>
        <v>0</v>
      </c>
      <c r="S994" s="20">
        <f t="shared" si="318"/>
        <v>0</v>
      </c>
      <c r="T994" s="14">
        <f t="shared" si="326"/>
        <v>0</v>
      </c>
      <c r="U994" s="4" t="str">
        <f t="shared" si="323"/>
        <v>A+J=</v>
      </c>
      <c r="V994" s="29">
        <f t="shared" si="324"/>
        <v>45747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19"/>
        <v>45540</v>
      </c>
      <c r="B995" s="125">
        <f t="shared" ca="1" si="317"/>
        <v>13635.8724</v>
      </c>
      <c r="C995" s="14">
        <f t="shared" si="325"/>
        <v>10000</v>
      </c>
      <c r="D995" s="13">
        <f>IF(A995&lt;$B$1,VLOOKUP(A995,[1]DI!$A$4:$B$15000,2,FALSE),0)</f>
        <v>0.104</v>
      </c>
      <c r="E995" s="14">
        <f t="shared" si="327"/>
        <v>1.0003926999999999</v>
      </c>
      <c r="F995" s="14">
        <f>(TRUNC(PRODUCT($E$14:$E994),16))</f>
        <v>1.36358724084151</v>
      </c>
      <c r="G995" s="14">
        <f t="shared" si="328"/>
        <v>1</v>
      </c>
      <c r="H995" s="14">
        <f t="shared" si="329"/>
        <v>1.36358724</v>
      </c>
      <c r="I995" s="13">
        <f t="shared" si="320"/>
        <v>0</v>
      </c>
      <c r="J995" s="29">
        <f t="shared" si="321"/>
        <v>44559</v>
      </c>
      <c r="K995" s="2">
        <f t="shared" si="322"/>
        <v>675</v>
      </c>
      <c r="L995" s="17">
        <f t="shared" si="330"/>
        <v>675</v>
      </c>
      <c r="M995" s="12">
        <f t="shared" si="331"/>
        <v>1</v>
      </c>
      <c r="N995" s="12">
        <f t="shared" si="332"/>
        <v>1.36358724</v>
      </c>
      <c r="O995" s="17">
        <f t="shared" si="316"/>
        <v>0</v>
      </c>
      <c r="P995" s="14">
        <f t="shared" si="333"/>
        <v>3635.8724000000002</v>
      </c>
      <c r="Q995" s="14">
        <v>0</v>
      </c>
      <c r="R995" s="14">
        <f t="shared" si="334"/>
        <v>0</v>
      </c>
      <c r="S995" s="20">
        <f t="shared" si="318"/>
        <v>0</v>
      </c>
      <c r="T995" s="14">
        <f t="shared" si="326"/>
        <v>0</v>
      </c>
      <c r="U995" s="4" t="str">
        <f t="shared" si="323"/>
        <v>A+J=</v>
      </c>
      <c r="V995" s="29">
        <f t="shared" si="324"/>
        <v>45747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19"/>
        <v>45541</v>
      </c>
      <c r="B996" s="125">
        <f t="shared" ca="1" si="317"/>
        <v>13641.227199999999</v>
      </c>
      <c r="C996" s="14">
        <f t="shared" si="325"/>
        <v>10000</v>
      </c>
      <c r="D996" s="13">
        <f>IF(A996&lt;$B$1,VLOOKUP(A996,[1]DI!$A$4:$B$15000,2,FALSE),0)</f>
        <v>0.104</v>
      </c>
      <c r="E996" s="14">
        <f t="shared" si="327"/>
        <v>1.0003926999999999</v>
      </c>
      <c r="F996" s="14">
        <f>(TRUNC(PRODUCT($E$14:$E995),16))</f>
        <v>1.3641227215509899</v>
      </c>
      <c r="G996" s="14">
        <f t="shared" si="328"/>
        <v>1</v>
      </c>
      <c r="H996" s="14">
        <f t="shared" si="329"/>
        <v>1.3641227199999999</v>
      </c>
      <c r="I996" s="13">
        <f t="shared" si="320"/>
        <v>0</v>
      </c>
      <c r="J996" s="29">
        <f t="shared" si="321"/>
        <v>44559</v>
      </c>
      <c r="K996" s="2">
        <f t="shared" si="322"/>
        <v>676</v>
      </c>
      <c r="L996" s="17">
        <f t="shared" si="330"/>
        <v>676</v>
      </c>
      <c r="M996" s="12">
        <f t="shared" si="331"/>
        <v>1</v>
      </c>
      <c r="N996" s="12">
        <f t="shared" si="332"/>
        <v>1.3641227199999999</v>
      </c>
      <c r="O996" s="17">
        <f t="shared" si="316"/>
        <v>0</v>
      </c>
      <c r="P996" s="14">
        <f t="shared" si="333"/>
        <v>3641.2271999999998</v>
      </c>
      <c r="Q996" s="14">
        <v>0</v>
      </c>
      <c r="R996" s="14">
        <f t="shared" si="334"/>
        <v>0</v>
      </c>
      <c r="S996" s="20">
        <f t="shared" si="318"/>
        <v>0</v>
      </c>
      <c r="T996" s="14">
        <f t="shared" si="326"/>
        <v>0</v>
      </c>
      <c r="U996" s="4" t="str">
        <f t="shared" si="323"/>
        <v>A+J=</v>
      </c>
      <c r="V996" s="29">
        <f t="shared" si="324"/>
        <v>45747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19"/>
        <v>45542</v>
      </c>
      <c r="B997" s="125">
        <f t="shared" ca="1" si="317"/>
        <v>13646.5841</v>
      </c>
      <c r="C997" s="14">
        <f t="shared" si="325"/>
        <v>10000</v>
      </c>
      <c r="D997" s="13">
        <f>IF(A997&lt;$B$1,VLOOKUP(A997,[1]DI!$A$4:$B$15000,2,FALSE),0)</f>
        <v>0</v>
      </c>
      <c r="E997" s="14">
        <f t="shared" si="327"/>
        <v>1</v>
      </c>
      <c r="F997" s="14">
        <f>(TRUNC(PRODUCT($E$14:$E996),16))</f>
        <v>1.36465841254374</v>
      </c>
      <c r="G997" s="14">
        <f t="shared" si="328"/>
        <v>1</v>
      </c>
      <c r="H997" s="14">
        <f t="shared" si="329"/>
        <v>1.3646584100000001</v>
      </c>
      <c r="I997" s="13">
        <f t="shared" si="320"/>
        <v>0</v>
      </c>
      <c r="J997" s="29">
        <f t="shared" si="321"/>
        <v>44559</v>
      </c>
      <c r="K997" s="2">
        <f t="shared" si="322"/>
        <v>676</v>
      </c>
      <c r="L997" s="17">
        <f t="shared" si="330"/>
        <v>677</v>
      </c>
      <c r="M997" s="12">
        <f t="shared" si="331"/>
        <v>1</v>
      </c>
      <c r="N997" s="12">
        <f t="shared" si="332"/>
        <v>1.3646584100000001</v>
      </c>
      <c r="O997" s="17">
        <f t="shared" si="316"/>
        <v>0</v>
      </c>
      <c r="P997" s="14">
        <f t="shared" si="333"/>
        <v>3646.5841</v>
      </c>
      <c r="Q997" s="14">
        <v>0</v>
      </c>
      <c r="R997" s="14">
        <f t="shared" si="334"/>
        <v>0</v>
      </c>
      <c r="S997" s="20">
        <f t="shared" si="318"/>
        <v>0</v>
      </c>
      <c r="T997" s="14">
        <f t="shared" si="326"/>
        <v>0</v>
      </c>
      <c r="U997" s="4" t="str">
        <f t="shared" si="323"/>
        <v>A+J=</v>
      </c>
      <c r="V997" s="29">
        <f t="shared" si="324"/>
        <v>45747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19"/>
        <v>45543</v>
      </c>
      <c r="B998" s="125">
        <f t="shared" ca="1" si="317"/>
        <v>13646.5841</v>
      </c>
      <c r="C998" s="14">
        <f t="shared" si="325"/>
        <v>10000</v>
      </c>
      <c r="D998" s="13">
        <f>IF(A998&lt;$B$1,VLOOKUP(A998,[1]DI!$A$4:$B$15000,2,FALSE),0)</f>
        <v>0</v>
      </c>
      <c r="E998" s="14">
        <f t="shared" si="327"/>
        <v>1</v>
      </c>
      <c r="F998" s="14">
        <f>(TRUNC(PRODUCT($E$14:$E997),16))</f>
        <v>1.36465841254374</v>
      </c>
      <c r="G998" s="14">
        <f t="shared" si="328"/>
        <v>1</v>
      </c>
      <c r="H998" s="14">
        <f t="shared" si="329"/>
        <v>1.3646584100000001</v>
      </c>
      <c r="I998" s="13">
        <f t="shared" si="320"/>
        <v>0</v>
      </c>
      <c r="J998" s="29">
        <f t="shared" si="321"/>
        <v>44559</v>
      </c>
      <c r="K998" s="2">
        <f t="shared" si="322"/>
        <v>676</v>
      </c>
      <c r="L998" s="17">
        <f t="shared" si="330"/>
        <v>677</v>
      </c>
      <c r="M998" s="12">
        <f t="shared" si="331"/>
        <v>1</v>
      </c>
      <c r="N998" s="12">
        <f t="shared" si="332"/>
        <v>1.3646584100000001</v>
      </c>
      <c r="O998" s="17">
        <f t="shared" si="316"/>
        <v>0</v>
      </c>
      <c r="P998" s="14">
        <f t="shared" si="333"/>
        <v>3646.5841</v>
      </c>
      <c r="Q998" s="14">
        <v>0</v>
      </c>
      <c r="R998" s="14">
        <f t="shared" si="334"/>
        <v>0</v>
      </c>
      <c r="S998" s="20">
        <f t="shared" si="318"/>
        <v>0</v>
      </c>
      <c r="T998" s="14">
        <f t="shared" si="326"/>
        <v>0</v>
      </c>
      <c r="U998" s="4" t="str">
        <f t="shared" si="323"/>
        <v>A+J=</v>
      </c>
      <c r="V998" s="29">
        <f t="shared" si="324"/>
        <v>45747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19"/>
        <v>45544</v>
      </c>
      <c r="B999" s="125">
        <f t="shared" ca="1" si="317"/>
        <v>13646.5841</v>
      </c>
      <c r="C999" s="14">
        <f t="shared" si="325"/>
        <v>10000</v>
      </c>
      <c r="D999" s="13">
        <f>IF(A999&lt;$B$1,VLOOKUP(A999,[1]DI!$A$4:$B$15000,2,FALSE),0)</f>
        <v>0.104</v>
      </c>
      <c r="E999" s="14">
        <f t="shared" si="327"/>
        <v>1.0003926999999999</v>
      </c>
      <c r="F999" s="14">
        <f>(TRUNC(PRODUCT($E$14:$E998),16))</f>
        <v>1.36465841254374</v>
      </c>
      <c r="G999" s="14">
        <f t="shared" si="328"/>
        <v>1</v>
      </c>
      <c r="H999" s="14">
        <f t="shared" si="329"/>
        <v>1.3646584100000001</v>
      </c>
      <c r="I999" s="13">
        <f t="shared" si="320"/>
        <v>0</v>
      </c>
      <c r="J999" s="29">
        <f t="shared" si="321"/>
        <v>44559</v>
      </c>
      <c r="K999" s="2">
        <f t="shared" si="322"/>
        <v>677</v>
      </c>
      <c r="L999" s="17">
        <f t="shared" si="330"/>
        <v>677</v>
      </c>
      <c r="M999" s="12">
        <f t="shared" si="331"/>
        <v>1</v>
      </c>
      <c r="N999" s="12">
        <f t="shared" si="332"/>
        <v>1.3646584100000001</v>
      </c>
      <c r="O999" s="17">
        <f t="shared" si="316"/>
        <v>0</v>
      </c>
      <c r="P999" s="14">
        <f t="shared" si="333"/>
        <v>3646.5841</v>
      </c>
      <c r="Q999" s="14">
        <v>0</v>
      </c>
      <c r="R999" s="14">
        <f t="shared" si="334"/>
        <v>0</v>
      </c>
      <c r="S999" s="20">
        <f t="shared" si="318"/>
        <v>0</v>
      </c>
      <c r="T999" s="14">
        <f t="shared" si="326"/>
        <v>0</v>
      </c>
      <c r="U999" s="4" t="str">
        <f t="shared" si="323"/>
        <v>A+J=</v>
      </c>
      <c r="V999" s="29">
        <f t="shared" si="324"/>
        <v>45747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19"/>
        <v>45545</v>
      </c>
      <c r="B1000" s="125">
        <f t="shared" ca="1" si="317"/>
        <v>13651.9431</v>
      </c>
      <c r="C1000" s="14">
        <f t="shared" si="325"/>
        <v>10000</v>
      </c>
      <c r="D1000" s="13">
        <f>IF(A1000&lt;$B$1,VLOOKUP(A1000,[1]DI!$A$4:$B$15000,2,FALSE),0)</f>
        <v>0.104</v>
      </c>
      <c r="E1000" s="14">
        <f t="shared" si="327"/>
        <v>1.0003926999999999</v>
      </c>
      <c r="F1000" s="14">
        <f>(TRUNC(PRODUCT($E$14:$E999),16))</f>
        <v>1.3651943139023499</v>
      </c>
      <c r="G1000" s="14">
        <f t="shared" si="328"/>
        <v>1</v>
      </c>
      <c r="H1000" s="14">
        <f t="shared" si="329"/>
        <v>1.3651943099999999</v>
      </c>
      <c r="I1000" s="13">
        <f t="shared" si="320"/>
        <v>0</v>
      </c>
      <c r="J1000" s="29">
        <f t="shared" si="321"/>
        <v>44559</v>
      </c>
      <c r="K1000" s="2">
        <f t="shared" si="322"/>
        <v>678</v>
      </c>
      <c r="L1000" s="17">
        <f t="shared" si="330"/>
        <v>678</v>
      </c>
      <c r="M1000" s="12">
        <f t="shared" si="331"/>
        <v>1</v>
      </c>
      <c r="N1000" s="12">
        <f t="shared" si="332"/>
        <v>1.3651943099999999</v>
      </c>
      <c r="O1000" s="17">
        <f t="shared" si="316"/>
        <v>0</v>
      </c>
      <c r="P1000" s="14">
        <f t="shared" si="333"/>
        <v>3651.9431</v>
      </c>
      <c r="Q1000" s="14">
        <v>0</v>
      </c>
      <c r="R1000" s="14">
        <f t="shared" si="334"/>
        <v>0</v>
      </c>
      <c r="S1000" s="20">
        <f t="shared" si="318"/>
        <v>0</v>
      </c>
      <c r="T1000" s="14">
        <f t="shared" si="326"/>
        <v>0</v>
      </c>
      <c r="U1000" s="4" t="str">
        <f t="shared" si="323"/>
        <v>A+J=</v>
      </c>
      <c r="V1000" s="29">
        <f t="shared" si="324"/>
        <v>45747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19"/>
        <v>45546</v>
      </c>
      <c r="B1001" s="125">
        <f t="shared" ca="1" si="317"/>
        <v>13657.3043</v>
      </c>
      <c r="C1001" s="14">
        <f t="shared" si="325"/>
        <v>10000</v>
      </c>
      <c r="D1001" s="13">
        <f>IF(A1001&lt;$B$1,VLOOKUP(A1001,[1]DI!$A$4:$B$15000,2,FALSE),0)</f>
        <v>0.104</v>
      </c>
      <c r="E1001" s="14">
        <f t="shared" si="327"/>
        <v>1.0003926999999999</v>
      </c>
      <c r="F1001" s="14">
        <f>(TRUNC(PRODUCT($E$14:$E1000),16))</f>
        <v>1.36573042570942</v>
      </c>
      <c r="G1001" s="14">
        <f t="shared" si="328"/>
        <v>1</v>
      </c>
      <c r="H1001" s="14">
        <f t="shared" si="329"/>
        <v>1.3657304299999999</v>
      </c>
      <c r="I1001" s="13">
        <f t="shared" si="320"/>
        <v>0</v>
      </c>
      <c r="J1001" s="29">
        <f t="shared" si="321"/>
        <v>44559</v>
      </c>
      <c r="K1001" s="2">
        <f t="shared" si="322"/>
        <v>679</v>
      </c>
      <c r="L1001" s="17">
        <f t="shared" si="330"/>
        <v>679</v>
      </c>
      <c r="M1001" s="12">
        <f t="shared" si="331"/>
        <v>1</v>
      </c>
      <c r="N1001" s="12">
        <f t="shared" si="332"/>
        <v>1.3657304299999999</v>
      </c>
      <c r="O1001" s="17">
        <f t="shared" si="316"/>
        <v>0</v>
      </c>
      <c r="P1001" s="14">
        <f t="shared" si="333"/>
        <v>3657.3042999999998</v>
      </c>
      <c r="Q1001" s="14">
        <v>0</v>
      </c>
      <c r="R1001" s="14">
        <f t="shared" si="334"/>
        <v>0</v>
      </c>
      <c r="S1001" s="20">
        <f t="shared" si="318"/>
        <v>0</v>
      </c>
      <c r="T1001" s="14">
        <f t="shared" si="326"/>
        <v>0</v>
      </c>
      <c r="U1001" s="4" t="str">
        <f t="shared" si="323"/>
        <v>A+J=</v>
      </c>
      <c r="V1001" s="29">
        <f t="shared" si="324"/>
        <v>45747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19"/>
        <v>45547</v>
      </c>
      <c r="B1002" s="125">
        <f t="shared" ca="1" si="317"/>
        <v>13662.6675</v>
      </c>
      <c r="C1002" s="14">
        <f t="shared" si="325"/>
        <v>10000</v>
      </c>
      <c r="D1002" s="13">
        <f>IF(A1002&lt;$B$1,VLOOKUP(A1002,[1]DI!$A$4:$B$15000,2,FALSE),0)</f>
        <v>0.104</v>
      </c>
      <c r="E1002" s="14">
        <f t="shared" si="327"/>
        <v>1.0003926999999999</v>
      </c>
      <c r="F1002" s="14">
        <f>(TRUNC(PRODUCT($E$14:$E1001),16))</f>
        <v>1.3662667480475901</v>
      </c>
      <c r="G1002" s="14">
        <f t="shared" si="328"/>
        <v>1</v>
      </c>
      <c r="H1002" s="14">
        <f t="shared" si="329"/>
        <v>1.3662667500000001</v>
      </c>
      <c r="I1002" s="13">
        <f t="shared" si="320"/>
        <v>0</v>
      </c>
      <c r="J1002" s="29">
        <f t="shared" si="321"/>
        <v>44559</v>
      </c>
      <c r="K1002" s="2">
        <f t="shared" si="322"/>
        <v>680</v>
      </c>
      <c r="L1002" s="17">
        <f t="shared" si="330"/>
        <v>680</v>
      </c>
      <c r="M1002" s="12">
        <f t="shared" si="331"/>
        <v>1</v>
      </c>
      <c r="N1002" s="12">
        <f t="shared" si="332"/>
        <v>1.3662667500000001</v>
      </c>
      <c r="O1002" s="17">
        <f t="shared" si="316"/>
        <v>0</v>
      </c>
      <c r="P1002" s="14">
        <f t="shared" si="333"/>
        <v>3662.6675</v>
      </c>
      <c r="Q1002" s="14">
        <v>0</v>
      </c>
      <c r="R1002" s="14">
        <f t="shared" si="334"/>
        <v>0</v>
      </c>
      <c r="S1002" s="20">
        <f t="shared" si="318"/>
        <v>0</v>
      </c>
      <c r="T1002" s="14">
        <f t="shared" si="326"/>
        <v>0</v>
      </c>
      <c r="U1002" s="4" t="str">
        <f t="shared" si="323"/>
        <v>A+J=</v>
      </c>
      <c r="V1002" s="29">
        <f t="shared" si="324"/>
        <v>45747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19"/>
        <v>45548</v>
      </c>
      <c r="B1003" s="125">
        <f t="shared" ca="1" si="317"/>
        <v>13668.032800000001</v>
      </c>
      <c r="C1003" s="14">
        <f t="shared" si="325"/>
        <v>10000</v>
      </c>
      <c r="D1003" s="13">
        <f>IF(A1003&lt;$B$1,VLOOKUP(A1003,[1]DI!$A$4:$B$15000,2,FALSE),0)</f>
        <v>0.104</v>
      </c>
      <c r="E1003" s="14">
        <f t="shared" si="327"/>
        <v>1.0003926999999999</v>
      </c>
      <c r="F1003" s="14">
        <f>(TRUNC(PRODUCT($E$14:$E1002),16))</f>
        <v>1.3668032809995501</v>
      </c>
      <c r="G1003" s="14">
        <f t="shared" si="328"/>
        <v>1</v>
      </c>
      <c r="H1003" s="14">
        <f t="shared" si="329"/>
        <v>1.3668032800000001</v>
      </c>
      <c r="I1003" s="13">
        <f t="shared" si="320"/>
        <v>0</v>
      </c>
      <c r="J1003" s="29">
        <f t="shared" si="321"/>
        <v>44559</v>
      </c>
      <c r="K1003" s="2">
        <f t="shared" si="322"/>
        <v>681</v>
      </c>
      <c r="L1003" s="17">
        <f t="shared" si="330"/>
        <v>681</v>
      </c>
      <c r="M1003" s="12">
        <f t="shared" si="331"/>
        <v>1</v>
      </c>
      <c r="N1003" s="12">
        <f t="shared" si="332"/>
        <v>1.3668032800000001</v>
      </c>
      <c r="O1003" s="17">
        <f t="shared" si="316"/>
        <v>0</v>
      </c>
      <c r="P1003" s="14">
        <f t="shared" si="333"/>
        <v>3668.0328</v>
      </c>
      <c r="Q1003" s="14">
        <v>0</v>
      </c>
      <c r="R1003" s="14">
        <f t="shared" si="334"/>
        <v>0</v>
      </c>
      <c r="S1003" s="20">
        <f t="shared" si="318"/>
        <v>0</v>
      </c>
      <c r="T1003" s="14">
        <f t="shared" si="326"/>
        <v>0</v>
      </c>
      <c r="U1003" s="4" t="str">
        <f t="shared" si="323"/>
        <v>A+J=</v>
      </c>
      <c r="V1003" s="29">
        <f t="shared" si="324"/>
        <v>45747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19"/>
        <v>45549</v>
      </c>
      <c r="B1004" s="125">
        <f t="shared" ca="1" si="317"/>
        <v>13673.4002</v>
      </c>
      <c r="C1004" s="14">
        <f t="shared" si="325"/>
        <v>10000</v>
      </c>
      <c r="D1004" s="13">
        <f>IF(A1004&lt;$B$1,VLOOKUP(A1004,[1]DI!$A$4:$B$15000,2,FALSE),0)</f>
        <v>0</v>
      </c>
      <c r="E1004" s="14">
        <f t="shared" si="327"/>
        <v>1</v>
      </c>
      <c r="F1004" s="14">
        <f>(TRUNC(PRODUCT($E$14:$E1003),16))</f>
        <v>1.3673400246480001</v>
      </c>
      <c r="G1004" s="14">
        <f t="shared" si="328"/>
        <v>1</v>
      </c>
      <c r="H1004" s="14">
        <f t="shared" si="329"/>
        <v>1.3673400200000001</v>
      </c>
      <c r="I1004" s="13">
        <f t="shared" si="320"/>
        <v>0</v>
      </c>
      <c r="J1004" s="29">
        <f t="shared" si="321"/>
        <v>44559</v>
      </c>
      <c r="K1004" s="2">
        <f t="shared" si="322"/>
        <v>681</v>
      </c>
      <c r="L1004" s="17">
        <f t="shared" si="330"/>
        <v>682</v>
      </c>
      <c r="M1004" s="12">
        <f t="shared" si="331"/>
        <v>1</v>
      </c>
      <c r="N1004" s="12">
        <f t="shared" si="332"/>
        <v>1.3673400200000001</v>
      </c>
      <c r="O1004" s="17">
        <f t="shared" si="316"/>
        <v>0</v>
      </c>
      <c r="P1004" s="14">
        <f t="shared" si="333"/>
        <v>3673.4002</v>
      </c>
      <c r="Q1004" s="14">
        <v>0</v>
      </c>
      <c r="R1004" s="14">
        <f t="shared" si="334"/>
        <v>0</v>
      </c>
      <c r="S1004" s="20">
        <f t="shared" si="318"/>
        <v>0</v>
      </c>
      <c r="T1004" s="14">
        <f t="shared" si="326"/>
        <v>0</v>
      </c>
      <c r="U1004" s="4" t="str">
        <f t="shared" si="323"/>
        <v>A+J=</v>
      </c>
      <c r="V1004" s="29">
        <f t="shared" si="324"/>
        <v>45747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19"/>
        <v>45550</v>
      </c>
      <c r="B1005" s="125">
        <f t="shared" ca="1" si="317"/>
        <v>13673.4002</v>
      </c>
      <c r="C1005" s="14">
        <f t="shared" si="325"/>
        <v>10000</v>
      </c>
      <c r="D1005" s="13">
        <f>IF(A1005&lt;$B$1,VLOOKUP(A1005,[1]DI!$A$4:$B$15000,2,FALSE),0)</f>
        <v>0</v>
      </c>
      <c r="E1005" s="14">
        <f t="shared" si="327"/>
        <v>1</v>
      </c>
      <c r="F1005" s="14">
        <f>(TRUNC(PRODUCT($E$14:$E1004),16))</f>
        <v>1.3673400246480001</v>
      </c>
      <c r="G1005" s="14">
        <f t="shared" si="328"/>
        <v>1</v>
      </c>
      <c r="H1005" s="14">
        <f t="shared" si="329"/>
        <v>1.3673400200000001</v>
      </c>
      <c r="I1005" s="13">
        <f t="shared" si="320"/>
        <v>0</v>
      </c>
      <c r="J1005" s="29">
        <f t="shared" si="321"/>
        <v>44559</v>
      </c>
      <c r="K1005" s="2">
        <f t="shared" si="322"/>
        <v>681</v>
      </c>
      <c r="L1005" s="17">
        <f t="shared" si="330"/>
        <v>682</v>
      </c>
      <c r="M1005" s="12">
        <f t="shared" si="331"/>
        <v>1</v>
      </c>
      <c r="N1005" s="12">
        <f t="shared" si="332"/>
        <v>1.3673400200000001</v>
      </c>
      <c r="O1005" s="17">
        <f t="shared" si="316"/>
        <v>0</v>
      </c>
      <c r="P1005" s="14">
        <f t="shared" si="333"/>
        <v>3673.4002</v>
      </c>
      <c r="Q1005" s="14">
        <v>0</v>
      </c>
      <c r="R1005" s="14">
        <f t="shared" si="334"/>
        <v>0</v>
      </c>
      <c r="S1005" s="20">
        <f t="shared" si="318"/>
        <v>0</v>
      </c>
      <c r="T1005" s="14">
        <f t="shared" si="326"/>
        <v>0</v>
      </c>
      <c r="U1005" s="4" t="str">
        <f t="shared" si="323"/>
        <v>A+J=</v>
      </c>
      <c r="V1005" s="29">
        <f t="shared" si="324"/>
        <v>45747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19"/>
        <v>45551</v>
      </c>
      <c r="B1006" s="125">
        <f t="shared" ca="1" si="317"/>
        <v>13673.4002</v>
      </c>
      <c r="C1006" s="14">
        <f t="shared" si="325"/>
        <v>10000</v>
      </c>
      <c r="D1006" s="13">
        <f>IF(A1006&lt;$B$1,VLOOKUP(A1006,[1]DI!$A$4:$B$15000,2,FALSE),0)</f>
        <v>0.104</v>
      </c>
      <c r="E1006" s="14">
        <f t="shared" si="327"/>
        <v>1.0003926999999999</v>
      </c>
      <c r="F1006" s="14">
        <f>(TRUNC(PRODUCT($E$14:$E1005),16))</f>
        <v>1.3673400246480001</v>
      </c>
      <c r="G1006" s="14">
        <f t="shared" si="328"/>
        <v>1</v>
      </c>
      <c r="H1006" s="14">
        <f t="shared" si="329"/>
        <v>1.3673400200000001</v>
      </c>
      <c r="I1006" s="13">
        <f t="shared" si="320"/>
        <v>0</v>
      </c>
      <c r="J1006" s="29">
        <f t="shared" si="321"/>
        <v>44559</v>
      </c>
      <c r="K1006" s="2">
        <f t="shared" si="322"/>
        <v>682</v>
      </c>
      <c r="L1006" s="17">
        <f t="shared" si="330"/>
        <v>682</v>
      </c>
      <c r="M1006" s="12">
        <f t="shared" si="331"/>
        <v>1</v>
      </c>
      <c r="N1006" s="12">
        <f t="shared" si="332"/>
        <v>1.3673400200000001</v>
      </c>
      <c r="O1006" s="17">
        <f t="shared" si="316"/>
        <v>0</v>
      </c>
      <c r="P1006" s="14">
        <f t="shared" si="333"/>
        <v>3673.4002</v>
      </c>
      <c r="Q1006" s="14">
        <v>0</v>
      </c>
      <c r="R1006" s="14">
        <f t="shared" si="334"/>
        <v>0</v>
      </c>
      <c r="S1006" s="20">
        <f t="shared" si="318"/>
        <v>0</v>
      </c>
      <c r="T1006" s="14">
        <f t="shared" si="326"/>
        <v>0</v>
      </c>
      <c r="U1006" s="4" t="str">
        <f t="shared" si="323"/>
        <v>A+J=</v>
      </c>
      <c r="V1006" s="29">
        <f t="shared" si="324"/>
        <v>45747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19"/>
        <v>45552</v>
      </c>
      <c r="B1007" s="125">
        <f t="shared" ca="1" si="317"/>
        <v>13678.7698</v>
      </c>
      <c r="C1007" s="14">
        <f t="shared" si="325"/>
        <v>10000</v>
      </c>
      <c r="D1007" s="13">
        <f>IF(A1007&lt;$B$1,VLOOKUP(A1007,[1]DI!$A$4:$B$15000,2,FALSE),0)</f>
        <v>0.104</v>
      </c>
      <c r="E1007" s="14">
        <f t="shared" si="327"/>
        <v>1.0003926999999999</v>
      </c>
      <c r="F1007" s="14">
        <f>(TRUNC(PRODUCT($E$14:$E1006),16))</f>
        <v>1.36787697907568</v>
      </c>
      <c r="G1007" s="14">
        <f t="shared" si="328"/>
        <v>1</v>
      </c>
      <c r="H1007" s="14">
        <f t="shared" si="329"/>
        <v>1.3678769799999999</v>
      </c>
      <c r="I1007" s="13">
        <f t="shared" si="320"/>
        <v>0</v>
      </c>
      <c r="J1007" s="29">
        <f t="shared" si="321"/>
        <v>44559</v>
      </c>
      <c r="K1007" s="2">
        <f t="shared" si="322"/>
        <v>683</v>
      </c>
      <c r="L1007" s="17">
        <f t="shared" si="330"/>
        <v>683</v>
      </c>
      <c r="M1007" s="12">
        <f t="shared" si="331"/>
        <v>1</v>
      </c>
      <c r="N1007" s="12">
        <f t="shared" si="332"/>
        <v>1.3678769799999999</v>
      </c>
      <c r="O1007" s="17">
        <f t="shared" si="316"/>
        <v>0</v>
      </c>
      <c r="P1007" s="14">
        <f t="shared" si="333"/>
        <v>3678.7698</v>
      </c>
      <c r="Q1007" s="14">
        <v>0</v>
      </c>
      <c r="R1007" s="14">
        <f t="shared" si="334"/>
        <v>0</v>
      </c>
      <c r="S1007" s="20">
        <f t="shared" si="318"/>
        <v>0</v>
      </c>
      <c r="T1007" s="14">
        <f t="shared" si="326"/>
        <v>0</v>
      </c>
      <c r="U1007" s="4" t="str">
        <f t="shared" si="323"/>
        <v>A+J=</v>
      </c>
      <c r="V1007" s="29">
        <f t="shared" si="324"/>
        <v>45747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19"/>
        <v>45553</v>
      </c>
      <c r="B1008" s="125">
        <f t="shared" ca="1" si="317"/>
        <v>13684.1414</v>
      </c>
      <c r="C1008" s="14">
        <f t="shared" si="325"/>
        <v>10000</v>
      </c>
      <c r="D1008" s="13">
        <f>IF(A1008&lt;$B$1,VLOOKUP(A1008,[1]DI!$A$4:$B$15000,2,FALSE),0)</f>
        <v>0.104</v>
      </c>
      <c r="E1008" s="14">
        <f t="shared" si="327"/>
        <v>1.0003926999999999</v>
      </c>
      <c r="F1008" s="14">
        <f>(TRUNC(PRODUCT($E$14:$E1007),16))</f>
        <v>1.3684141443653599</v>
      </c>
      <c r="G1008" s="14">
        <f t="shared" si="328"/>
        <v>1</v>
      </c>
      <c r="H1008" s="14">
        <f t="shared" si="329"/>
        <v>1.3684141400000001</v>
      </c>
      <c r="I1008" s="13">
        <f t="shared" si="320"/>
        <v>0</v>
      </c>
      <c r="J1008" s="29">
        <f t="shared" si="321"/>
        <v>44559</v>
      </c>
      <c r="K1008" s="2">
        <f t="shared" si="322"/>
        <v>684</v>
      </c>
      <c r="L1008" s="17">
        <f t="shared" si="330"/>
        <v>684</v>
      </c>
      <c r="M1008" s="12">
        <f t="shared" si="331"/>
        <v>1</v>
      </c>
      <c r="N1008" s="12">
        <f t="shared" si="332"/>
        <v>1.3684141400000001</v>
      </c>
      <c r="O1008" s="17">
        <f t="shared" si="316"/>
        <v>0</v>
      </c>
      <c r="P1008" s="14">
        <f t="shared" si="333"/>
        <v>3684.1414</v>
      </c>
      <c r="Q1008" s="14">
        <v>0</v>
      </c>
      <c r="R1008" s="14">
        <f t="shared" si="334"/>
        <v>0</v>
      </c>
      <c r="S1008" s="20">
        <f t="shared" si="318"/>
        <v>0</v>
      </c>
      <c r="T1008" s="14">
        <f t="shared" si="326"/>
        <v>0</v>
      </c>
      <c r="U1008" s="4" t="str">
        <f t="shared" si="323"/>
        <v>A+J=</v>
      </c>
      <c r="V1008" s="29">
        <f t="shared" si="324"/>
        <v>45747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19"/>
        <v>45554</v>
      </c>
      <c r="B1009" s="125">
        <f t="shared" ca="1" si="317"/>
        <v>13689.5152</v>
      </c>
      <c r="C1009" s="14">
        <f t="shared" si="325"/>
        <v>10000</v>
      </c>
      <c r="D1009" s="13">
        <f>IF(A1009&lt;$B$1,VLOOKUP(A1009,[1]DI!$A$4:$B$15000,2,FALSE),0)</f>
        <v>0.1065</v>
      </c>
      <c r="E1009" s="14">
        <f t="shared" si="327"/>
        <v>1.00040168</v>
      </c>
      <c r="F1009" s="14">
        <f>(TRUNC(PRODUCT($E$14:$E1008),16))</f>
        <v>1.3689515205998499</v>
      </c>
      <c r="G1009" s="14">
        <f t="shared" si="328"/>
        <v>1</v>
      </c>
      <c r="H1009" s="14">
        <f t="shared" si="329"/>
        <v>1.36895152</v>
      </c>
      <c r="I1009" s="13">
        <f t="shared" si="320"/>
        <v>0</v>
      </c>
      <c r="J1009" s="29">
        <f t="shared" si="321"/>
        <v>44559</v>
      </c>
      <c r="K1009" s="2">
        <f t="shared" si="322"/>
        <v>685</v>
      </c>
      <c r="L1009" s="17">
        <f t="shared" si="330"/>
        <v>685</v>
      </c>
      <c r="M1009" s="12">
        <f t="shared" si="331"/>
        <v>1</v>
      </c>
      <c r="N1009" s="12">
        <f t="shared" si="332"/>
        <v>1.36895152</v>
      </c>
      <c r="O1009" s="17">
        <f t="shared" si="316"/>
        <v>0</v>
      </c>
      <c r="P1009" s="14">
        <f t="shared" si="333"/>
        <v>3689.5151999999998</v>
      </c>
      <c r="Q1009" s="14">
        <v>0</v>
      </c>
      <c r="R1009" s="14">
        <f t="shared" si="334"/>
        <v>0</v>
      </c>
      <c r="S1009" s="20">
        <f t="shared" si="318"/>
        <v>0</v>
      </c>
      <c r="T1009" s="14">
        <f t="shared" si="326"/>
        <v>0</v>
      </c>
      <c r="U1009" s="4" t="str">
        <f t="shared" si="323"/>
        <v>A+J=</v>
      </c>
      <c r="V1009" s="29">
        <f t="shared" si="324"/>
        <v>45747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19"/>
        <v>45555</v>
      </c>
      <c r="B1010" s="125">
        <f t="shared" ca="1" si="317"/>
        <v>13695.013999999999</v>
      </c>
      <c r="C1010" s="14">
        <f t="shared" si="325"/>
        <v>10000</v>
      </c>
      <c r="D1010" s="13">
        <f>IF(A1010&lt;$B$1,VLOOKUP(A1010,[1]DI!$A$4:$B$15000,2,FALSE),0)</f>
        <v>0.1065</v>
      </c>
      <c r="E1010" s="14">
        <f t="shared" si="327"/>
        <v>1.00040168</v>
      </c>
      <c r="F1010" s="14">
        <f>(TRUNC(PRODUCT($E$14:$E1009),16))</f>
        <v>1.36950140104665</v>
      </c>
      <c r="G1010" s="14">
        <f t="shared" si="328"/>
        <v>1</v>
      </c>
      <c r="H1010" s="14">
        <f t="shared" si="329"/>
        <v>1.3695014000000001</v>
      </c>
      <c r="I1010" s="13">
        <f t="shared" si="320"/>
        <v>0</v>
      </c>
      <c r="J1010" s="29">
        <f t="shared" si="321"/>
        <v>44559</v>
      </c>
      <c r="K1010" s="2">
        <f t="shared" si="322"/>
        <v>686</v>
      </c>
      <c r="L1010" s="17">
        <f t="shared" si="330"/>
        <v>686</v>
      </c>
      <c r="M1010" s="12">
        <f t="shared" si="331"/>
        <v>1</v>
      </c>
      <c r="N1010" s="12">
        <f t="shared" si="332"/>
        <v>1.3695014000000001</v>
      </c>
      <c r="O1010" s="17">
        <f t="shared" si="316"/>
        <v>0</v>
      </c>
      <c r="P1010" s="14">
        <f t="shared" si="333"/>
        <v>3695.0140000000001</v>
      </c>
      <c r="Q1010" s="14">
        <v>0</v>
      </c>
      <c r="R1010" s="14">
        <f t="shared" si="334"/>
        <v>0</v>
      </c>
      <c r="S1010" s="20">
        <f t="shared" si="318"/>
        <v>0</v>
      </c>
      <c r="T1010" s="14">
        <f t="shared" si="326"/>
        <v>0</v>
      </c>
      <c r="U1010" s="4" t="str">
        <f t="shared" si="323"/>
        <v>A+J=</v>
      </c>
      <c r="V1010" s="29">
        <f t="shared" si="324"/>
        <v>45747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19"/>
        <v>45556</v>
      </c>
      <c r="B1011" s="125">
        <f t="shared" ca="1" si="317"/>
        <v>13700.514999999999</v>
      </c>
      <c r="C1011" s="14">
        <f t="shared" si="325"/>
        <v>10000</v>
      </c>
      <c r="D1011" s="13">
        <f>IF(A1011&lt;$B$1,VLOOKUP(A1011,[1]DI!$A$4:$B$15000,2,FALSE),0)</f>
        <v>0</v>
      </c>
      <c r="E1011" s="14">
        <f t="shared" si="327"/>
        <v>1</v>
      </c>
      <c r="F1011" s="14">
        <f>(TRUNC(PRODUCT($E$14:$E1010),16))</f>
        <v>1.37005150236942</v>
      </c>
      <c r="G1011" s="14">
        <f t="shared" si="328"/>
        <v>1</v>
      </c>
      <c r="H1011" s="14">
        <f t="shared" si="329"/>
        <v>1.3700515</v>
      </c>
      <c r="I1011" s="13">
        <f t="shared" si="320"/>
        <v>0</v>
      </c>
      <c r="J1011" s="29">
        <f t="shared" si="321"/>
        <v>44559</v>
      </c>
      <c r="K1011" s="2">
        <f t="shared" si="322"/>
        <v>686</v>
      </c>
      <c r="L1011" s="17">
        <f t="shared" si="330"/>
        <v>687</v>
      </c>
      <c r="M1011" s="12">
        <f t="shared" si="331"/>
        <v>1</v>
      </c>
      <c r="N1011" s="12">
        <f t="shared" si="332"/>
        <v>1.3700515</v>
      </c>
      <c r="O1011" s="17">
        <f t="shared" si="316"/>
        <v>0</v>
      </c>
      <c r="P1011" s="14">
        <f t="shared" si="333"/>
        <v>3700.5149999999999</v>
      </c>
      <c r="Q1011" s="14">
        <v>0</v>
      </c>
      <c r="R1011" s="14">
        <f t="shared" si="334"/>
        <v>0</v>
      </c>
      <c r="S1011" s="20">
        <f t="shared" si="318"/>
        <v>0</v>
      </c>
      <c r="T1011" s="14">
        <f t="shared" si="326"/>
        <v>0</v>
      </c>
      <c r="U1011" s="4" t="str">
        <f t="shared" si="323"/>
        <v>A+J=</v>
      </c>
      <c r="V1011" s="29">
        <f t="shared" si="324"/>
        <v>45747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19"/>
        <v>45557</v>
      </c>
      <c r="B1012" s="125">
        <f t="shared" ca="1" si="317"/>
        <v>13700.514999999999</v>
      </c>
      <c r="C1012" s="14">
        <f t="shared" si="325"/>
        <v>10000</v>
      </c>
      <c r="D1012" s="13">
        <f>IF(A1012&lt;$B$1,VLOOKUP(A1012,[1]DI!$A$4:$B$15000,2,FALSE),0)</f>
        <v>0</v>
      </c>
      <c r="E1012" s="14">
        <f t="shared" si="327"/>
        <v>1</v>
      </c>
      <c r="F1012" s="14">
        <f>(TRUNC(PRODUCT($E$14:$E1011),16))</f>
        <v>1.37005150236942</v>
      </c>
      <c r="G1012" s="14">
        <f t="shared" si="328"/>
        <v>1</v>
      </c>
      <c r="H1012" s="14">
        <f t="shared" si="329"/>
        <v>1.3700515</v>
      </c>
      <c r="I1012" s="13">
        <f t="shared" si="320"/>
        <v>0</v>
      </c>
      <c r="J1012" s="29">
        <f t="shared" si="321"/>
        <v>44559</v>
      </c>
      <c r="K1012" s="2">
        <f t="shared" si="322"/>
        <v>686</v>
      </c>
      <c r="L1012" s="17">
        <f t="shared" si="330"/>
        <v>687</v>
      </c>
      <c r="M1012" s="12">
        <f t="shared" si="331"/>
        <v>1</v>
      </c>
      <c r="N1012" s="12">
        <f t="shared" si="332"/>
        <v>1.3700515</v>
      </c>
      <c r="O1012" s="17">
        <f t="shared" si="316"/>
        <v>0</v>
      </c>
      <c r="P1012" s="14">
        <f t="shared" si="333"/>
        <v>3700.5149999999999</v>
      </c>
      <c r="Q1012" s="14">
        <v>0</v>
      </c>
      <c r="R1012" s="14">
        <f t="shared" si="334"/>
        <v>0</v>
      </c>
      <c r="S1012" s="20">
        <f t="shared" si="318"/>
        <v>0</v>
      </c>
      <c r="T1012" s="14">
        <f t="shared" si="326"/>
        <v>0</v>
      </c>
      <c r="U1012" s="4" t="str">
        <f t="shared" si="323"/>
        <v>A+J=</v>
      </c>
      <c r="V1012" s="29">
        <f t="shared" si="324"/>
        <v>45747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19"/>
        <v>45558</v>
      </c>
      <c r="B1013" s="125">
        <f t="shared" ca="1" si="317"/>
        <v>13700.514999999999</v>
      </c>
      <c r="C1013" s="14">
        <f t="shared" si="325"/>
        <v>10000</v>
      </c>
      <c r="D1013" s="13">
        <f>IF(A1013&lt;$B$1,VLOOKUP(A1013,[1]DI!$A$4:$B$15000,2,FALSE),0)</f>
        <v>0.1065</v>
      </c>
      <c r="E1013" s="14">
        <f t="shared" si="327"/>
        <v>1.00040168</v>
      </c>
      <c r="F1013" s="14">
        <f>(TRUNC(PRODUCT($E$14:$E1012),16))</f>
        <v>1.37005150236942</v>
      </c>
      <c r="G1013" s="14">
        <f t="shared" si="328"/>
        <v>1</v>
      </c>
      <c r="H1013" s="14">
        <f t="shared" si="329"/>
        <v>1.3700515</v>
      </c>
      <c r="I1013" s="13">
        <f t="shared" si="320"/>
        <v>0</v>
      </c>
      <c r="J1013" s="29">
        <f t="shared" si="321"/>
        <v>44559</v>
      </c>
      <c r="K1013" s="2">
        <f t="shared" si="322"/>
        <v>687</v>
      </c>
      <c r="L1013" s="17">
        <f t="shared" si="330"/>
        <v>687</v>
      </c>
      <c r="M1013" s="12">
        <f t="shared" si="331"/>
        <v>1</v>
      </c>
      <c r="N1013" s="12">
        <f t="shared" si="332"/>
        <v>1.3700515</v>
      </c>
      <c r="O1013" s="17">
        <f t="shared" si="316"/>
        <v>0</v>
      </c>
      <c r="P1013" s="14">
        <f t="shared" si="333"/>
        <v>3700.5149999999999</v>
      </c>
      <c r="Q1013" s="14">
        <v>0</v>
      </c>
      <c r="R1013" s="14">
        <f t="shared" si="334"/>
        <v>0</v>
      </c>
      <c r="S1013" s="20">
        <f t="shared" si="318"/>
        <v>0</v>
      </c>
      <c r="T1013" s="14">
        <f t="shared" si="326"/>
        <v>0</v>
      </c>
      <c r="U1013" s="4" t="str">
        <f t="shared" si="323"/>
        <v>A+J=</v>
      </c>
      <c r="V1013" s="29">
        <f t="shared" si="324"/>
        <v>45747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19"/>
        <v>45559</v>
      </c>
      <c r="B1014" s="125">
        <f t="shared" ca="1" si="317"/>
        <v>13706.0182</v>
      </c>
      <c r="C1014" s="14">
        <f t="shared" si="325"/>
        <v>10000</v>
      </c>
      <c r="D1014" s="13">
        <f>IF(A1014&lt;$B$1,VLOOKUP(A1014,[1]DI!$A$4:$B$15000,2,FALSE),0)</f>
        <v>0.1065</v>
      </c>
      <c r="E1014" s="14">
        <f t="shared" si="327"/>
        <v>1.00040168</v>
      </c>
      <c r="F1014" s="14">
        <f>(TRUNC(PRODUCT($E$14:$E1013),16))</f>
        <v>1.3706018246568901</v>
      </c>
      <c r="G1014" s="14">
        <f t="shared" si="328"/>
        <v>1</v>
      </c>
      <c r="H1014" s="14">
        <f t="shared" si="329"/>
        <v>1.3706018200000001</v>
      </c>
      <c r="I1014" s="13">
        <f t="shared" si="320"/>
        <v>0</v>
      </c>
      <c r="J1014" s="29">
        <f t="shared" si="321"/>
        <v>44559</v>
      </c>
      <c r="K1014" s="2">
        <f t="shared" si="322"/>
        <v>688</v>
      </c>
      <c r="L1014" s="17">
        <f t="shared" si="330"/>
        <v>688</v>
      </c>
      <c r="M1014" s="12">
        <f t="shared" si="331"/>
        <v>1</v>
      </c>
      <c r="N1014" s="12">
        <f t="shared" si="332"/>
        <v>1.3706018200000001</v>
      </c>
      <c r="O1014" s="17">
        <f t="shared" si="316"/>
        <v>0</v>
      </c>
      <c r="P1014" s="14">
        <f t="shared" si="333"/>
        <v>3706.0182</v>
      </c>
      <c r="Q1014" s="14">
        <v>0</v>
      </c>
      <c r="R1014" s="14">
        <f t="shared" si="334"/>
        <v>0</v>
      </c>
      <c r="S1014" s="20">
        <f t="shared" si="318"/>
        <v>0</v>
      </c>
      <c r="T1014" s="14">
        <f t="shared" si="326"/>
        <v>0</v>
      </c>
      <c r="U1014" s="4" t="str">
        <f t="shared" si="323"/>
        <v>A+J=</v>
      </c>
      <c r="V1014" s="29">
        <f t="shared" si="324"/>
        <v>45747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19"/>
        <v>45560</v>
      </c>
      <c r="B1015" s="125">
        <f t="shared" ca="1" si="317"/>
        <v>13711.5237</v>
      </c>
      <c r="C1015" s="14">
        <f t="shared" si="325"/>
        <v>10000</v>
      </c>
      <c r="D1015" s="13">
        <f>IF(A1015&lt;$B$1,VLOOKUP(A1015,[1]DI!$A$4:$B$15000,2,FALSE),0)</f>
        <v>0.1065</v>
      </c>
      <c r="E1015" s="14">
        <f t="shared" si="327"/>
        <v>1.00040168</v>
      </c>
      <c r="F1015" s="14">
        <f>(TRUNC(PRODUCT($E$14:$E1014),16))</f>
        <v>1.3711523679978199</v>
      </c>
      <c r="G1015" s="14">
        <f t="shared" si="328"/>
        <v>1</v>
      </c>
      <c r="H1015" s="14">
        <f t="shared" si="329"/>
        <v>1.3711523699999999</v>
      </c>
      <c r="I1015" s="13">
        <f t="shared" si="320"/>
        <v>0</v>
      </c>
      <c r="J1015" s="29">
        <f t="shared" si="321"/>
        <v>44559</v>
      </c>
      <c r="K1015" s="2">
        <f t="shared" si="322"/>
        <v>689</v>
      </c>
      <c r="L1015" s="17">
        <f t="shared" si="330"/>
        <v>689</v>
      </c>
      <c r="M1015" s="12">
        <f t="shared" si="331"/>
        <v>1</v>
      </c>
      <c r="N1015" s="12">
        <f t="shared" si="332"/>
        <v>1.3711523699999999</v>
      </c>
      <c r="O1015" s="17">
        <f t="shared" si="316"/>
        <v>0</v>
      </c>
      <c r="P1015" s="14">
        <f t="shared" si="333"/>
        <v>3711.5237000000002</v>
      </c>
      <c r="Q1015" s="14">
        <v>0</v>
      </c>
      <c r="R1015" s="14">
        <f t="shared" si="334"/>
        <v>0</v>
      </c>
      <c r="S1015" s="20">
        <f t="shared" si="318"/>
        <v>0</v>
      </c>
      <c r="T1015" s="14">
        <f t="shared" si="326"/>
        <v>0</v>
      </c>
      <c r="U1015" s="4" t="str">
        <f t="shared" si="323"/>
        <v>A+J=</v>
      </c>
      <c r="V1015" s="29">
        <f t="shared" si="324"/>
        <v>45747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19"/>
        <v>45561</v>
      </c>
      <c r="B1016" s="125">
        <f t="shared" ca="1" si="317"/>
        <v>13717.031300000001</v>
      </c>
      <c r="C1016" s="14">
        <f t="shared" si="325"/>
        <v>10000</v>
      </c>
      <c r="D1016" s="13">
        <f>IF(A1016&lt;$B$1,VLOOKUP(A1016,[1]DI!$A$4:$B$15000,2,FALSE),0)</f>
        <v>0.1065</v>
      </c>
      <c r="E1016" s="14">
        <f t="shared" si="327"/>
        <v>1.00040168</v>
      </c>
      <c r="F1016" s="14">
        <f>(TRUNC(PRODUCT($E$14:$E1015),16))</f>
        <v>1.3717031324810001</v>
      </c>
      <c r="G1016" s="14">
        <f t="shared" si="328"/>
        <v>1</v>
      </c>
      <c r="H1016" s="14">
        <f t="shared" si="329"/>
        <v>1.37170313</v>
      </c>
      <c r="I1016" s="13">
        <f t="shared" si="320"/>
        <v>0</v>
      </c>
      <c r="J1016" s="29">
        <f t="shared" si="321"/>
        <v>44559</v>
      </c>
      <c r="K1016" s="2">
        <f t="shared" si="322"/>
        <v>690</v>
      </c>
      <c r="L1016" s="17">
        <f t="shared" si="330"/>
        <v>690</v>
      </c>
      <c r="M1016" s="12">
        <f t="shared" si="331"/>
        <v>1</v>
      </c>
      <c r="N1016" s="12">
        <f t="shared" si="332"/>
        <v>1.37170313</v>
      </c>
      <c r="O1016" s="17">
        <f t="shared" si="316"/>
        <v>0</v>
      </c>
      <c r="P1016" s="14">
        <f t="shared" si="333"/>
        <v>3717.0313000000001</v>
      </c>
      <c r="Q1016" s="14">
        <v>0</v>
      </c>
      <c r="R1016" s="14">
        <f t="shared" si="334"/>
        <v>0</v>
      </c>
      <c r="S1016" s="20">
        <f t="shared" si="318"/>
        <v>0</v>
      </c>
      <c r="T1016" s="14">
        <f t="shared" si="326"/>
        <v>0</v>
      </c>
      <c r="U1016" s="4" t="str">
        <f t="shared" si="323"/>
        <v>A+J=</v>
      </c>
      <c r="V1016" s="29">
        <f t="shared" si="324"/>
        <v>45747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19"/>
        <v>45562</v>
      </c>
      <c r="B1017" s="125">
        <f t="shared" ca="1" si="317"/>
        <v>13722.5412</v>
      </c>
      <c r="C1017" s="14">
        <f t="shared" si="325"/>
        <v>10000</v>
      </c>
      <c r="D1017" s="13">
        <f>IF(A1017&lt;$B$1,VLOOKUP(A1017,[1]DI!$A$4:$B$15000,2,FALSE),0)</f>
        <v>0.1065</v>
      </c>
      <c r="E1017" s="14">
        <f t="shared" si="327"/>
        <v>1.00040168</v>
      </c>
      <c r="F1017" s="14">
        <f>(TRUNC(PRODUCT($E$14:$E1016),16))</f>
        <v>1.3722541181952499</v>
      </c>
      <c r="G1017" s="14">
        <f t="shared" si="328"/>
        <v>1</v>
      </c>
      <c r="H1017" s="14">
        <f t="shared" si="329"/>
        <v>1.37225412</v>
      </c>
      <c r="I1017" s="13">
        <f t="shared" si="320"/>
        <v>0</v>
      </c>
      <c r="J1017" s="29">
        <f t="shared" si="321"/>
        <v>44559</v>
      </c>
      <c r="K1017" s="2">
        <f t="shared" si="322"/>
        <v>691</v>
      </c>
      <c r="L1017" s="17">
        <f t="shared" si="330"/>
        <v>691</v>
      </c>
      <c r="M1017" s="12">
        <f t="shared" si="331"/>
        <v>1</v>
      </c>
      <c r="N1017" s="12">
        <f t="shared" si="332"/>
        <v>1.37225412</v>
      </c>
      <c r="O1017" s="17">
        <f t="shared" si="316"/>
        <v>0</v>
      </c>
      <c r="P1017" s="14">
        <f t="shared" si="333"/>
        <v>3722.5412000000001</v>
      </c>
      <c r="Q1017" s="14">
        <v>0</v>
      </c>
      <c r="R1017" s="14">
        <f t="shared" si="334"/>
        <v>0</v>
      </c>
      <c r="S1017" s="20">
        <f t="shared" si="318"/>
        <v>0</v>
      </c>
      <c r="T1017" s="14">
        <f t="shared" si="326"/>
        <v>0</v>
      </c>
      <c r="U1017" s="4" t="str">
        <f t="shared" si="323"/>
        <v>A+J=</v>
      </c>
      <c r="V1017" s="29">
        <f t="shared" si="324"/>
        <v>45747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19"/>
        <v>45563</v>
      </c>
      <c r="B1018" s="125">
        <f t="shared" ca="1" si="317"/>
        <v>13728.0533</v>
      </c>
      <c r="C1018" s="14">
        <f t="shared" si="325"/>
        <v>10000</v>
      </c>
      <c r="D1018" s="13">
        <f>IF(A1018&lt;$B$1,VLOOKUP(A1018,[1]DI!$A$4:$B$15000,2,FALSE),0)</f>
        <v>0</v>
      </c>
      <c r="E1018" s="14">
        <f t="shared" si="327"/>
        <v>1</v>
      </c>
      <c r="F1018" s="14">
        <f>(TRUNC(PRODUCT($E$14:$E1017),16))</f>
        <v>1.3728053252294501</v>
      </c>
      <c r="G1018" s="14">
        <f t="shared" si="328"/>
        <v>1</v>
      </c>
      <c r="H1018" s="14">
        <f t="shared" si="329"/>
        <v>1.37280533</v>
      </c>
      <c r="I1018" s="13">
        <f t="shared" si="320"/>
        <v>0</v>
      </c>
      <c r="J1018" s="29">
        <f t="shared" si="321"/>
        <v>44559</v>
      </c>
      <c r="K1018" s="2">
        <f t="shared" si="322"/>
        <v>691</v>
      </c>
      <c r="L1018" s="17">
        <f t="shared" si="330"/>
        <v>692</v>
      </c>
      <c r="M1018" s="12">
        <f t="shared" si="331"/>
        <v>1</v>
      </c>
      <c r="N1018" s="12">
        <f t="shared" si="332"/>
        <v>1.37280533</v>
      </c>
      <c r="O1018" s="17">
        <f t="shared" si="316"/>
        <v>0</v>
      </c>
      <c r="P1018" s="14">
        <f t="shared" si="333"/>
        <v>3728.0533</v>
      </c>
      <c r="Q1018" s="14">
        <v>0</v>
      </c>
      <c r="R1018" s="14">
        <f t="shared" si="334"/>
        <v>0</v>
      </c>
      <c r="S1018" s="20">
        <f t="shared" si="318"/>
        <v>0</v>
      </c>
      <c r="T1018" s="14">
        <f t="shared" si="326"/>
        <v>0</v>
      </c>
      <c r="U1018" s="4" t="str">
        <f t="shared" si="323"/>
        <v>A+J=</v>
      </c>
      <c r="V1018" s="29">
        <f t="shared" si="324"/>
        <v>45747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19"/>
        <v>45564</v>
      </c>
      <c r="B1019" s="125">
        <f t="shared" ca="1" si="317"/>
        <v>13728.0533</v>
      </c>
      <c r="C1019" s="14">
        <f t="shared" si="325"/>
        <v>10000</v>
      </c>
      <c r="D1019" s="13">
        <f>IF(A1019&lt;$B$1,VLOOKUP(A1019,[1]DI!$A$4:$B$15000,2,FALSE),0)</f>
        <v>0</v>
      </c>
      <c r="E1019" s="14">
        <f t="shared" si="327"/>
        <v>1</v>
      </c>
      <c r="F1019" s="14">
        <f>(TRUNC(PRODUCT($E$14:$E1018),16))</f>
        <v>1.3728053252294501</v>
      </c>
      <c r="G1019" s="14">
        <f t="shared" si="328"/>
        <v>1</v>
      </c>
      <c r="H1019" s="14">
        <f t="shared" si="329"/>
        <v>1.37280533</v>
      </c>
      <c r="I1019" s="13">
        <f t="shared" si="320"/>
        <v>0</v>
      </c>
      <c r="J1019" s="29">
        <f t="shared" si="321"/>
        <v>44559</v>
      </c>
      <c r="K1019" s="2">
        <f t="shared" si="322"/>
        <v>691</v>
      </c>
      <c r="L1019" s="17">
        <f t="shared" si="330"/>
        <v>692</v>
      </c>
      <c r="M1019" s="12">
        <f t="shared" si="331"/>
        <v>1</v>
      </c>
      <c r="N1019" s="12">
        <f t="shared" si="332"/>
        <v>1.37280533</v>
      </c>
      <c r="O1019" s="17">
        <f t="shared" si="316"/>
        <v>0</v>
      </c>
      <c r="P1019" s="14">
        <f t="shared" si="333"/>
        <v>3728.0533</v>
      </c>
      <c r="Q1019" s="14">
        <v>0</v>
      </c>
      <c r="R1019" s="14">
        <f t="shared" si="334"/>
        <v>0</v>
      </c>
      <c r="S1019" s="20">
        <f t="shared" si="318"/>
        <v>0</v>
      </c>
      <c r="T1019" s="14">
        <f t="shared" si="326"/>
        <v>0</v>
      </c>
      <c r="U1019" s="4" t="str">
        <f t="shared" si="323"/>
        <v>A+J=</v>
      </c>
      <c r="V1019" s="29">
        <f t="shared" si="324"/>
        <v>45747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19"/>
        <v>45565</v>
      </c>
      <c r="B1020" s="125">
        <f t="shared" ca="1" si="317"/>
        <v>13728.0533</v>
      </c>
      <c r="C1020" s="14">
        <f t="shared" si="325"/>
        <v>10000</v>
      </c>
      <c r="D1020" s="13">
        <f>IF(A1020&lt;$B$1,VLOOKUP(A1020,[1]DI!$A$4:$B$15000,2,FALSE),0)</f>
        <v>0.1065</v>
      </c>
      <c r="E1020" s="14">
        <f t="shared" si="327"/>
        <v>1.00040168</v>
      </c>
      <c r="F1020" s="14">
        <f>(TRUNC(PRODUCT($E$14:$E1019),16))</f>
        <v>1.3728053252294501</v>
      </c>
      <c r="G1020" s="14">
        <f t="shared" si="328"/>
        <v>1</v>
      </c>
      <c r="H1020" s="14">
        <f t="shared" si="329"/>
        <v>1.37280533</v>
      </c>
      <c r="I1020" s="13">
        <f t="shared" si="320"/>
        <v>0</v>
      </c>
      <c r="J1020" s="29">
        <f t="shared" si="321"/>
        <v>44559</v>
      </c>
      <c r="K1020" s="2">
        <f t="shared" si="322"/>
        <v>692</v>
      </c>
      <c r="L1020" s="17">
        <f t="shared" si="330"/>
        <v>692</v>
      </c>
      <c r="M1020" s="12">
        <f t="shared" si="331"/>
        <v>1</v>
      </c>
      <c r="N1020" s="12">
        <f t="shared" si="332"/>
        <v>1.37280533</v>
      </c>
      <c r="O1020" s="17">
        <f t="shared" si="316"/>
        <v>0</v>
      </c>
      <c r="P1020" s="14">
        <f t="shared" si="333"/>
        <v>3728.0533</v>
      </c>
      <c r="Q1020" s="14">
        <v>0</v>
      </c>
      <c r="R1020" s="14">
        <f t="shared" si="334"/>
        <v>0</v>
      </c>
      <c r="S1020" s="20">
        <f t="shared" si="318"/>
        <v>0</v>
      </c>
      <c r="T1020" s="14">
        <f t="shared" si="326"/>
        <v>0</v>
      </c>
      <c r="U1020" s="4" t="str">
        <f t="shared" si="323"/>
        <v>A+J=</v>
      </c>
      <c r="V1020" s="29">
        <f t="shared" si="324"/>
        <v>45747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19"/>
        <v>45566</v>
      </c>
      <c r="B1021" s="125">
        <f t="shared" ca="1" si="317"/>
        <v>13733.567500000001</v>
      </c>
      <c r="C1021" s="14">
        <f t="shared" si="325"/>
        <v>10000</v>
      </c>
      <c r="D1021" s="13">
        <f>IF(A1021&lt;$B$1,VLOOKUP(A1021,[1]DI!$A$4:$B$15000,2,FALSE),0)</f>
        <v>0.1065</v>
      </c>
      <c r="E1021" s="14">
        <f t="shared" si="327"/>
        <v>1.00040168</v>
      </c>
      <c r="F1021" s="14">
        <f>(TRUNC(PRODUCT($E$14:$E1020),16))</f>
        <v>1.37335675367249</v>
      </c>
      <c r="G1021" s="14">
        <f t="shared" si="328"/>
        <v>1</v>
      </c>
      <c r="H1021" s="14">
        <f t="shared" si="329"/>
        <v>1.3733567499999999</v>
      </c>
      <c r="I1021" s="13">
        <f t="shared" si="320"/>
        <v>0</v>
      </c>
      <c r="J1021" s="29">
        <f t="shared" si="321"/>
        <v>44559</v>
      </c>
      <c r="K1021" s="2">
        <f t="shared" si="322"/>
        <v>693</v>
      </c>
      <c r="L1021" s="17">
        <f t="shared" si="330"/>
        <v>693</v>
      </c>
      <c r="M1021" s="12">
        <f t="shared" si="331"/>
        <v>1</v>
      </c>
      <c r="N1021" s="12">
        <f t="shared" si="332"/>
        <v>1.3733567499999999</v>
      </c>
      <c r="O1021" s="17">
        <f t="shared" si="316"/>
        <v>0</v>
      </c>
      <c r="P1021" s="14">
        <f t="shared" si="333"/>
        <v>3733.5675000000001</v>
      </c>
      <c r="Q1021" s="14">
        <v>0</v>
      </c>
      <c r="R1021" s="14">
        <f t="shared" si="334"/>
        <v>0</v>
      </c>
      <c r="S1021" s="20">
        <f t="shared" si="318"/>
        <v>0</v>
      </c>
      <c r="T1021" s="14">
        <f t="shared" si="326"/>
        <v>0</v>
      </c>
      <c r="U1021" s="4" t="str">
        <f t="shared" si="323"/>
        <v>A+J=</v>
      </c>
      <c r="V1021" s="29">
        <f t="shared" si="324"/>
        <v>45747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19"/>
        <v>45567</v>
      </c>
      <c r="B1022" s="125">
        <f t="shared" ca="1" si="317"/>
        <v>13739.083999999999</v>
      </c>
      <c r="C1022" s="14">
        <f t="shared" si="325"/>
        <v>10000</v>
      </c>
      <c r="D1022" s="13">
        <f>IF(A1022&lt;$B$1,VLOOKUP(A1022,[1]DI!$A$4:$B$15000,2,FALSE),0)</f>
        <v>0.1065</v>
      </c>
      <c r="E1022" s="14">
        <f t="shared" si="327"/>
        <v>1.00040168</v>
      </c>
      <c r="F1022" s="14">
        <f>(TRUNC(PRODUCT($E$14:$E1021),16))</f>
        <v>1.3739084036133</v>
      </c>
      <c r="G1022" s="14">
        <f t="shared" si="328"/>
        <v>1</v>
      </c>
      <c r="H1022" s="14">
        <f t="shared" si="329"/>
        <v>1.3739083999999999</v>
      </c>
      <c r="I1022" s="13">
        <f t="shared" si="320"/>
        <v>0</v>
      </c>
      <c r="J1022" s="29">
        <f t="shared" si="321"/>
        <v>44559</v>
      </c>
      <c r="K1022" s="2">
        <f t="shared" si="322"/>
        <v>694</v>
      </c>
      <c r="L1022" s="17">
        <f t="shared" si="330"/>
        <v>694</v>
      </c>
      <c r="M1022" s="12">
        <f t="shared" si="331"/>
        <v>1</v>
      </c>
      <c r="N1022" s="12">
        <f t="shared" si="332"/>
        <v>1.3739083999999999</v>
      </c>
      <c r="O1022" s="17">
        <f t="shared" si="316"/>
        <v>0</v>
      </c>
      <c r="P1022" s="14">
        <f t="shared" si="333"/>
        <v>3739.0839999999998</v>
      </c>
      <c r="Q1022" s="14">
        <v>0</v>
      </c>
      <c r="R1022" s="14">
        <f t="shared" si="334"/>
        <v>0</v>
      </c>
      <c r="S1022" s="20">
        <f t="shared" si="318"/>
        <v>0</v>
      </c>
      <c r="T1022" s="14">
        <f t="shared" si="326"/>
        <v>0</v>
      </c>
      <c r="U1022" s="4" t="str">
        <f t="shared" si="323"/>
        <v>A+J=</v>
      </c>
      <c r="V1022" s="29">
        <f t="shared" si="324"/>
        <v>45747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19"/>
        <v>45568</v>
      </c>
      <c r="B1023" s="125">
        <f t="shared" ca="1" si="317"/>
        <v>13744.602800000001</v>
      </c>
      <c r="C1023" s="14">
        <f t="shared" si="325"/>
        <v>10000</v>
      </c>
      <c r="D1023" s="13">
        <f>IF(A1023&lt;$B$1,VLOOKUP(A1023,[1]DI!$A$4:$B$15000,2,FALSE),0)</f>
        <v>0.1065</v>
      </c>
      <c r="E1023" s="14">
        <f t="shared" si="327"/>
        <v>1.00040168</v>
      </c>
      <c r="F1023" s="14">
        <f>(TRUNC(PRODUCT($E$14:$E1022),16))</f>
        <v>1.3744602751408701</v>
      </c>
      <c r="G1023" s="14">
        <f t="shared" si="328"/>
        <v>1</v>
      </c>
      <c r="H1023" s="14">
        <f t="shared" si="329"/>
        <v>1.3744602800000001</v>
      </c>
      <c r="I1023" s="13">
        <f t="shared" si="320"/>
        <v>0</v>
      </c>
      <c r="J1023" s="29">
        <f t="shared" si="321"/>
        <v>44559</v>
      </c>
      <c r="K1023" s="2">
        <f t="shared" si="322"/>
        <v>695</v>
      </c>
      <c r="L1023" s="17">
        <f t="shared" si="330"/>
        <v>695</v>
      </c>
      <c r="M1023" s="12">
        <f t="shared" si="331"/>
        <v>1</v>
      </c>
      <c r="N1023" s="12">
        <f t="shared" si="332"/>
        <v>1.3744602800000001</v>
      </c>
      <c r="O1023" s="17">
        <f t="shared" si="316"/>
        <v>0</v>
      </c>
      <c r="P1023" s="14">
        <f t="shared" si="333"/>
        <v>3744.6028000000001</v>
      </c>
      <c r="Q1023" s="14">
        <v>0</v>
      </c>
      <c r="R1023" s="14">
        <f t="shared" si="334"/>
        <v>0</v>
      </c>
      <c r="S1023" s="20">
        <f t="shared" si="318"/>
        <v>0</v>
      </c>
      <c r="T1023" s="14">
        <f t="shared" si="326"/>
        <v>0</v>
      </c>
      <c r="U1023" s="4" t="str">
        <f t="shared" si="323"/>
        <v>A+J=</v>
      </c>
      <c r="V1023" s="29">
        <f t="shared" si="324"/>
        <v>45747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19"/>
        <v>45569</v>
      </c>
      <c r="B1024" s="125">
        <f t="shared" ca="1" si="317"/>
        <v>13750.1237</v>
      </c>
      <c r="C1024" s="14">
        <f t="shared" si="325"/>
        <v>10000</v>
      </c>
      <c r="D1024" s="13">
        <f>IF(A1024&lt;$B$1,VLOOKUP(A1024,[1]DI!$A$4:$B$15000,2,FALSE),0)</f>
        <v>0.1065</v>
      </c>
      <c r="E1024" s="14">
        <f t="shared" si="327"/>
        <v>1.00040168</v>
      </c>
      <c r="F1024" s="14">
        <f>(TRUNC(PRODUCT($E$14:$E1023),16))</f>
        <v>1.3750123683441799</v>
      </c>
      <c r="G1024" s="14">
        <f t="shared" si="328"/>
        <v>1</v>
      </c>
      <c r="H1024" s="14">
        <f t="shared" si="329"/>
        <v>1.3750123700000001</v>
      </c>
      <c r="I1024" s="13">
        <f t="shared" si="320"/>
        <v>0</v>
      </c>
      <c r="J1024" s="29">
        <f t="shared" si="321"/>
        <v>44559</v>
      </c>
      <c r="K1024" s="2">
        <f t="shared" si="322"/>
        <v>696</v>
      </c>
      <c r="L1024" s="17">
        <f t="shared" si="330"/>
        <v>696</v>
      </c>
      <c r="M1024" s="12">
        <f t="shared" si="331"/>
        <v>1</v>
      </c>
      <c r="N1024" s="12">
        <f t="shared" si="332"/>
        <v>1.3750123700000001</v>
      </c>
      <c r="O1024" s="17">
        <f t="shared" si="316"/>
        <v>0</v>
      </c>
      <c r="P1024" s="14">
        <f t="shared" si="333"/>
        <v>3750.1237000000001</v>
      </c>
      <c r="Q1024" s="14">
        <v>0</v>
      </c>
      <c r="R1024" s="14">
        <f t="shared" si="334"/>
        <v>0</v>
      </c>
      <c r="S1024" s="20">
        <f t="shared" si="318"/>
        <v>0</v>
      </c>
      <c r="T1024" s="14">
        <f t="shared" si="326"/>
        <v>0</v>
      </c>
      <c r="U1024" s="4" t="str">
        <f t="shared" si="323"/>
        <v>A+J=</v>
      </c>
      <c r="V1024" s="29">
        <f t="shared" si="324"/>
        <v>45747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19"/>
        <v>45570</v>
      </c>
      <c r="B1025" s="125">
        <f t="shared" ca="1" si="317"/>
        <v>13755.6468</v>
      </c>
      <c r="C1025" s="14">
        <f t="shared" si="325"/>
        <v>10000</v>
      </c>
      <c r="D1025" s="13">
        <f>IF(A1025&lt;$B$1,VLOOKUP(A1025,[1]DI!$A$4:$B$15000,2,FALSE),0)</f>
        <v>0</v>
      </c>
      <c r="E1025" s="14">
        <f t="shared" si="327"/>
        <v>1</v>
      </c>
      <c r="F1025" s="14">
        <f>(TRUNC(PRODUCT($E$14:$E1024),16))</f>
        <v>1.3755646833123001</v>
      </c>
      <c r="G1025" s="14">
        <f t="shared" si="328"/>
        <v>1</v>
      </c>
      <c r="H1025" s="14">
        <f t="shared" si="329"/>
        <v>1.3755646800000001</v>
      </c>
      <c r="I1025" s="13">
        <f t="shared" si="320"/>
        <v>0</v>
      </c>
      <c r="J1025" s="29">
        <f t="shared" si="321"/>
        <v>44559</v>
      </c>
      <c r="K1025" s="2">
        <f t="shared" si="322"/>
        <v>696</v>
      </c>
      <c r="L1025" s="17">
        <f t="shared" si="330"/>
        <v>697</v>
      </c>
      <c r="M1025" s="12">
        <f t="shared" si="331"/>
        <v>1</v>
      </c>
      <c r="N1025" s="12">
        <f t="shared" si="332"/>
        <v>1.3755646800000001</v>
      </c>
      <c r="O1025" s="17">
        <f t="shared" si="316"/>
        <v>0</v>
      </c>
      <c r="P1025" s="14">
        <f t="shared" si="333"/>
        <v>3755.6468</v>
      </c>
      <c r="Q1025" s="14">
        <v>0</v>
      </c>
      <c r="R1025" s="14">
        <f t="shared" si="334"/>
        <v>0</v>
      </c>
      <c r="S1025" s="20">
        <f t="shared" si="318"/>
        <v>0</v>
      </c>
      <c r="T1025" s="14">
        <f t="shared" si="326"/>
        <v>0</v>
      </c>
      <c r="U1025" s="4" t="str">
        <f t="shared" si="323"/>
        <v>A+J=</v>
      </c>
      <c r="V1025" s="29">
        <f t="shared" si="324"/>
        <v>45747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19"/>
        <v>45571</v>
      </c>
      <c r="B1026" s="125">
        <f t="shared" ca="1" si="317"/>
        <v>13755.6468</v>
      </c>
      <c r="C1026" s="14">
        <f t="shared" si="325"/>
        <v>10000</v>
      </c>
      <c r="D1026" s="13">
        <f>IF(A1026&lt;$B$1,VLOOKUP(A1026,[1]DI!$A$4:$B$15000,2,FALSE),0)</f>
        <v>0</v>
      </c>
      <c r="E1026" s="14">
        <f t="shared" si="327"/>
        <v>1</v>
      </c>
      <c r="F1026" s="14">
        <f>(TRUNC(PRODUCT($E$14:$E1025),16))</f>
        <v>1.3755646833123001</v>
      </c>
      <c r="G1026" s="14">
        <f t="shared" si="328"/>
        <v>1</v>
      </c>
      <c r="H1026" s="14">
        <f t="shared" si="329"/>
        <v>1.3755646800000001</v>
      </c>
      <c r="I1026" s="13">
        <f t="shared" si="320"/>
        <v>0</v>
      </c>
      <c r="J1026" s="29">
        <f t="shared" si="321"/>
        <v>44559</v>
      </c>
      <c r="K1026" s="2">
        <f t="shared" si="322"/>
        <v>696</v>
      </c>
      <c r="L1026" s="17">
        <f t="shared" si="330"/>
        <v>697</v>
      </c>
      <c r="M1026" s="12">
        <f t="shared" si="331"/>
        <v>1</v>
      </c>
      <c r="N1026" s="12">
        <f t="shared" si="332"/>
        <v>1.3755646800000001</v>
      </c>
      <c r="O1026" s="17">
        <f t="shared" si="316"/>
        <v>0</v>
      </c>
      <c r="P1026" s="14">
        <f t="shared" si="333"/>
        <v>3755.6468</v>
      </c>
      <c r="Q1026" s="14">
        <v>0</v>
      </c>
      <c r="R1026" s="14">
        <f t="shared" si="334"/>
        <v>0</v>
      </c>
      <c r="S1026" s="20">
        <f t="shared" si="318"/>
        <v>0</v>
      </c>
      <c r="T1026" s="14">
        <f t="shared" si="326"/>
        <v>0</v>
      </c>
      <c r="U1026" s="4" t="str">
        <f t="shared" si="323"/>
        <v>A+J=</v>
      </c>
      <c r="V1026" s="29">
        <f t="shared" si="324"/>
        <v>45747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19"/>
        <v>45572</v>
      </c>
      <c r="B1027" s="125">
        <f t="shared" ca="1" si="317"/>
        <v>13755.6468</v>
      </c>
      <c r="C1027" s="14">
        <f t="shared" si="325"/>
        <v>10000</v>
      </c>
      <c r="D1027" s="13">
        <f>IF(A1027&lt;$B$1,VLOOKUP(A1027,[1]DI!$A$4:$B$15000,2,FALSE),0)</f>
        <v>0.1065</v>
      </c>
      <c r="E1027" s="14">
        <f t="shared" si="327"/>
        <v>1.00040168</v>
      </c>
      <c r="F1027" s="14">
        <f>(TRUNC(PRODUCT($E$14:$E1026),16))</f>
        <v>1.3755646833123001</v>
      </c>
      <c r="G1027" s="14">
        <f t="shared" si="328"/>
        <v>1</v>
      </c>
      <c r="H1027" s="14">
        <f t="shared" si="329"/>
        <v>1.3755646800000001</v>
      </c>
      <c r="I1027" s="13">
        <f t="shared" si="320"/>
        <v>0</v>
      </c>
      <c r="J1027" s="29">
        <f t="shared" si="321"/>
        <v>44559</v>
      </c>
      <c r="K1027" s="2">
        <f t="shared" si="322"/>
        <v>697</v>
      </c>
      <c r="L1027" s="17">
        <f t="shared" si="330"/>
        <v>697</v>
      </c>
      <c r="M1027" s="12">
        <f t="shared" si="331"/>
        <v>1</v>
      </c>
      <c r="N1027" s="12">
        <f t="shared" si="332"/>
        <v>1.3755646800000001</v>
      </c>
      <c r="O1027" s="17">
        <f t="shared" si="316"/>
        <v>0</v>
      </c>
      <c r="P1027" s="14">
        <f t="shared" si="333"/>
        <v>3755.6468</v>
      </c>
      <c r="Q1027" s="14">
        <v>0</v>
      </c>
      <c r="R1027" s="14">
        <f t="shared" si="334"/>
        <v>0</v>
      </c>
      <c r="S1027" s="20">
        <f t="shared" si="318"/>
        <v>0</v>
      </c>
      <c r="T1027" s="14">
        <f t="shared" si="326"/>
        <v>0</v>
      </c>
      <c r="U1027" s="4" t="str">
        <f t="shared" si="323"/>
        <v>A+J=</v>
      </c>
      <c r="V1027" s="29">
        <f t="shared" si="324"/>
        <v>45747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19"/>
        <v>45573</v>
      </c>
      <c r="B1028" s="125">
        <f t="shared" ca="1" si="317"/>
        <v>13761.172200000001</v>
      </c>
      <c r="C1028" s="14">
        <f t="shared" si="325"/>
        <v>10000</v>
      </c>
      <c r="D1028" s="13">
        <f>IF(A1028&lt;$B$1,VLOOKUP(A1028,[1]DI!$A$4:$B$15000,2,FALSE),0)</f>
        <v>0.1065</v>
      </c>
      <c r="E1028" s="14">
        <f t="shared" si="327"/>
        <v>1.00040168</v>
      </c>
      <c r="F1028" s="14">
        <f>(TRUNC(PRODUCT($E$14:$E1027),16))</f>
        <v>1.3761172201342899</v>
      </c>
      <c r="G1028" s="14">
        <f t="shared" si="328"/>
        <v>1</v>
      </c>
      <c r="H1028" s="14">
        <f t="shared" si="329"/>
        <v>1.37611722</v>
      </c>
      <c r="I1028" s="13">
        <f t="shared" si="320"/>
        <v>0</v>
      </c>
      <c r="J1028" s="29">
        <f t="shared" si="321"/>
        <v>44559</v>
      </c>
      <c r="K1028" s="2">
        <f t="shared" si="322"/>
        <v>698</v>
      </c>
      <c r="L1028" s="17">
        <f t="shared" si="330"/>
        <v>698</v>
      </c>
      <c r="M1028" s="12">
        <f t="shared" si="331"/>
        <v>1</v>
      </c>
      <c r="N1028" s="12">
        <f t="shared" si="332"/>
        <v>1.37611722</v>
      </c>
      <c r="O1028" s="17">
        <f t="shared" ref="O1028:O1091" si="335">IF(VLOOKUP(A1028,Y$14:AF$152,8)=VLOOKUP(A1027,Y$14:AF$152,8),0,VLOOKUP(A1028,Y$14:AF$152,8))</f>
        <v>0</v>
      </c>
      <c r="P1028" s="14">
        <f t="shared" si="333"/>
        <v>3761.1722</v>
      </c>
      <c r="Q1028" s="14">
        <v>0</v>
      </c>
      <c r="R1028" s="14">
        <f t="shared" si="334"/>
        <v>0</v>
      </c>
      <c r="S1028" s="20">
        <f t="shared" si="318"/>
        <v>0</v>
      </c>
      <c r="T1028" s="14">
        <f t="shared" si="326"/>
        <v>0</v>
      </c>
      <c r="U1028" s="4" t="str">
        <f t="shared" si="323"/>
        <v>A+J=</v>
      </c>
      <c r="V1028" s="29">
        <f t="shared" si="324"/>
        <v>45747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19"/>
        <v>45574</v>
      </c>
      <c r="B1029" s="125">
        <f t="shared" ca="1" si="317"/>
        <v>13766.6998</v>
      </c>
      <c r="C1029" s="14">
        <f t="shared" si="325"/>
        <v>10000</v>
      </c>
      <c r="D1029" s="13">
        <f>IF(A1029&lt;$B$1,VLOOKUP(A1029,[1]DI!$A$4:$B$15000,2,FALSE),0)</f>
        <v>0.1065</v>
      </c>
      <c r="E1029" s="14">
        <f t="shared" si="327"/>
        <v>1.00040168</v>
      </c>
      <c r="F1029" s="14">
        <f>(TRUNC(PRODUCT($E$14:$E1028),16))</f>
        <v>1.37666997889928</v>
      </c>
      <c r="G1029" s="14">
        <f t="shared" si="328"/>
        <v>1</v>
      </c>
      <c r="H1029" s="14">
        <f t="shared" si="329"/>
        <v>1.37666998</v>
      </c>
      <c r="I1029" s="13">
        <f t="shared" si="320"/>
        <v>0</v>
      </c>
      <c r="J1029" s="29">
        <f t="shared" si="321"/>
        <v>44559</v>
      </c>
      <c r="K1029" s="2">
        <f t="shared" si="322"/>
        <v>699</v>
      </c>
      <c r="L1029" s="17">
        <f t="shared" si="330"/>
        <v>699</v>
      </c>
      <c r="M1029" s="12">
        <f t="shared" si="331"/>
        <v>1</v>
      </c>
      <c r="N1029" s="12">
        <f t="shared" si="332"/>
        <v>1.37666998</v>
      </c>
      <c r="O1029" s="17">
        <f t="shared" si="335"/>
        <v>0</v>
      </c>
      <c r="P1029" s="14">
        <f t="shared" si="333"/>
        <v>3766.6997999999999</v>
      </c>
      <c r="Q1029" s="14">
        <v>0</v>
      </c>
      <c r="R1029" s="14">
        <f t="shared" si="334"/>
        <v>0</v>
      </c>
      <c r="S1029" s="20">
        <f t="shared" si="318"/>
        <v>0</v>
      </c>
      <c r="T1029" s="14">
        <f t="shared" si="326"/>
        <v>0</v>
      </c>
      <c r="U1029" s="4" t="str">
        <f t="shared" si="323"/>
        <v>A+J=</v>
      </c>
      <c r="V1029" s="29">
        <f t="shared" si="324"/>
        <v>45747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19"/>
        <v>45575</v>
      </c>
      <c r="B1030" s="125">
        <f t="shared" ca="1" si="317"/>
        <v>13772.229600000001</v>
      </c>
      <c r="C1030" s="14">
        <f t="shared" si="325"/>
        <v>10000</v>
      </c>
      <c r="D1030" s="13">
        <f>IF(A1030&lt;$B$1,VLOOKUP(A1030,[1]DI!$A$4:$B$15000,2,FALSE),0)</f>
        <v>0.1065</v>
      </c>
      <c r="E1030" s="14">
        <f t="shared" si="327"/>
        <v>1.00040168</v>
      </c>
      <c r="F1030" s="14">
        <f>(TRUNC(PRODUCT($E$14:$E1029),16))</f>
        <v>1.3772229596964001</v>
      </c>
      <c r="G1030" s="14">
        <f t="shared" si="328"/>
        <v>1</v>
      </c>
      <c r="H1030" s="14">
        <f t="shared" si="329"/>
        <v>1.3772229600000001</v>
      </c>
      <c r="I1030" s="13">
        <f t="shared" si="320"/>
        <v>0</v>
      </c>
      <c r="J1030" s="29">
        <f t="shared" si="321"/>
        <v>44559</v>
      </c>
      <c r="K1030" s="2">
        <f t="shared" si="322"/>
        <v>700</v>
      </c>
      <c r="L1030" s="17">
        <f t="shared" si="330"/>
        <v>700</v>
      </c>
      <c r="M1030" s="12">
        <f t="shared" si="331"/>
        <v>1</v>
      </c>
      <c r="N1030" s="12">
        <f t="shared" si="332"/>
        <v>1.3772229600000001</v>
      </c>
      <c r="O1030" s="17">
        <f t="shared" si="335"/>
        <v>0</v>
      </c>
      <c r="P1030" s="14">
        <f t="shared" si="333"/>
        <v>3772.2296000000001</v>
      </c>
      <c r="Q1030" s="14">
        <v>0</v>
      </c>
      <c r="R1030" s="14">
        <f t="shared" si="334"/>
        <v>0</v>
      </c>
      <c r="S1030" s="20">
        <f t="shared" si="318"/>
        <v>0</v>
      </c>
      <c r="T1030" s="14">
        <f t="shared" si="326"/>
        <v>0</v>
      </c>
      <c r="U1030" s="4" t="str">
        <f t="shared" si="323"/>
        <v>A+J=</v>
      </c>
      <c r="V1030" s="29">
        <f t="shared" si="324"/>
        <v>45747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19"/>
        <v>45576</v>
      </c>
      <c r="B1031" s="125">
        <f t="shared" ca="1" si="317"/>
        <v>13777.7616</v>
      </c>
      <c r="C1031" s="14">
        <f t="shared" si="325"/>
        <v>10000</v>
      </c>
      <c r="D1031" s="13">
        <f>IF(A1031&lt;$B$1,VLOOKUP(A1031,[1]DI!$A$4:$B$15000,2,FALSE),0)</f>
        <v>0.1065</v>
      </c>
      <c r="E1031" s="14">
        <f t="shared" si="327"/>
        <v>1.00040168</v>
      </c>
      <c r="F1031" s="14">
        <f>(TRUNC(PRODUCT($E$14:$E1030),16))</f>
        <v>1.3777761626148499</v>
      </c>
      <c r="G1031" s="14">
        <f t="shared" si="328"/>
        <v>1</v>
      </c>
      <c r="H1031" s="14">
        <f t="shared" si="329"/>
        <v>1.37777616</v>
      </c>
      <c r="I1031" s="13">
        <f t="shared" si="320"/>
        <v>0</v>
      </c>
      <c r="J1031" s="29">
        <f t="shared" si="321"/>
        <v>44559</v>
      </c>
      <c r="K1031" s="2">
        <f t="shared" si="322"/>
        <v>701</v>
      </c>
      <c r="L1031" s="17">
        <f t="shared" si="330"/>
        <v>701</v>
      </c>
      <c r="M1031" s="12">
        <f t="shared" si="331"/>
        <v>1</v>
      </c>
      <c r="N1031" s="12">
        <f t="shared" si="332"/>
        <v>1.37777616</v>
      </c>
      <c r="O1031" s="17">
        <f t="shared" si="335"/>
        <v>0</v>
      </c>
      <c r="P1031" s="14">
        <f t="shared" si="333"/>
        <v>3777.7615999999998</v>
      </c>
      <c r="Q1031" s="14">
        <v>0</v>
      </c>
      <c r="R1031" s="14">
        <f t="shared" si="334"/>
        <v>0</v>
      </c>
      <c r="S1031" s="20">
        <f t="shared" si="318"/>
        <v>0</v>
      </c>
      <c r="T1031" s="14">
        <f t="shared" si="326"/>
        <v>0</v>
      </c>
      <c r="U1031" s="4" t="str">
        <f t="shared" si="323"/>
        <v>A+J=</v>
      </c>
      <c r="V1031" s="29">
        <f t="shared" si="324"/>
        <v>45747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19"/>
        <v>45577</v>
      </c>
      <c r="B1032" s="125">
        <f t="shared" ca="1" si="317"/>
        <v>13783.295900000001</v>
      </c>
      <c r="C1032" s="14">
        <f t="shared" si="325"/>
        <v>10000</v>
      </c>
      <c r="D1032" s="13">
        <f>IF(A1032&lt;$B$1,VLOOKUP(A1032,[1]DI!$A$4:$B$15000,2,FALSE),0)</f>
        <v>0</v>
      </c>
      <c r="E1032" s="14">
        <f t="shared" si="327"/>
        <v>1</v>
      </c>
      <c r="F1032" s="14">
        <f>(TRUNC(PRODUCT($E$14:$E1031),16))</f>
        <v>1.3783295877438499</v>
      </c>
      <c r="G1032" s="14">
        <f t="shared" si="328"/>
        <v>1</v>
      </c>
      <c r="H1032" s="14">
        <f t="shared" si="329"/>
        <v>1.3783295900000001</v>
      </c>
      <c r="I1032" s="13">
        <f t="shared" si="320"/>
        <v>0</v>
      </c>
      <c r="J1032" s="29">
        <f t="shared" si="321"/>
        <v>44559</v>
      </c>
      <c r="K1032" s="2">
        <f t="shared" si="322"/>
        <v>701</v>
      </c>
      <c r="L1032" s="17">
        <f t="shared" si="330"/>
        <v>702</v>
      </c>
      <c r="M1032" s="12">
        <f t="shared" si="331"/>
        <v>1</v>
      </c>
      <c r="N1032" s="12">
        <f t="shared" si="332"/>
        <v>1.3783295900000001</v>
      </c>
      <c r="O1032" s="17">
        <f t="shared" si="335"/>
        <v>0</v>
      </c>
      <c r="P1032" s="14">
        <f t="shared" si="333"/>
        <v>3783.2959000000001</v>
      </c>
      <c r="Q1032" s="14">
        <v>0</v>
      </c>
      <c r="R1032" s="14">
        <f t="shared" si="334"/>
        <v>0</v>
      </c>
      <c r="S1032" s="20">
        <f t="shared" si="318"/>
        <v>0</v>
      </c>
      <c r="T1032" s="14">
        <f t="shared" si="326"/>
        <v>0</v>
      </c>
      <c r="U1032" s="4" t="str">
        <f t="shared" si="323"/>
        <v>A+J=</v>
      </c>
      <c r="V1032" s="29">
        <f t="shared" si="324"/>
        <v>45747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19"/>
        <v>45578</v>
      </c>
      <c r="B1033" s="125">
        <f t="shared" ca="1" si="317"/>
        <v>13783.295900000001</v>
      </c>
      <c r="C1033" s="14">
        <f t="shared" si="325"/>
        <v>10000</v>
      </c>
      <c r="D1033" s="13">
        <f>IF(A1033&lt;$B$1,VLOOKUP(A1033,[1]DI!$A$4:$B$15000,2,FALSE),0)</f>
        <v>0</v>
      </c>
      <c r="E1033" s="14">
        <f t="shared" si="327"/>
        <v>1</v>
      </c>
      <c r="F1033" s="14">
        <f>(TRUNC(PRODUCT($E$14:$E1032),16))</f>
        <v>1.3783295877438499</v>
      </c>
      <c r="G1033" s="14">
        <f t="shared" si="328"/>
        <v>1</v>
      </c>
      <c r="H1033" s="14">
        <f t="shared" si="329"/>
        <v>1.3783295900000001</v>
      </c>
      <c r="I1033" s="13">
        <f t="shared" si="320"/>
        <v>0</v>
      </c>
      <c r="J1033" s="29">
        <f t="shared" si="321"/>
        <v>44559</v>
      </c>
      <c r="K1033" s="2">
        <f t="shared" si="322"/>
        <v>701</v>
      </c>
      <c r="L1033" s="17">
        <f t="shared" si="330"/>
        <v>702</v>
      </c>
      <c r="M1033" s="12">
        <f t="shared" si="331"/>
        <v>1</v>
      </c>
      <c r="N1033" s="12">
        <f t="shared" si="332"/>
        <v>1.3783295900000001</v>
      </c>
      <c r="O1033" s="17">
        <f t="shared" si="335"/>
        <v>0</v>
      </c>
      <c r="P1033" s="14">
        <f t="shared" si="333"/>
        <v>3783.2959000000001</v>
      </c>
      <c r="Q1033" s="14">
        <v>0</v>
      </c>
      <c r="R1033" s="14">
        <f t="shared" si="334"/>
        <v>0</v>
      </c>
      <c r="S1033" s="20">
        <f t="shared" si="318"/>
        <v>0</v>
      </c>
      <c r="T1033" s="14">
        <f t="shared" si="326"/>
        <v>0</v>
      </c>
      <c r="U1033" s="4" t="str">
        <f t="shared" si="323"/>
        <v>A+J=</v>
      </c>
      <c r="V1033" s="29">
        <f t="shared" si="324"/>
        <v>45747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19"/>
        <v>45579</v>
      </c>
      <c r="B1034" s="125">
        <f t="shared" ca="1" si="317"/>
        <v>13783.295900000001</v>
      </c>
      <c r="C1034" s="14">
        <f t="shared" si="325"/>
        <v>10000</v>
      </c>
      <c r="D1034" s="13">
        <f>IF(A1034&lt;$B$1,VLOOKUP(A1034,[1]DI!$A$4:$B$15000,2,FALSE),0)</f>
        <v>0.1065</v>
      </c>
      <c r="E1034" s="14">
        <f t="shared" si="327"/>
        <v>1.00040168</v>
      </c>
      <c r="F1034" s="14">
        <f>(TRUNC(PRODUCT($E$14:$E1033),16))</f>
        <v>1.3783295877438499</v>
      </c>
      <c r="G1034" s="14">
        <f t="shared" si="328"/>
        <v>1</v>
      </c>
      <c r="H1034" s="14">
        <f t="shared" si="329"/>
        <v>1.3783295900000001</v>
      </c>
      <c r="I1034" s="13">
        <f t="shared" si="320"/>
        <v>0</v>
      </c>
      <c r="J1034" s="29">
        <f t="shared" si="321"/>
        <v>44559</v>
      </c>
      <c r="K1034" s="2">
        <f t="shared" si="322"/>
        <v>702</v>
      </c>
      <c r="L1034" s="17">
        <f t="shared" si="330"/>
        <v>702</v>
      </c>
      <c r="M1034" s="12">
        <f t="shared" si="331"/>
        <v>1</v>
      </c>
      <c r="N1034" s="12">
        <f t="shared" si="332"/>
        <v>1.3783295900000001</v>
      </c>
      <c r="O1034" s="17">
        <f t="shared" si="335"/>
        <v>0</v>
      </c>
      <c r="P1034" s="14">
        <f t="shared" si="333"/>
        <v>3783.2959000000001</v>
      </c>
      <c r="Q1034" s="14">
        <v>0</v>
      </c>
      <c r="R1034" s="14">
        <f t="shared" si="334"/>
        <v>0</v>
      </c>
      <c r="S1034" s="20">
        <f t="shared" si="318"/>
        <v>0</v>
      </c>
      <c r="T1034" s="14">
        <f t="shared" si="326"/>
        <v>0</v>
      </c>
      <c r="U1034" s="4" t="str">
        <f t="shared" si="323"/>
        <v>A+J=</v>
      </c>
      <c r="V1034" s="29">
        <f t="shared" si="324"/>
        <v>45747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19"/>
        <v>45580</v>
      </c>
      <c r="B1035" s="125">
        <f t="shared" ca="1" si="317"/>
        <v>13788.832399999999</v>
      </c>
      <c r="C1035" s="14">
        <f t="shared" si="325"/>
        <v>10000</v>
      </c>
      <c r="D1035" s="13">
        <f>IF(A1035&lt;$B$1,VLOOKUP(A1035,[1]DI!$A$4:$B$15000,2,FALSE),0)</f>
        <v>0.1065</v>
      </c>
      <c r="E1035" s="14">
        <f t="shared" si="327"/>
        <v>1.00040168</v>
      </c>
      <c r="F1035" s="14">
        <f>(TRUNC(PRODUCT($E$14:$E1034),16))</f>
        <v>1.3788832351726601</v>
      </c>
      <c r="G1035" s="14">
        <f t="shared" si="328"/>
        <v>1</v>
      </c>
      <c r="H1035" s="14">
        <f t="shared" si="329"/>
        <v>1.37888324</v>
      </c>
      <c r="I1035" s="13">
        <f t="shared" si="320"/>
        <v>0</v>
      </c>
      <c r="J1035" s="29">
        <f t="shared" si="321"/>
        <v>44559</v>
      </c>
      <c r="K1035" s="2">
        <f t="shared" si="322"/>
        <v>703</v>
      </c>
      <c r="L1035" s="17">
        <f t="shared" si="330"/>
        <v>703</v>
      </c>
      <c r="M1035" s="12">
        <f t="shared" si="331"/>
        <v>1</v>
      </c>
      <c r="N1035" s="12">
        <f t="shared" si="332"/>
        <v>1.37888324</v>
      </c>
      <c r="O1035" s="17">
        <f t="shared" si="335"/>
        <v>0</v>
      </c>
      <c r="P1035" s="14">
        <f t="shared" si="333"/>
        <v>3788.8323999999998</v>
      </c>
      <c r="Q1035" s="14">
        <v>0</v>
      </c>
      <c r="R1035" s="14">
        <f t="shared" si="334"/>
        <v>0</v>
      </c>
      <c r="S1035" s="20">
        <f t="shared" si="318"/>
        <v>0</v>
      </c>
      <c r="T1035" s="14">
        <f t="shared" si="326"/>
        <v>0</v>
      </c>
      <c r="U1035" s="4" t="str">
        <f t="shared" si="323"/>
        <v>A+J=</v>
      </c>
      <c r="V1035" s="29">
        <f t="shared" si="324"/>
        <v>45747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19"/>
        <v>45581</v>
      </c>
      <c r="B1036" s="125">
        <f t="shared" ca="1" si="317"/>
        <v>13794.370999999999</v>
      </c>
      <c r="C1036" s="14">
        <f t="shared" si="325"/>
        <v>10000</v>
      </c>
      <c r="D1036" s="13">
        <f>IF(A1036&lt;$B$1,VLOOKUP(A1036,[1]DI!$A$4:$B$15000,2,FALSE),0)</f>
        <v>0.1065</v>
      </c>
      <c r="E1036" s="14">
        <f t="shared" si="327"/>
        <v>1.00040168</v>
      </c>
      <c r="F1036" s="14">
        <f>(TRUNC(PRODUCT($E$14:$E1035),16))</f>
        <v>1.37943710499056</v>
      </c>
      <c r="G1036" s="14">
        <f t="shared" si="328"/>
        <v>1</v>
      </c>
      <c r="H1036" s="14">
        <f t="shared" si="329"/>
        <v>1.3794371000000001</v>
      </c>
      <c r="I1036" s="13">
        <f t="shared" si="320"/>
        <v>0</v>
      </c>
      <c r="J1036" s="29">
        <f t="shared" si="321"/>
        <v>44559</v>
      </c>
      <c r="K1036" s="2">
        <f t="shared" si="322"/>
        <v>704</v>
      </c>
      <c r="L1036" s="17">
        <f t="shared" si="330"/>
        <v>704</v>
      </c>
      <c r="M1036" s="12">
        <f t="shared" si="331"/>
        <v>1</v>
      </c>
      <c r="N1036" s="12">
        <f t="shared" si="332"/>
        <v>1.3794371000000001</v>
      </c>
      <c r="O1036" s="17">
        <f t="shared" si="335"/>
        <v>0</v>
      </c>
      <c r="P1036" s="14">
        <f t="shared" si="333"/>
        <v>3794.3710000000001</v>
      </c>
      <c r="Q1036" s="14">
        <v>0</v>
      </c>
      <c r="R1036" s="14">
        <f t="shared" si="334"/>
        <v>0</v>
      </c>
      <c r="S1036" s="20">
        <f t="shared" si="318"/>
        <v>0</v>
      </c>
      <c r="T1036" s="14">
        <f t="shared" si="326"/>
        <v>0</v>
      </c>
      <c r="U1036" s="4" t="str">
        <f t="shared" si="323"/>
        <v>A+J=</v>
      </c>
      <c r="V1036" s="29">
        <f t="shared" si="324"/>
        <v>45747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19"/>
        <v>45582</v>
      </c>
      <c r="B1037" s="125">
        <f t="shared" ca="1" si="317"/>
        <v>13799.912</v>
      </c>
      <c r="C1037" s="14">
        <f t="shared" si="325"/>
        <v>10000</v>
      </c>
      <c r="D1037" s="13">
        <f>IF(A1037&lt;$B$1,VLOOKUP(A1037,[1]DI!$A$4:$B$15000,2,FALSE),0)</f>
        <v>0.1065</v>
      </c>
      <c r="E1037" s="14">
        <f t="shared" si="327"/>
        <v>1.00040168</v>
      </c>
      <c r="F1037" s="14">
        <f>(TRUNC(PRODUCT($E$14:$E1036),16))</f>
        <v>1.3799911972868899</v>
      </c>
      <c r="G1037" s="14">
        <f t="shared" si="328"/>
        <v>1</v>
      </c>
      <c r="H1037" s="14">
        <f t="shared" si="329"/>
        <v>1.3799912000000001</v>
      </c>
      <c r="I1037" s="13">
        <f t="shared" si="320"/>
        <v>0</v>
      </c>
      <c r="J1037" s="29">
        <f t="shared" si="321"/>
        <v>44559</v>
      </c>
      <c r="K1037" s="2">
        <f t="shared" si="322"/>
        <v>705</v>
      </c>
      <c r="L1037" s="17">
        <f t="shared" si="330"/>
        <v>705</v>
      </c>
      <c r="M1037" s="12">
        <f t="shared" si="331"/>
        <v>1</v>
      </c>
      <c r="N1037" s="12">
        <f t="shared" si="332"/>
        <v>1.3799912000000001</v>
      </c>
      <c r="O1037" s="17">
        <f t="shared" si="335"/>
        <v>0</v>
      </c>
      <c r="P1037" s="14">
        <f t="shared" si="333"/>
        <v>3799.9119999999998</v>
      </c>
      <c r="Q1037" s="14">
        <v>0</v>
      </c>
      <c r="R1037" s="14">
        <f t="shared" si="334"/>
        <v>0</v>
      </c>
      <c r="S1037" s="20">
        <f t="shared" si="318"/>
        <v>0</v>
      </c>
      <c r="T1037" s="14">
        <f t="shared" si="326"/>
        <v>0</v>
      </c>
      <c r="U1037" s="4" t="str">
        <f t="shared" si="323"/>
        <v>A+J=</v>
      </c>
      <c r="V1037" s="29">
        <f t="shared" si="324"/>
        <v>45747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19"/>
        <v>45583</v>
      </c>
      <c r="B1038" s="125">
        <f t="shared" ref="B1038:B1094" ca="1" si="336">IF(A1038&lt;=TODAY(),C1038+P1038,IF(AND(A1038&gt;TODAY(),A1038&lt;=$B$1),IF(VLOOKUP(TODAY(),$A$12:$D$5002,4,FALSE)=0,"n.d",C1038+P1038),"n.d"))</f>
        <v>13805.455099999999</v>
      </c>
      <c r="C1038" s="14">
        <f t="shared" si="325"/>
        <v>10000</v>
      </c>
      <c r="D1038" s="13">
        <f>IF(A1038&lt;$B$1,VLOOKUP(A1038,[1]DI!$A$4:$B$15000,2,FALSE),0)</f>
        <v>0.1065</v>
      </c>
      <c r="E1038" s="14">
        <f t="shared" si="327"/>
        <v>1.00040168</v>
      </c>
      <c r="F1038" s="14">
        <f>(TRUNC(PRODUCT($E$14:$E1037),16))</f>
        <v>1.3805455121510199</v>
      </c>
      <c r="G1038" s="14">
        <f t="shared" si="328"/>
        <v>1</v>
      </c>
      <c r="H1038" s="14">
        <f t="shared" si="329"/>
        <v>1.3805455099999999</v>
      </c>
      <c r="I1038" s="13">
        <f t="shared" si="320"/>
        <v>0</v>
      </c>
      <c r="J1038" s="29">
        <f t="shared" si="321"/>
        <v>44559</v>
      </c>
      <c r="K1038" s="2">
        <f t="shared" si="322"/>
        <v>706</v>
      </c>
      <c r="L1038" s="17">
        <f t="shared" si="330"/>
        <v>706</v>
      </c>
      <c r="M1038" s="12">
        <f t="shared" si="331"/>
        <v>1</v>
      </c>
      <c r="N1038" s="12">
        <f t="shared" si="332"/>
        <v>1.3805455099999999</v>
      </c>
      <c r="O1038" s="17">
        <f t="shared" si="335"/>
        <v>0</v>
      </c>
      <c r="P1038" s="14">
        <f t="shared" si="333"/>
        <v>3805.4551000000001</v>
      </c>
      <c r="Q1038" s="14">
        <v>0</v>
      </c>
      <c r="R1038" s="14">
        <f t="shared" si="334"/>
        <v>0</v>
      </c>
      <c r="S1038" s="20">
        <f t="shared" ref="S1038:S1101" si="337">IF($O1038&gt;0,VLOOKUP($O1038,$X$14:$AD$152,7),0)</f>
        <v>0</v>
      </c>
      <c r="T1038" s="14">
        <f t="shared" si="326"/>
        <v>0</v>
      </c>
      <c r="U1038" s="4" t="str">
        <f t="shared" si="323"/>
        <v>A+J=</v>
      </c>
      <c r="V1038" s="29">
        <f t="shared" si="324"/>
        <v>45747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38">(A1038+1)</f>
        <v>45584</v>
      </c>
      <c r="B1039" s="125">
        <f t="shared" ca="1" si="336"/>
        <v>13811.0005</v>
      </c>
      <c r="C1039" s="14">
        <f t="shared" si="325"/>
        <v>10000</v>
      </c>
      <c r="D1039" s="13">
        <f>IF(A1039&lt;$B$1,VLOOKUP(A1039,[1]DI!$A$4:$B$15000,2,FALSE),0)</f>
        <v>0</v>
      </c>
      <c r="E1039" s="14">
        <f t="shared" si="327"/>
        <v>1</v>
      </c>
      <c r="F1039" s="14">
        <f>(TRUNC(PRODUCT($E$14:$E1038),16))</f>
        <v>1.38110004967234</v>
      </c>
      <c r="G1039" s="14">
        <f t="shared" si="328"/>
        <v>1</v>
      </c>
      <c r="H1039" s="14">
        <f t="shared" si="329"/>
        <v>1.3811000499999999</v>
      </c>
      <c r="I1039" s="13">
        <f t="shared" ref="I1039:I1102" si="339">I1038</f>
        <v>0</v>
      </c>
      <c r="J1039" s="29">
        <f t="shared" ref="J1039:J1094" si="340">IF(O1038&gt;0,VLOOKUP(O1038,X$14:AH$152,2),J1038)</f>
        <v>44559</v>
      </c>
      <c r="K1039" s="2">
        <f t="shared" ref="K1039:K1094" si="341">IF(A1039&gt;J1039,IF(NETWORKDAYS(J1039,A1039,$X$162:$X$546)-1=0,1,NETWORKDAYS(J1039,A1039,$X$162:$X$546)-1),0)</f>
        <v>706</v>
      </c>
      <c r="L1039" s="17">
        <f t="shared" si="330"/>
        <v>707</v>
      </c>
      <c r="M1039" s="12">
        <f t="shared" si="331"/>
        <v>1</v>
      </c>
      <c r="N1039" s="12">
        <f t="shared" si="332"/>
        <v>1.3811000499999999</v>
      </c>
      <c r="O1039" s="17">
        <f t="shared" si="335"/>
        <v>0</v>
      </c>
      <c r="P1039" s="14">
        <f t="shared" si="333"/>
        <v>3811.0005000000001</v>
      </c>
      <c r="Q1039" s="14">
        <v>0</v>
      </c>
      <c r="R1039" s="14">
        <f t="shared" si="334"/>
        <v>0</v>
      </c>
      <c r="S1039" s="20">
        <f t="shared" si="337"/>
        <v>0</v>
      </c>
      <c r="T1039" s="14">
        <f t="shared" si="326"/>
        <v>0</v>
      </c>
      <c r="U1039" s="4" t="str">
        <f t="shared" ref="U1039:U1094" si="342">IF(O1038&gt;0,VLOOKUP(O1038,X$14:AH$152,10),U1038)</f>
        <v>A+J=</v>
      </c>
      <c r="V1039" s="29">
        <f t="shared" ref="V1039:V1094" si="343">IF(O1038&gt;0,VLOOKUP(O1038,X$14:AH$152,11),V1038)</f>
        <v>45747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38"/>
        <v>45585</v>
      </c>
      <c r="B1040" s="125">
        <f t="shared" ca="1" si="336"/>
        <v>13811.0005</v>
      </c>
      <c r="C1040" s="14">
        <f t="shared" ref="C1040:C1094" si="344">(C1039-T1039)</f>
        <v>10000</v>
      </c>
      <c r="D1040" s="13">
        <f>IF(A1040&lt;$B$1,VLOOKUP(A1040,[1]DI!$A$4:$B$15000,2,FALSE),0)</f>
        <v>0</v>
      </c>
      <c r="E1040" s="14">
        <f t="shared" si="327"/>
        <v>1</v>
      </c>
      <c r="F1040" s="14">
        <f>(TRUNC(PRODUCT($E$14:$E1039),16))</f>
        <v>1.38110004967234</v>
      </c>
      <c r="G1040" s="14">
        <f t="shared" si="328"/>
        <v>1</v>
      </c>
      <c r="H1040" s="14">
        <f t="shared" si="329"/>
        <v>1.3811000499999999</v>
      </c>
      <c r="I1040" s="13">
        <f t="shared" si="339"/>
        <v>0</v>
      </c>
      <c r="J1040" s="29">
        <f t="shared" si="340"/>
        <v>44559</v>
      </c>
      <c r="K1040" s="2">
        <f t="shared" si="341"/>
        <v>706</v>
      </c>
      <c r="L1040" s="17">
        <f t="shared" si="330"/>
        <v>707</v>
      </c>
      <c r="M1040" s="12">
        <f t="shared" si="331"/>
        <v>1</v>
      </c>
      <c r="N1040" s="12">
        <f t="shared" si="332"/>
        <v>1.3811000499999999</v>
      </c>
      <c r="O1040" s="17">
        <f t="shared" si="335"/>
        <v>0</v>
      </c>
      <c r="P1040" s="14">
        <f t="shared" si="333"/>
        <v>3811.0005000000001</v>
      </c>
      <c r="Q1040" s="14">
        <v>0</v>
      </c>
      <c r="R1040" s="14">
        <f t="shared" si="334"/>
        <v>0</v>
      </c>
      <c r="S1040" s="20">
        <f t="shared" si="337"/>
        <v>0</v>
      </c>
      <c r="T1040" s="14">
        <f t="shared" ref="T1040:T1094" si="345">IF(S1040&gt;0,TRUNC(S1040*C1040,8),0)</f>
        <v>0</v>
      </c>
      <c r="U1040" s="4" t="str">
        <f t="shared" si="342"/>
        <v>A+J=</v>
      </c>
      <c r="V1040" s="29">
        <f t="shared" si="343"/>
        <v>45747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38"/>
        <v>45586</v>
      </c>
      <c r="B1041" s="125">
        <f t="shared" ca="1" si="336"/>
        <v>13811.0005</v>
      </c>
      <c r="C1041" s="14">
        <f t="shared" si="344"/>
        <v>10000</v>
      </c>
      <c r="D1041" s="13">
        <f>IF(A1041&lt;$B$1,VLOOKUP(A1041,[1]DI!$A$4:$B$15000,2,FALSE),0)</f>
        <v>0.1065</v>
      </c>
      <c r="E1041" s="14">
        <f t="shared" si="327"/>
        <v>1.00040168</v>
      </c>
      <c r="F1041" s="14">
        <f>(TRUNC(PRODUCT($E$14:$E1040),16))</f>
        <v>1.38110004967234</v>
      </c>
      <c r="G1041" s="14">
        <f t="shared" si="328"/>
        <v>1</v>
      </c>
      <c r="H1041" s="14">
        <f t="shared" si="329"/>
        <v>1.3811000499999999</v>
      </c>
      <c r="I1041" s="13">
        <f t="shared" si="339"/>
        <v>0</v>
      </c>
      <c r="J1041" s="29">
        <f t="shared" si="340"/>
        <v>44559</v>
      </c>
      <c r="K1041" s="2">
        <f t="shared" si="341"/>
        <v>707</v>
      </c>
      <c r="L1041" s="17">
        <f t="shared" si="330"/>
        <v>707</v>
      </c>
      <c r="M1041" s="12">
        <f t="shared" si="331"/>
        <v>1</v>
      </c>
      <c r="N1041" s="12">
        <f t="shared" si="332"/>
        <v>1.3811000499999999</v>
      </c>
      <c r="O1041" s="17">
        <f t="shared" si="335"/>
        <v>0</v>
      </c>
      <c r="P1041" s="14">
        <f t="shared" si="333"/>
        <v>3811.0005000000001</v>
      </c>
      <c r="Q1041" s="14">
        <v>0</v>
      </c>
      <c r="R1041" s="14">
        <f t="shared" si="334"/>
        <v>0</v>
      </c>
      <c r="S1041" s="20">
        <f t="shared" si="337"/>
        <v>0</v>
      </c>
      <c r="T1041" s="14">
        <f t="shared" si="345"/>
        <v>0</v>
      </c>
      <c r="U1041" s="4" t="str">
        <f t="shared" si="342"/>
        <v>A+J=</v>
      </c>
      <c r="V1041" s="29">
        <f t="shared" si="343"/>
        <v>45747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38"/>
        <v>45587</v>
      </c>
      <c r="B1042" s="125">
        <f t="shared" ca="1" si="336"/>
        <v>13816.5481</v>
      </c>
      <c r="C1042" s="14">
        <f t="shared" si="344"/>
        <v>10000</v>
      </c>
      <c r="D1042" s="13">
        <f>IF(A1042&lt;$B$1,VLOOKUP(A1042,[1]DI!$A$4:$B$15000,2,FALSE),0)</f>
        <v>0.1065</v>
      </c>
      <c r="E1042" s="14">
        <f t="shared" si="327"/>
        <v>1.00040168</v>
      </c>
      <c r="F1042" s="14">
        <f>(TRUNC(PRODUCT($E$14:$E1041),16))</f>
        <v>1.3816548099402901</v>
      </c>
      <c r="G1042" s="14">
        <f t="shared" si="328"/>
        <v>1</v>
      </c>
      <c r="H1042" s="14">
        <f t="shared" si="329"/>
        <v>1.3816548099999999</v>
      </c>
      <c r="I1042" s="13">
        <f t="shared" si="339"/>
        <v>0</v>
      </c>
      <c r="J1042" s="29">
        <f t="shared" si="340"/>
        <v>44559</v>
      </c>
      <c r="K1042" s="2">
        <f t="shared" si="341"/>
        <v>708</v>
      </c>
      <c r="L1042" s="17">
        <f t="shared" si="330"/>
        <v>708</v>
      </c>
      <c r="M1042" s="12">
        <f t="shared" si="331"/>
        <v>1</v>
      </c>
      <c r="N1042" s="12">
        <f t="shared" si="332"/>
        <v>1.3816548099999999</v>
      </c>
      <c r="O1042" s="17">
        <f t="shared" si="335"/>
        <v>0</v>
      </c>
      <c r="P1042" s="14">
        <f t="shared" si="333"/>
        <v>3816.5481</v>
      </c>
      <c r="Q1042" s="14">
        <v>0</v>
      </c>
      <c r="R1042" s="14">
        <f t="shared" si="334"/>
        <v>0</v>
      </c>
      <c r="S1042" s="20">
        <f t="shared" si="337"/>
        <v>0</v>
      </c>
      <c r="T1042" s="14">
        <f t="shared" si="345"/>
        <v>0</v>
      </c>
      <c r="U1042" s="4" t="str">
        <f t="shared" si="342"/>
        <v>A+J=</v>
      </c>
      <c r="V1042" s="29">
        <f t="shared" si="343"/>
        <v>45747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38"/>
        <v>45588</v>
      </c>
      <c r="B1043" s="125">
        <f t="shared" ca="1" si="336"/>
        <v>13822.097900000001</v>
      </c>
      <c r="C1043" s="14">
        <f t="shared" si="344"/>
        <v>10000</v>
      </c>
      <c r="D1043" s="13">
        <f>IF(A1043&lt;$B$1,VLOOKUP(A1043,[1]DI!$A$4:$B$15000,2,FALSE),0)</f>
        <v>0.1065</v>
      </c>
      <c r="E1043" s="14">
        <f t="shared" si="327"/>
        <v>1.00040168</v>
      </c>
      <c r="F1043" s="14">
        <f>(TRUNC(PRODUCT($E$14:$E1042),16))</f>
        <v>1.38220979304435</v>
      </c>
      <c r="G1043" s="14">
        <f t="shared" si="328"/>
        <v>1</v>
      </c>
      <c r="H1043" s="14">
        <f t="shared" si="329"/>
        <v>1.3822097900000001</v>
      </c>
      <c r="I1043" s="13">
        <f t="shared" si="339"/>
        <v>0</v>
      </c>
      <c r="J1043" s="29">
        <f t="shared" si="340"/>
        <v>44559</v>
      </c>
      <c r="K1043" s="2">
        <f t="shared" si="341"/>
        <v>709</v>
      </c>
      <c r="L1043" s="17">
        <f t="shared" si="330"/>
        <v>709</v>
      </c>
      <c r="M1043" s="12">
        <f t="shared" si="331"/>
        <v>1</v>
      </c>
      <c r="N1043" s="12">
        <f t="shared" si="332"/>
        <v>1.3822097900000001</v>
      </c>
      <c r="O1043" s="17">
        <f t="shared" si="335"/>
        <v>0</v>
      </c>
      <c r="P1043" s="14">
        <f t="shared" si="333"/>
        <v>3822.0979000000002</v>
      </c>
      <c r="Q1043" s="14">
        <v>0</v>
      </c>
      <c r="R1043" s="14">
        <f t="shared" si="334"/>
        <v>0</v>
      </c>
      <c r="S1043" s="20">
        <f t="shared" si="337"/>
        <v>0</v>
      </c>
      <c r="T1043" s="14">
        <f t="shared" si="345"/>
        <v>0</v>
      </c>
      <c r="U1043" s="4" t="str">
        <f t="shared" si="342"/>
        <v>A+J=</v>
      </c>
      <c r="V1043" s="29">
        <f t="shared" si="343"/>
        <v>45747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38"/>
        <v>45589</v>
      </c>
      <c r="B1044" s="125">
        <f t="shared" ca="1" si="336"/>
        <v>13827.65</v>
      </c>
      <c r="C1044" s="14">
        <f t="shared" si="344"/>
        <v>10000</v>
      </c>
      <c r="D1044" s="13">
        <f>IF(A1044&lt;$B$1,VLOOKUP(A1044,[1]DI!$A$4:$B$15000,2,FALSE),0)</f>
        <v>0.1065</v>
      </c>
      <c r="E1044" s="14">
        <f t="shared" si="327"/>
        <v>1.00040168</v>
      </c>
      <c r="F1044" s="14">
        <f>(TRUNC(PRODUCT($E$14:$E1043),16))</f>
        <v>1.3827649990740201</v>
      </c>
      <c r="G1044" s="14">
        <f t="shared" si="328"/>
        <v>1</v>
      </c>
      <c r="H1044" s="14">
        <f t="shared" si="329"/>
        <v>1.382765</v>
      </c>
      <c r="I1044" s="13">
        <f t="shared" si="339"/>
        <v>0</v>
      </c>
      <c r="J1044" s="29">
        <f t="shared" si="340"/>
        <v>44559</v>
      </c>
      <c r="K1044" s="2">
        <f t="shared" si="341"/>
        <v>710</v>
      </c>
      <c r="L1044" s="17">
        <f t="shared" si="330"/>
        <v>710</v>
      </c>
      <c r="M1044" s="12">
        <f t="shared" si="331"/>
        <v>1</v>
      </c>
      <c r="N1044" s="12">
        <f t="shared" si="332"/>
        <v>1.382765</v>
      </c>
      <c r="O1044" s="17">
        <f t="shared" si="335"/>
        <v>0</v>
      </c>
      <c r="P1044" s="14">
        <f t="shared" si="333"/>
        <v>3827.65</v>
      </c>
      <c r="Q1044" s="14">
        <v>0</v>
      </c>
      <c r="R1044" s="14">
        <f t="shared" si="334"/>
        <v>0</v>
      </c>
      <c r="S1044" s="20">
        <f t="shared" si="337"/>
        <v>0</v>
      </c>
      <c r="T1044" s="14">
        <f t="shared" si="345"/>
        <v>0</v>
      </c>
      <c r="U1044" s="4" t="str">
        <f t="shared" si="342"/>
        <v>A+J=</v>
      </c>
      <c r="V1044" s="29">
        <f t="shared" si="343"/>
        <v>45747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38"/>
        <v>45590</v>
      </c>
      <c r="B1045" s="125">
        <f t="shared" ca="1" si="336"/>
        <v>13833.204299999999</v>
      </c>
      <c r="C1045" s="14">
        <f t="shared" si="344"/>
        <v>10000</v>
      </c>
      <c r="D1045" s="13">
        <f>IF(A1045&lt;$B$1,VLOOKUP(A1045,[1]DI!$A$4:$B$15000,2,FALSE),0)</f>
        <v>0.1065</v>
      </c>
      <c r="E1045" s="14">
        <f t="shared" si="327"/>
        <v>1.00040168</v>
      </c>
      <c r="F1045" s="14">
        <f>(TRUNC(PRODUCT($E$14:$E1044),16))</f>
        <v>1.38332042811885</v>
      </c>
      <c r="G1045" s="14">
        <f t="shared" si="328"/>
        <v>1</v>
      </c>
      <c r="H1045" s="14">
        <f t="shared" si="329"/>
        <v>1.3833204299999999</v>
      </c>
      <c r="I1045" s="13">
        <f t="shared" si="339"/>
        <v>0</v>
      </c>
      <c r="J1045" s="29">
        <f t="shared" si="340"/>
        <v>44559</v>
      </c>
      <c r="K1045" s="2">
        <f t="shared" si="341"/>
        <v>711</v>
      </c>
      <c r="L1045" s="17">
        <f t="shared" si="330"/>
        <v>711</v>
      </c>
      <c r="M1045" s="12">
        <f t="shared" si="331"/>
        <v>1</v>
      </c>
      <c r="N1045" s="12">
        <f t="shared" si="332"/>
        <v>1.3833204299999999</v>
      </c>
      <c r="O1045" s="17">
        <f t="shared" si="335"/>
        <v>0</v>
      </c>
      <c r="P1045" s="14">
        <f t="shared" si="333"/>
        <v>3833.2042999999999</v>
      </c>
      <c r="Q1045" s="14">
        <v>0</v>
      </c>
      <c r="R1045" s="14">
        <f t="shared" si="334"/>
        <v>0</v>
      </c>
      <c r="S1045" s="20">
        <f t="shared" si="337"/>
        <v>0</v>
      </c>
      <c r="T1045" s="14">
        <f t="shared" si="345"/>
        <v>0</v>
      </c>
      <c r="U1045" s="4" t="str">
        <f t="shared" si="342"/>
        <v>A+J=</v>
      </c>
      <c r="V1045" s="29">
        <f t="shared" si="343"/>
        <v>45747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38"/>
        <v>45591</v>
      </c>
      <c r="B1046" s="125">
        <f t="shared" ca="1" si="336"/>
        <v>13838.7608</v>
      </c>
      <c r="C1046" s="14">
        <f t="shared" si="344"/>
        <v>10000</v>
      </c>
      <c r="D1046" s="13">
        <f>IF(A1046&lt;$B$1,VLOOKUP(A1046,[1]DI!$A$4:$B$15000,2,FALSE),0)</f>
        <v>0</v>
      </c>
      <c r="E1046" s="14">
        <f t="shared" si="327"/>
        <v>1</v>
      </c>
      <c r="F1046" s="14">
        <f>(TRUNC(PRODUCT($E$14:$E1045),16))</f>
        <v>1.38387608026841</v>
      </c>
      <c r="G1046" s="14">
        <f t="shared" si="328"/>
        <v>1</v>
      </c>
      <c r="H1046" s="14">
        <f t="shared" si="329"/>
        <v>1.3838760800000001</v>
      </c>
      <c r="I1046" s="13">
        <f t="shared" si="339"/>
        <v>0</v>
      </c>
      <c r="J1046" s="29">
        <f t="shared" si="340"/>
        <v>44559</v>
      </c>
      <c r="K1046" s="2">
        <f t="shared" si="341"/>
        <v>711</v>
      </c>
      <c r="L1046" s="17">
        <f t="shared" si="330"/>
        <v>712</v>
      </c>
      <c r="M1046" s="12">
        <f t="shared" si="331"/>
        <v>1</v>
      </c>
      <c r="N1046" s="12">
        <f t="shared" si="332"/>
        <v>1.3838760800000001</v>
      </c>
      <c r="O1046" s="17">
        <f t="shared" si="335"/>
        <v>0</v>
      </c>
      <c r="P1046" s="14">
        <f t="shared" si="333"/>
        <v>3838.7608</v>
      </c>
      <c r="Q1046" s="14">
        <v>0</v>
      </c>
      <c r="R1046" s="14">
        <f t="shared" si="334"/>
        <v>0</v>
      </c>
      <c r="S1046" s="20">
        <f t="shared" si="337"/>
        <v>0</v>
      </c>
      <c r="T1046" s="14">
        <f t="shared" si="345"/>
        <v>0</v>
      </c>
      <c r="U1046" s="4" t="str">
        <f t="shared" si="342"/>
        <v>A+J=</v>
      </c>
      <c r="V1046" s="29">
        <f t="shared" si="343"/>
        <v>45747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38"/>
        <v>45592</v>
      </c>
      <c r="B1047" s="125">
        <f t="shared" ca="1" si="336"/>
        <v>13838.7608</v>
      </c>
      <c r="C1047" s="14">
        <f t="shared" si="344"/>
        <v>10000</v>
      </c>
      <c r="D1047" s="13">
        <f>IF(A1047&lt;$B$1,VLOOKUP(A1047,[1]DI!$A$4:$B$15000,2,FALSE),0)</f>
        <v>0</v>
      </c>
      <c r="E1047" s="14">
        <f t="shared" si="327"/>
        <v>1</v>
      </c>
      <c r="F1047" s="14">
        <f>(TRUNC(PRODUCT($E$14:$E1046),16))</f>
        <v>1.38387608026841</v>
      </c>
      <c r="G1047" s="14">
        <f t="shared" si="328"/>
        <v>1</v>
      </c>
      <c r="H1047" s="14">
        <f t="shared" si="329"/>
        <v>1.3838760800000001</v>
      </c>
      <c r="I1047" s="13">
        <f t="shared" si="339"/>
        <v>0</v>
      </c>
      <c r="J1047" s="29">
        <f t="shared" si="340"/>
        <v>44559</v>
      </c>
      <c r="K1047" s="2">
        <f t="shared" si="341"/>
        <v>711</v>
      </c>
      <c r="L1047" s="17">
        <f t="shared" si="330"/>
        <v>712</v>
      </c>
      <c r="M1047" s="12">
        <f t="shared" si="331"/>
        <v>1</v>
      </c>
      <c r="N1047" s="12">
        <f t="shared" si="332"/>
        <v>1.3838760800000001</v>
      </c>
      <c r="O1047" s="17">
        <f t="shared" si="335"/>
        <v>0</v>
      </c>
      <c r="P1047" s="14">
        <f t="shared" si="333"/>
        <v>3838.7608</v>
      </c>
      <c r="Q1047" s="14">
        <v>0</v>
      </c>
      <c r="R1047" s="14">
        <f t="shared" si="334"/>
        <v>0</v>
      </c>
      <c r="S1047" s="20">
        <f t="shared" si="337"/>
        <v>0</v>
      </c>
      <c r="T1047" s="14">
        <f t="shared" si="345"/>
        <v>0</v>
      </c>
      <c r="U1047" s="4" t="str">
        <f t="shared" si="342"/>
        <v>A+J=</v>
      </c>
      <c r="V1047" s="29">
        <f t="shared" si="343"/>
        <v>45747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38"/>
        <v>45593</v>
      </c>
      <c r="B1048" s="125">
        <f t="shared" ca="1" si="336"/>
        <v>13838.7608</v>
      </c>
      <c r="C1048" s="14">
        <f t="shared" si="344"/>
        <v>10000</v>
      </c>
      <c r="D1048" s="13">
        <f>IF(A1048&lt;$B$1,VLOOKUP(A1048,[1]DI!$A$4:$B$15000,2,FALSE),0)</f>
        <v>0.1065</v>
      </c>
      <c r="E1048" s="14">
        <f t="shared" si="327"/>
        <v>1.00040168</v>
      </c>
      <c r="F1048" s="14">
        <f>(TRUNC(PRODUCT($E$14:$E1047),16))</f>
        <v>1.38387608026841</v>
      </c>
      <c r="G1048" s="14">
        <f t="shared" si="328"/>
        <v>1</v>
      </c>
      <c r="H1048" s="14">
        <f t="shared" si="329"/>
        <v>1.3838760800000001</v>
      </c>
      <c r="I1048" s="13">
        <f t="shared" si="339"/>
        <v>0</v>
      </c>
      <c r="J1048" s="29">
        <f t="shared" si="340"/>
        <v>44559</v>
      </c>
      <c r="K1048" s="2">
        <f t="shared" si="341"/>
        <v>712</v>
      </c>
      <c r="L1048" s="17">
        <f t="shared" si="330"/>
        <v>712</v>
      </c>
      <c r="M1048" s="12">
        <f t="shared" si="331"/>
        <v>1</v>
      </c>
      <c r="N1048" s="12">
        <f t="shared" si="332"/>
        <v>1.3838760800000001</v>
      </c>
      <c r="O1048" s="17">
        <f t="shared" si="335"/>
        <v>0</v>
      </c>
      <c r="P1048" s="14">
        <f t="shared" si="333"/>
        <v>3838.7608</v>
      </c>
      <c r="Q1048" s="14">
        <v>0</v>
      </c>
      <c r="R1048" s="14">
        <f t="shared" si="334"/>
        <v>0</v>
      </c>
      <c r="S1048" s="20">
        <f t="shared" si="337"/>
        <v>0</v>
      </c>
      <c r="T1048" s="14">
        <f t="shared" si="345"/>
        <v>0</v>
      </c>
      <c r="U1048" s="4" t="str">
        <f t="shared" si="342"/>
        <v>A+J=</v>
      </c>
      <c r="V1048" s="29">
        <f t="shared" si="343"/>
        <v>45747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38"/>
        <v>45594</v>
      </c>
      <c r="B1049" s="125">
        <f t="shared" ca="1" si="336"/>
        <v>13844.319599999999</v>
      </c>
      <c r="C1049" s="14">
        <f t="shared" si="344"/>
        <v>10000</v>
      </c>
      <c r="D1049" s="13">
        <f>IF(A1049&lt;$B$1,VLOOKUP(A1049,[1]DI!$A$4:$B$15000,2,FALSE),0)</f>
        <v>0.1065</v>
      </c>
      <c r="E1049" s="14">
        <f t="shared" si="327"/>
        <v>1.00040168</v>
      </c>
      <c r="F1049" s="14">
        <f>(TRUNC(PRODUCT($E$14:$E1048),16))</f>
        <v>1.3844319556123299</v>
      </c>
      <c r="G1049" s="14">
        <f t="shared" si="328"/>
        <v>1</v>
      </c>
      <c r="H1049" s="14">
        <f t="shared" si="329"/>
        <v>1.3844319599999999</v>
      </c>
      <c r="I1049" s="13">
        <f t="shared" si="339"/>
        <v>0</v>
      </c>
      <c r="J1049" s="29">
        <f t="shared" si="340"/>
        <v>44559</v>
      </c>
      <c r="K1049" s="2">
        <f t="shared" si="341"/>
        <v>713</v>
      </c>
      <c r="L1049" s="17">
        <f t="shared" si="330"/>
        <v>713</v>
      </c>
      <c r="M1049" s="12">
        <f t="shared" si="331"/>
        <v>1</v>
      </c>
      <c r="N1049" s="12">
        <f t="shared" si="332"/>
        <v>1.3844319599999999</v>
      </c>
      <c r="O1049" s="17">
        <f t="shared" si="335"/>
        <v>0</v>
      </c>
      <c r="P1049" s="14">
        <f t="shared" si="333"/>
        <v>3844.3195999999998</v>
      </c>
      <c r="Q1049" s="14">
        <v>0</v>
      </c>
      <c r="R1049" s="14">
        <f t="shared" si="334"/>
        <v>0</v>
      </c>
      <c r="S1049" s="20">
        <f t="shared" si="337"/>
        <v>0</v>
      </c>
      <c r="T1049" s="14">
        <f t="shared" si="345"/>
        <v>0</v>
      </c>
      <c r="U1049" s="4" t="str">
        <f t="shared" si="342"/>
        <v>A+J=</v>
      </c>
      <c r="V1049" s="29">
        <f t="shared" si="343"/>
        <v>45747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38"/>
        <v>45595</v>
      </c>
      <c r="B1050" s="125">
        <f t="shared" ca="1" si="336"/>
        <v>13849.880499999999</v>
      </c>
      <c r="C1050" s="14">
        <f t="shared" si="344"/>
        <v>10000</v>
      </c>
      <c r="D1050" s="13">
        <f>IF(A1050&lt;$B$1,VLOOKUP(A1050,[1]DI!$A$4:$B$15000,2,FALSE),0)</f>
        <v>0.1065</v>
      </c>
      <c r="E1050" s="14">
        <f t="shared" si="327"/>
        <v>1.00040168</v>
      </c>
      <c r="F1050" s="14">
        <f>(TRUNC(PRODUCT($E$14:$E1049),16))</f>
        <v>1.3849880542402699</v>
      </c>
      <c r="G1050" s="14">
        <f t="shared" si="328"/>
        <v>1</v>
      </c>
      <c r="H1050" s="14">
        <f t="shared" si="329"/>
        <v>1.38498805</v>
      </c>
      <c r="I1050" s="13">
        <f t="shared" si="339"/>
        <v>0</v>
      </c>
      <c r="J1050" s="29">
        <f t="shared" si="340"/>
        <v>44559</v>
      </c>
      <c r="K1050" s="2">
        <f t="shared" si="341"/>
        <v>714</v>
      </c>
      <c r="L1050" s="17">
        <f t="shared" si="330"/>
        <v>714</v>
      </c>
      <c r="M1050" s="12">
        <f t="shared" si="331"/>
        <v>1</v>
      </c>
      <c r="N1050" s="12">
        <f t="shared" si="332"/>
        <v>1.38498805</v>
      </c>
      <c r="O1050" s="17">
        <f t="shared" si="335"/>
        <v>0</v>
      </c>
      <c r="P1050" s="14">
        <f t="shared" si="333"/>
        <v>3849.8805000000002</v>
      </c>
      <c r="Q1050" s="14">
        <v>0</v>
      </c>
      <c r="R1050" s="14">
        <f t="shared" si="334"/>
        <v>0</v>
      </c>
      <c r="S1050" s="20">
        <f t="shared" si="337"/>
        <v>0</v>
      </c>
      <c r="T1050" s="14">
        <f t="shared" si="345"/>
        <v>0</v>
      </c>
      <c r="U1050" s="4" t="str">
        <f t="shared" si="342"/>
        <v>A+J=</v>
      </c>
      <c r="V1050" s="29">
        <f t="shared" si="343"/>
        <v>45747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38"/>
        <v>45596</v>
      </c>
      <c r="B1051" s="125">
        <f t="shared" ca="1" si="336"/>
        <v>13855.443800000001</v>
      </c>
      <c r="C1051" s="14">
        <f t="shared" si="344"/>
        <v>10000</v>
      </c>
      <c r="D1051" s="13">
        <f>IF(A1051&lt;$B$1,VLOOKUP(A1051,[1]DI!$A$4:$B$15000,2,FALSE),0)</f>
        <v>0.1065</v>
      </c>
      <c r="E1051" s="14">
        <f t="shared" ref="E1051:E1094" si="346">ROUND(((1+D1051)^(1/252)),8)</f>
        <v>1.00040168</v>
      </c>
      <c r="F1051" s="14">
        <f>(TRUNC(PRODUCT($E$14:$E1050),16))</f>
        <v>1.38554437624189</v>
      </c>
      <c r="G1051" s="14">
        <f t="shared" ref="G1051:G1094" si="347">IF(O1050&gt;0,F1050,G1050)</f>
        <v>1</v>
      </c>
      <c r="H1051" s="14">
        <f t="shared" ref="H1051:H1094" si="348">ROUND(F1051/G1051,8)</f>
        <v>1.38554438</v>
      </c>
      <c r="I1051" s="13">
        <f t="shared" si="339"/>
        <v>0</v>
      </c>
      <c r="J1051" s="29">
        <f t="shared" si="340"/>
        <v>44559</v>
      </c>
      <c r="K1051" s="2">
        <f t="shared" si="341"/>
        <v>715</v>
      </c>
      <c r="L1051" s="17">
        <f t="shared" ref="L1051:L1094" si="349">IF(AND(K1051=1,K1050=1),1,IF(K1051&gt;0,IF(K1051=K1050,K1051+1,K1051),0))</f>
        <v>715</v>
      </c>
      <c r="M1051" s="12">
        <f t="shared" ref="M1051:M1094" si="350">ROUND((I1051+1)^(L1051/252),9)</f>
        <v>1</v>
      </c>
      <c r="N1051" s="12">
        <f t="shared" ref="N1051:N1094" si="351">ROUND(H1051*M1051,9)</f>
        <v>1.38554438</v>
      </c>
      <c r="O1051" s="17">
        <f t="shared" si="335"/>
        <v>0</v>
      </c>
      <c r="P1051" s="14">
        <f t="shared" ref="P1051:P1094" si="352">TRUNC(((N1051-1)*C1051),8)+TRUNC(R1050*N1051,8)</f>
        <v>3855.4438</v>
      </c>
      <c r="Q1051" s="14">
        <v>0</v>
      </c>
      <c r="R1051" s="14">
        <f t="shared" si="334"/>
        <v>0</v>
      </c>
      <c r="S1051" s="20">
        <f t="shared" si="337"/>
        <v>0</v>
      </c>
      <c r="T1051" s="14">
        <f t="shared" si="345"/>
        <v>0</v>
      </c>
      <c r="U1051" s="4" t="str">
        <f t="shared" si="342"/>
        <v>A+J=</v>
      </c>
      <c r="V1051" s="29">
        <f t="shared" si="343"/>
        <v>45747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38"/>
        <v>45597</v>
      </c>
      <c r="B1052" s="125">
        <f t="shared" ca="1" si="336"/>
        <v>13861.0092</v>
      </c>
      <c r="C1052" s="14">
        <f t="shared" si="344"/>
        <v>10000</v>
      </c>
      <c r="D1052" s="13">
        <f>IF(A1052&lt;$B$1,VLOOKUP(A1052,[1]DI!$A$4:$B$15000,2,FALSE),0)</f>
        <v>0.1065</v>
      </c>
      <c r="E1052" s="14">
        <f t="shared" si="346"/>
        <v>1.00040168</v>
      </c>
      <c r="F1052" s="14">
        <f>(TRUNC(PRODUCT($E$14:$E1051),16))</f>
        <v>1.38610092170694</v>
      </c>
      <c r="G1052" s="14">
        <f t="shared" si="347"/>
        <v>1</v>
      </c>
      <c r="H1052" s="14">
        <f t="shared" si="348"/>
        <v>1.3861009200000001</v>
      </c>
      <c r="I1052" s="13">
        <f t="shared" si="339"/>
        <v>0</v>
      </c>
      <c r="J1052" s="29">
        <f t="shared" si="340"/>
        <v>44559</v>
      </c>
      <c r="K1052" s="2">
        <f t="shared" si="341"/>
        <v>716</v>
      </c>
      <c r="L1052" s="17">
        <f t="shared" si="349"/>
        <v>716</v>
      </c>
      <c r="M1052" s="12">
        <f t="shared" si="350"/>
        <v>1</v>
      </c>
      <c r="N1052" s="12">
        <f t="shared" si="351"/>
        <v>1.3861009200000001</v>
      </c>
      <c r="O1052" s="17">
        <f t="shared" si="335"/>
        <v>0</v>
      </c>
      <c r="P1052" s="14">
        <f t="shared" si="352"/>
        <v>3861.0092</v>
      </c>
      <c r="Q1052" s="14">
        <v>0</v>
      </c>
      <c r="R1052" s="14">
        <f t="shared" ref="R1052:R1094" si="353">IF(O1052&gt;0,P1052-Q1052,0)</f>
        <v>0</v>
      </c>
      <c r="S1052" s="20">
        <f t="shared" si="337"/>
        <v>0</v>
      </c>
      <c r="T1052" s="14">
        <f t="shared" si="345"/>
        <v>0</v>
      </c>
      <c r="U1052" s="4" t="str">
        <f t="shared" si="342"/>
        <v>A+J=</v>
      </c>
      <c r="V1052" s="29">
        <f t="shared" si="343"/>
        <v>45747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38"/>
        <v>45598</v>
      </c>
      <c r="B1053" s="125">
        <f t="shared" ca="1" si="336"/>
        <v>13866.5769</v>
      </c>
      <c r="C1053" s="14">
        <f t="shared" si="344"/>
        <v>10000</v>
      </c>
      <c r="D1053" s="13">
        <f>IF(A1053&lt;$B$1,VLOOKUP(A1053,[1]DI!$A$4:$B$15000,2,FALSE),0)</f>
        <v>0</v>
      </c>
      <c r="E1053" s="14">
        <f t="shared" si="346"/>
        <v>1</v>
      </c>
      <c r="F1053" s="14">
        <f>(TRUNC(PRODUCT($E$14:$E1052),16))</f>
        <v>1.38665769072517</v>
      </c>
      <c r="G1053" s="14">
        <f t="shared" si="347"/>
        <v>1</v>
      </c>
      <c r="H1053" s="14">
        <f t="shared" si="348"/>
        <v>1.3866576900000001</v>
      </c>
      <c r="I1053" s="13">
        <f t="shared" si="339"/>
        <v>0</v>
      </c>
      <c r="J1053" s="29">
        <f t="shared" si="340"/>
        <v>44559</v>
      </c>
      <c r="K1053" s="2">
        <f t="shared" si="341"/>
        <v>716</v>
      </c>
      <c r="L1053" s="17">
        <f t="shared" si="349"/>
        <v>717</v>
      </c>
      <c r="M1053" s="12">
        <f t="shared" si="350"/>
        <v>1</v>
      </c>
      <c r="N1053" s="12">
        <f t="shared" si="351"/>
        <v>1.3866576900000001</v>
      </c>
      <c r="O1053" s="17">
        <f t="shared" si="335"/>
        <v>0</v>
      </c>
      <c r="P1053" s="14">
        <f t="shared" si="352"/>
        <v>3866.5769</v>
      </c>
      <c r="Q1053" s="14">
        <v>0</v>
      </c>
      <c r="R1053" s="14">
        <f t="shared" si="353"/>
        <v>0</v>
      </c>
      <c r="S1053" s="20">
        <f t="shared" si="337"/>
        <v>0</v>
      </c>
      <c r="T1053" s="14">
        <f t="shared" si="345"/>
        <v>0</v>
      </c>
      <c r="U1053" s="4" t="str">
        <f t="shared" si="342"/>
        <v>A+J=</v>
      </c>
      <c r="V1053" s="29">
        <f t="shared" si="343"/>
        <v>45747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38"/>
        <v>45599</v>
      </c>
      <c r="B1054" s="125">
        <f t="shared" ca="1" si="336"/>
        <v>13866.5769</v>
      </c>
      <c r="C1054" s="14">
        <f t="shared" si="344"/>
        <v>10000</v>
      </c>
      <c r="D1054" s="13">
        <f>IF(A1054&lt;$B$1,VLOOKUP(A1054,[1]DI!$A$4:$B$15000,2,FALSE),0)</f>
        <v>0</v>
      </c>
      <c r="E1054" s="14">
        <f t="shared" si="346"/>
        <v>1</v>
      </c>
      <c r="F1054" s="14">
        <f>(TRUNC(PRODUCT($E$14:$E1053),16))</f>
        <v>1.38665769072517</v>
      </c>
      <c r="G1054" s="14">
        <f t="shared" si="347"/>
        <v>1</v>
      </c>
      <c r="H1054" s="14">
        <f t="shared" si="348"/>
        <v>1.3866576900000001</v>
      </c>
      <c r="I1054" s="13">
        <f t="shared" si="339"/>
        <v>0</v>
      </c>
      <c r="J1054" s="29">
        <f t="shared" si="340"/>
        <v>44559</v>
      </c>
      <c r="K1054" s="2">
        <f t="shared" si="341"/>
        <v>716</v>
      </c>
      <c r="L1054" s="17">
        <f t="shared" si="349"/>
        <v>717</v>
      </c>
      <c r="M1054" s="12">
        <f t="shared" si="350"/>
        <v>1</v>
      </c>
      <c r="N1054" s="12">
        <f t="shared" si="351"/>
        <v>1.3866576900000001</v>
      </c>
      <c r="O1054" s="17">
        <f t="shared" si="335"/>
        <v>0</v>
      </c>
      <c r="P1054" s="14">
        <f t="shared" si="352"/>
        <v>3866.5769</v>
      </c>
      <c r="Q1054" s="14">
        <v>0</v>
      </c>
      <c r="R1054" s="14">
        <f t="shared" si="353"/>
        <v>0</v>
      </c>
      <c r="S1054" s="20">
        <f t="shared" si="337"/>
        <v>0</v>
      </c>
      <c r="T1054" s="14">
        <f t="shared" si="345"/>
        <v>0</v>
      </c>
      <c r="U1054" s="4" t="str">
        <f t="shared" si="342"/>
        <v>A+J=</v>
      </c>
      <c r="V1054" s="29">
        <f t="shared" si="343"/>
        <v>45747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38"/>
        <v>45600</v>
      </c>
      <c r="B1055" s="125">
        <f t="shared" ca="1" si="336"/>
        <v>13866.5769</v>
      </c>
      <c r="C1055" s="14">
        <f t="shared" si="344"/>
        <v>10000</v>
      </c>
      <c r="D1055" s="13">
        <f>IF(A1055&lt;$B$1,VLOOKUP(A1055,[1]DI!$A$4:$B$15000,2,FALSE),0)</f>
        <v>0.1065</v>
      </c>
      <c r="E1055" s="14">
        <f t="shared" si="346"/>
        <v>1.00040168</v>
      </c>
      <c r="F1055" s="14">
        <f>(TRUNC(PRODUCT($E$14:$E1054),16))</f>
        <v>1.38665769072517</v>
      </c>
      <c r="G1055" s="14">
        <f t="shared" si="347"/>
        <v>1</v>
      </c>
      <c r="H1055" s="14">
        <f t="shared" si="348"/>
        <v>1.3866576900000001</v>
      </c>
      <c r="I1055" s="13">
        <f t="shared" si="339"/>
        <v>0</v>
      </c>
      <c r="J1055" s="29">
        <f t="shared" si="340"/>
        <v>44559</v>
      </c>
      <c r="K1055" s="2">
        <f t="shared" si="341"/>
        <v>717</v>
      </c>
      <c r="L1055" s="17">
        <f t="shared" si="349"/>
        <v>717</v>
      </c>
      <c r="M1055" s="12">
        <f t="shared" si="350"/>
        <v>1</v>
      </c>
      <c r="N1055" s="12">
        <f t="shared" si="351"/>
        <v>1.3866576900000001</v>
      </c>
      <c r="O1055" s="17">
        <f t="shared" si="335"/>
        <v>0</v>
      </c>
      <c r="P1055" s="14">
        <f t="shared" si="352"/>
        <v>3866.5769</v>
      </c>
      <c r="Q1055" s="14">
        <v>0</v>
      </c>
      <c r="R1055" s="14">
        <f t="shared" si="353"/>
        <v>0</v>
      </c>
      <c r="S1055" s="20">
        <f t="shared" si="337"/>
        <v>0</v>
      </c>
      <c r="T1055" s="14">
        <f t="shared" si="345"/>
        <v>0</v>
      </c>
      <c r="U1055" s="4" t="str">
        <f t="shared" si="342"/>
        <v>A+J=</v>
      </c>
      <c r="V1055" s="29">
        <f t="shared" si="343"/>
        <v>45747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38"/>
        <v>45601</v>
      </c>
      <c r="B1056" s="125">
        <f t="shared" ca="1" si="336"/>
        <v>13872.1468</v>
      </c>
      <c r="C1056" s="14">
        <f t="shared" si="344"/>
        <v>10000</v>
      </c>
      <c r="D1056" s="13">
        <f>IF(A1056&lt;$B$1,VLOOKUP(A1056,[1]DI!$A$4:$B$15000,2,FALSE),0)</f>
        <v>0.1065</v>
      </c>
      <c r="E1056" s="14">
        <f t="shared" si="346"/>
        <v>1.00040168</v>
      </c>
      <c r="F1056" s="14">
        <f>(TRUNC(PRODUCT($E$14:$E1055),16))</f>
        <v>1.3872146833863801</v>
      </c>
      <c r="G1056" s="14">
        <f t="shared" si="347"/>
        <v>1</v>
      </c>
      <c r="H1056" s="14">
        <f t="shared" si="348"/>
        <v>1.38721468</v>
      </c>
      <c r="I1056" s="13">
        <f t="shared" si="339"/>
        <v>0</v>
      </c>
      <c r="J1056" s="29">
        <f t="shared" si="340"/>
        <v>44559</v>
      </c>
      <c r="K1056" s="2">
        <f t="shared" si="341"/>
        <v>718</v>
      </c>
      <c r="L1056" s="17">
        <f t="shared" si="349"/>
        <v>718</v>
      </c>
      <c r="M1056" s="12">
        <f t="shared" si="350"/>
        <v>1</v>
      </c>
      <c r="N1056" s="12">
        <f t="shared" si="351"/>
        <v>1.38721468</v>
      </c>
      <c r="O1056" s="17">
        <f t="shared" si="335"/>
        <v>0</v>
      </c>
      <c r="P1056" s="14">
        <f t="shared" si="352"/>
        <v>3872.1468</v>
      </c>
      <c r="Q1056" s="14">
        <v>0</v>
      </c>
      <c r="R1056" s="14">
        <f t="shared" si="353"/>
        <v>0</v>
      </c>
      <c r="S1056" s="20">
        <f t="shared" si="337"/>
        <v>0</v>
      </c>
      <c r="T1056" s="14">
        <f t="shared" si="345"/>
        <v>0</v>
      </c>
      <c r="U1056" s="4" t="str">
        <f t="shared" si="342"/>
        <v>A+J=</v>
      </c>
      <c r="V1056" s="29">
        <f t="shared" si="343"/>
        <v>45747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38"/>
        <v>45602</v>
      </c>
      <c r="B1057" s="125">
        <f t="shared" ca="1" si="336"/>
        <v>13877.719000000001</v>
      </c>
      <c r="C1057" s="14">
        <f t="shared" si="344"/>
        <v>10000</v>
      </c>
      <c r="D1057" s="13">
        <f>IF(A1057&lt;$B$1,VLOOKUP(A1057,[1]DI!$A$4:$B$15000,2,FALSE),0)</f>
        <v>0.1065</v>
      </c>
      <c r="E1057" s="14">
        <f t="shared" si="346"/>
        <v>1.00040168</v>
      </c>
      <c r="F1057" s="14">
        <f>(TRUNC(PRODUCT($E$14:$E1056),16))</f>
        <v>1.3877718997804001</v>
      </c>
      <c r="G1057" s="14">
        <f t="shared" si="347"/>
        <v>1</v>
      </c>
      <c r="H1057" s="14">
        <f t="shared" si="348"/>
        <v>1.3877718999999999</v>
      </c>
      <c r="I1057" s="13">
        <f t="shared" si="339"/>
        <v>0</v>
      </c>
      <c r="J1057" s="29">
        <f t="shared" si="340"/>
        <v>44559</v>
      </c>
      <c r="K1057" s="2">
        <f t="shared" si="341"/>
        <v>719</v>
      </c>
      <c r="L1057" s="17">
        <f t="shared" si="349"/>
        <v>719</v>
      </c>
      <c r="M1057" s="12">
        <f t="shared" si="350"/>
        <v>1</v>
      </c>
      <c r="N1057" s="12">
        <f t="shared" si="351"/>
        <v>1.3877718999999999</v>
      </c>
      <c r="O1057" s="17">
        <f t="shared" si="335"/>
        <v>0</v>
      </c>
      <c r="P1057" s="14">
        <f t="shared" si="352"/>
        <v>3877.7190000000001</v>
      </c>
      <c r="Q1057" s="14">
        <v>0</v>
      </c>
      <c r="R1057" s="14">
        <f t="shared" si="353"/>
        <v>0</v>
      </c>
      <c r="S1057" s="20">
        <f t="shared" si="337"/>
        <v>0</v>
      </c>
      <c r="T1057" s="14">
        <f t="shared" si="345"/>
        <v>0</v>
      </c>
      <c r="U1057" s="4" t="str">
        <f t="shared" si="342"/>
        <v>A+J=</v>
      </c>
      <c r="V1057" s="29">
        <f t="shared" si="343"/>
        <v>45747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38"/>
        <v>45603</v>
      </c>
      <c r="B1058" s="125">
        <f t="shared" ca="1" si="336"/>
        <v>13883.2934</v>
      </c>
      <c r="C1058" s="14">
        <f t="shared" si="344"/>
        <v>10000</v>
      </c>
      <c r="D1058" s="13">
        <f>IF(A1058&lt;$B$1,VLOOKUP(A1058,[1]DI!$A$4:$B$15000,2,FALSE),0)</f>
        <v>0.1115</v>
      </c>
      <c r="E1058" s="14">
        <f t="shared" si="346"/>
        <v>1.00041957</v>
      </c>
      <c r="F1058" s="14">
        <f>(TRUNC(PRODUCT($E$14:$E1057),16))</f>
        <v>1.3883293399971099</v>
      </c>
      <c r="G1058" s="14">
        <f t="shared" si="347"/>
        <v>1</v>
      </c>
      <c r="H1058" s="14">
        <f t="shared" si="348"/>
        <v>1.3883293400000001</v>
      </c>
      <c r="I1058" s="13">
        <f t="shared" si="339"/>
        <v>0</v>
      </c>
      <c r="J1058" s="29">
        <f t="shared" si="340"/>
        <v>44559</v>
      </c>
      <c r="K1058" s="2">
        <f t="shared" si="341"/>
        <v>720</v>
      </c>
      <c r="L1058" s="17">
        <f t="shared" si="349"/>
        <v>720</v>
      </c>
      <c r="M1058" s="12">
        <f t="shared" si="350"/>
        <v>1</v>
      </c>
      <c r="N1058" s="12">
        <f t="shared" si="351"/>
        <v>1.3883293400000001</v>
      </c>
      <c r="O1058" s="17">
        <f t="shared" si="335"/>
        <v>0</v>
      </c>
      <c r="P1058" s="14">
        <f t="shared" si="352"/>
        <v>3883.2934</v>
      </c>
      <c r="Q1058" s="14">
        <v>0</v>
      </c>
      <c r="R1058" s="14">
        <f t="shared" si="353"/>
        <v>0</v>
      </c>
      <c r="S1058" s="20">
        <f t="shared" si="337"/>
        <v>0</v>
      </c>
      <c r="T1058" s="14">
        <f t="shared" si="345"/>
        <v>0</v>
      </c>
      <c r="U1058" s="4" t="str">
        <f t="shared" si="342"/>
        <v>A+J=</v>
      </c>
      <c r="V1058" s="29">
        <f t="shared" si="343"/>
        <v>45747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38"/>
        <v>45604</v>
      </c>
      <c r="B1059" s="125">
        <f t="shared" ca="1" si="336"/>
        <v>13889.118399999999</v>
      </c>
      <c r="C1059" s="14">
        <f t="shared" si="344"/>
        <v>10000</v>
      </c>
      <c r="D1059" s="13">
        <f>IF(A1059&lt;$B$1,VLOOKUP(A1059,[1]DI!$A$4:$B$15000,2,FALSE),0)</f>
        <v>0.1115</v>
      </c>
      <c r="E1059" s="14">
        <f t="shared" si="346"/>
        <v>1.00041957</v>
      </c>
      <c r="F1059" s="14">
        <f>(TRUNC(PRODUCT($E$14:$E1058),16))</f>
        <v>1.3889118413382899</v>
      </c>
      <c r="G1059" s="14">
        <f t="shared" si="347"/>
        <v>1</v>
      </c>
      <c r="H1059" s="14">
        <f t="shared" si="348"/>
        <v>1.38891184</v>
      </c>
      <c r="I1059" s="13">
        <f t="shared" si="339"/>
        <v>0</v>
      </c>
      <c r="J1059" s="29">
        <f t="shared" si="340"/>
        <v>44559</v>
      </c>
      <c r="K1059" s="2">
        <f t="shared" si="341"/>
        <v>721</v>
      </c>
      <c r="L1059" s="17">
        <f t="shared" si="349"/>
        <v>721</v>
      </c>
      <c r="M1059" s="12">
        <f t="shared" si="350"/>
        <v>1</v>
      </c>
      <c r="N1059" s="12">
        <f t="shared" si="351"/>
        <v>1.38891184</v>
      </c>
      <c r="O1059" s="17">
        <f t="shared" si="335"/>
        <v>0</v>
      </c>
      <c r="P1059" s="14">
        <f t="shared" si="352"/>
        <v>3889.1183999999998</v>
      </c>
      <c r="Q1059" s="14">
        <v>0</v>
      </c>
      <c r="R1059" s="14">
        <f t="shared" si="353"/>
        <v>0</v>
      </c>
      <c r="S1059" s="20">
        <f t="shared" si="337"/>
        <v>0</v>
      </c>
      <c r="T1059" s="14">
        <f t="shared" si="345"/>
        <v>0</v>
      </c>
      <c r="U1059" s="4" t="str">
        <f t="shared" si="342"/>
        <v>A+J=</v>
      </c>
      <c r="V1059" s="29">
        <f t="shared" si="343"/>
        <v>45747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38"/>
        <v>45605</v>
      </c>
      <c r="B1060" s="125">
        <f t="shared" ca="1" si="336"/>
        <v>13894.945900000001</v>
      </c>
      <c r="C1060" s="14">
        <f t="shared" si="344"/>
        <v>10000</v>
      </c>
      <c r="D1060" s="13">
        <f>IF(A1060&lt;$B$1,VLOOKUP(A1060,[1]DI!$A$4:$B$15000,2,FALSE),0)</f>
        <v>0</v>
      </c>
      <c r="E1060" s="14">
        <f t="shared" si="346"/>
        <v>1</v>
      </c>
      <c r="F1060" s="14">
        <f>(TRUNC(PRODUCT($E$14:$E1059),16))</f>
        <v>1.3894945870795601</v>
      </c>
      <c r="G1060" s="14">
        <f t="shared" si="347"/>
        <v>1</v>
      </c>
      <c r="H1060" s="14">
        <f t="shared" si="348"/>
        <v>1.38949459</v>
      </c>
      <c r="I1060" s="13">
        <f t="shared" si="339"/>
        <v>0</v>
      </c>
      <c r="J1060" s="29">
        <f t="shared" si="340"/>
        <v>44559</v>
      </c>
      <c r="K1060" s="2">
        <f t="shared" si="341"/>
        <v>721</v>
      </c>
      <c r="L1060" s="17">
        <f t="shared" si="349"/>
        <v>722</v>
      </c>
      <c r="M1060" s="12">
        <f t="shared" si="350"/>
        <v>1</v>
      </c>
      <c r="N1060" s="12">
        <f t="shared" si="351"/>
        <v>1.38949459</v>
      </c>
      <c r="O1060" s="17">
        <f t="shared" si="335"/>
        <v>0</v>
      </c>
      <c r="P1060" s="14">
        <f t="shared" si="352"/>
        <v>3894.9459000000002</v>
      </c>
      <c r="Q1060" s="14">
        <v>0</v>
      </c>
      <c r="R1060" s="14">
        <f t="shared" si="353"/>
        <v>0</v>
      </c>
      <c r="S1060" s="20">
        <f t="shared" si="337"/>
        <v>0</v>
      </c>
      <c r="T1060" s="14">
        <f t="shared" si="345"/>
        <v>0</v>
      </c>
      <c r="U1060" s="4" t="str">
        <f t="shared" si="342"/>
        <v>A+J=</v>
      </c>
      <c r="V1060" s="29">
        <f t="shared" si="343"/>
        <v>45747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38"/>
        <v>45606</v>
      </c>
      <c r="B1061" s="125">
        <f t="shared" ca="1" si="336"/>
        <v>13894.945900000001</v>
      </c>
      <c r="C1061" s="14">
        <f t="shared" si="344"/>
        <v>10000</v>
      </c>
      <c r="D1061" s="13">
        <f>IF(A1061&lt;$B$1,VLOOKUP(A1061,[1]DI!$A$4:$B$15000,2,FALSE),0)</f>
        <v>0</v>
      </c>
      <c r="E1061" s="14">
        <f t="shared" si="346"/>
        <v>1</v>
      </c>
      <c r="F1061" s="14">
        <f>(TRUNC(PRODUCT($E$14:$E1060),16))</f>
        <v>1.3894945870795601</v>
      </c>
      <c r="G1061" s="14">
        <f t="shared" si="347"/>
        <v>1</v>
      </c>
      <c r="H1061" s="14">
        <f t="shared" si="348"/>
        <v>1.38949459</v>
      </c>
      <c r="I1061" s="13">
        <f t="shared" si="339"/>
        <v>0</v>
      </c>
      <c r="J1061" s="29">
        <f t="shared" si="340"/>
        <v>44559</v>
      </c>
      <c r="K1061" s="2">
        <f t="shared" si="341"/>
        <v>721</v>
      </c>
      <c r="L1061" s="17">
        <f t="shared" si="349"/>
        <v>722</v>
      </c>
      <c r="M1061" s="12">
        <f t="shared" si="350"/>
        <v>1</v>
      </c>
      <c r="N1061" s="12">
        <f t="shared" si="351"/>
        <v>1.38949459</v>
      </c>
      <c r="O1061" s="17">
        <f t="shared" si="335"/>
        <v>0</v>
      </c>
      <c r="P1061" s="14">
        <f t="shared" si="352"/>
        <v>3894.9459000000002</v>
      </c>
      <c r="Q1061" s="14">
        <v>0</v>
      </c>
      <c r="R1061" s="14">
        <f t="shared" si="353"/>
        <v>0</v>
      </c>
      <c r="S1061" s="20">
        <f t="shared" si="337"/>
        <v>0</v>
      </c>
      <c r="T1061" s="14">
        <f t="shared" si="345"/>
        <v>0</v>
      </c>
      <c r="U1061" s="4" t="str">
        <f t="shared" si="342"/>
        <v>A+J=</v>
      </c>
      <c r="V1061" s="29">
        <f t="shared" si="343"/>
        <v>45747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38"/>
        <v>45607</v>
      </c>
      <c r="B1062" s="125">
        <f t="shared" ca="1" si="336"/>
        <v>13894.945900000001</v>
      </c>
      <c r="C1062" s="14">
        <f t="shared" si="344"/>
        <v>10000</v>
      </c>
      <c r="D1062" s="13">
        <f>IF(A1062&lt;$B$1,VLOOKUP(A1062,[1]DI!$A$4:$B$15000,2,FALSE),0)</f>
        <v>0.1115</v>
      </c>
      <c r="E1062" s="14">
        <f t="shared" si="346"/>
        <v>1.00041957</v>
      </c>
      <c r="F1062" s="14">
        <f>(TRUNC(PRODUCT($E$14:$E1061),16))</f>
        <v>1.3894945870795601</v>
      </c>
      <c r="G1062" s="14">
        <f t="shared" si="347"/>
        <v>1</v>
      </c>
      <c r="H1062" s="14">
        <f t="shared" si="348"/>
        <v>1.38949459</v>
      </c>
      <c r="I1062" s="13">
        <f t="shared" si="339"/>
        <v>0</v>
      </c>
      <c r="J1062" s="29">
        <f t="shared" si="340"/>
        <v>44559</v>
      </c>
      <c r="K1062" s="2">
        <f t="shared" si="341"/>
        <v>722</v>
      </c>
      <c r="L1062" s="17">
        <f t="shared" si="349"/>
        <v>722</v>
      </c>
      <c r="M1062" s="12">
        <f t="shared" si="350"/>
        <v>1</v>
      </c>
      <c r="N1062" s="12">
        <f t="shared" si="351"/>
        <v>1.38949459</v>
      </c>
      <c r="O1062" s="17">
        <f t="shared" si="335"/>
        <v>0</v>
      </c>
      <c r="P1062" s="14">
        <f t="shared" si="352"/>
        <v>3894.9459000000002</v>
      </c>
      <c r="Q1062" s="14">
        <v>0</v>
      </c>
      <c r="R1062" s="14">
        <f t="shared" si="353"/>
        <v>0</v>
      </c>
      <c r="S1062" s="20">
        <f t="shared" si="337"/>
        <v>0</v>
      </c>
      <c r="T1062" s="14">
        <f t="shared" si="345"/>
        <v>0</v>
      </c>
      <c r="U1062" s="4" t="str">
        <f t="shared" si="342"/>
        <v>A+J=</v>
      </c>
      <c r="V1062" s="29">
        <f t="shared" si="343"/>
        <v>45747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38"/>
        <v>45608</v>
      </c>
      <c r="B1063" s="125">
        <f t="shared" ca="1" si="336"/>
        <v>13900.775799999999</v>
      </c>
      <c r="C1063" s="14">
        <f t="shared" si="344"/>
        <v>10000</v>
      </c>
      <c r="D1063" s="13">
        <f>IF(A1063&lt;$B$1,VLOOKUP(A1063,[1]DI!$A$4:$B$15000,2,FALSE),0)</f>
        <v>0.1115</v>
      </c>
      <c r="E1063" s="14">
        <f t="shared" si="346"/>
        <v>1.00041957</v>
      </c>
      <c r="F1063" s="14">
        <f>(TRUNC(PRODUCT($E$14:$E1062),16))</f>
        <v>1.3900775773234599</v>
      </c>
      <c r="G1063" s="14">
        <f t="shared" si="347"/>
        <v>1</v>
      </c>
      <c r="H1063" s="14">
        <f t="shared" si="348"/>
        <v>1.39007758</v>
      </c>
      <c r="I1063" s="13">
        <f t="shared" si="339"/>
        <v>0</v>
      </c>
      <c r="J1063" s="29">
        <f t="shared" si="340"/>
        <v>44559</v>
      </c>
      <c r="K1063" s="2">
        <f t="shared" si="341"/>
        <v>723</v>
      </c>
      <c r="L1063" s="17">
        <f t="shared" si="349"/>
        <v>723</v>
      </c>
      <c r="M1063" s="12">
        <f t="shared" si="350"/>
        <v>1</v>
      </c>
      <c r="N1063" s="12">
        <f t="shared" si="351"/>
        <v>1.39007758</v>
      </c>
      <c r="O1063" s="17">
        <f t="shared" si="335"/>
        <v>0</v>
      </c>
      <c r="P1063" s="14">
        <f t="shared" si="352"/>
        <v>3900.7757999999999</v>
      </c>
      <c r="Q1063" s="14">
        <v>0</v>
      </c>
      <c r="R1063" s="14">
        <f t="shared" si="353"/>
        <v>0</v>
      </c>
      <c r="S1063" s="20">
        <f t="shared" si="337"/>
        <v>0</v>
      </c>
      <c r="T1063" s="14">
        <f t="shared" si="345"/>
        <v>0</v>
      </c>
      <c r="U1063" s="4" t="str">
        <f t="shared" si="342"/>
        <v>A+J=</v>
      </c>
      <c r="V1063" s="29">
        <f t="shared" si="343"/>
        <v>45747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38"/>
        <v>45609</v>
      </c>
      <c r="B1064" s="125">
        <f t="shared" ca="1" si="336"/>
        <v>13906.608099999999</v>
      </c>
      <c r="C1064" s="14">
        <f t="shared" si="344"/>
        <v>10000</v>
      </c>
      <c r="D1064" s="13">
        <f>IF(A1064&lt;$B$1,VLOOKUP(A1064,[1]DI!$A$4:$B$15000,2,FALSE),0)</f>
        <v>0.1115</v>
      </c>
      <c r="E1064" s="14">
        <f t="shared" si="346"/>
        <v>1.00041957</v>
      </c>
      <c r="F1064" s="14">
        <f>(TRUNC(PRODUCT($E$14:$E1063),16))</f>
        <v>1.3906608121725801</v>
      </c>
      <c r="G1064" s="14">
        <f t="shared" si="347"/>
        <v>1</v>
      </c>
      <c r="H1064" s="14">
        <f t="shared" si="348"/>
        <v>1.39066081</v>
      </c>
      <c r="I1064" s="13">
        <f t="shared" si="339"/>
        <v>0</v>
      </c>
      <c r="J1064" s="29">
        <f t="shared" si="340"/>
        <v>44559</v>
      </c>
      <c r="K1064" s="2">
        <f t="shared" si="341"/>
        <v>724</v>
      </c>
      <c r="L1064" s="17">
        <f t="shared" si="349"/>
        <v>724</v>
      </c>
      <c r="M1064" s="12">
        <f t="shared" si="350"/>
        <v>1</v>
      </c>
      <c r="N1064" s="12">
        <f t="shared" si="351"/>
        <v>1.39066081</v>
      </c>
      <c r="O1064" s="17">
        <f t="shared" si="335"/>
        <v>0</v>
      </c>
      <c r="P1064" s="14">
        <f t="shared" si="352"/>
        <v>3906.6080999999999</v>
      </c>
      <c r="Q1064" s="14">
        <v>0</v>
      </c>
      <c r="R1064" s="14">
        <f t="shared" si="353"/>
        <v>0</v>
      </c>
      <c r="S1064" s="20">
        <f t="shared" si="337"/>
        <v>0</v>
      </c>
      <c r="T1064" s="14">
        <f t="shared" si="345"/>
        <v>0</v>
      </c>
      <c r="U1064" s="4" t="str">
        <f t="shared" si="342"/>
        <v>A+J=</v>
      </c>
      <c r="V1064" s="29">
        <f t="shared" si="343"/>
        <v>45747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38"/>
        <v>45610</v>
      </c>
      <c r="B1065" s="125">
        <f t="shared" ca="1" si="336"/>
        <v>13912.4429</v>
      </c>
      <c r="C1065" s="14">
        <f t="shared" si="344"/>
        <v>10000</v>
      </c>
      <c r="D1065" s="13">
        <f>IF(A1065&lt;$B$1,VLOOKUP(A1065,[1]DI!$A$4:$B$15000,2,FALSE),0)</f>
        <v>0.1115</v>
      </c>
      <c r="E1065" s="14">
        <f t="shared" si="346"/>
        <v>1.00041957</v>
      </c>
      <c r="F1065" s="14">
        <f>(TRUNC(PRODUCT($E$14:$E1064),16))</f>
        <v>1.39124429172954</v>
      </c>
      <c r="G1065" s="14">
        <f t="shared" si="347"/>
        <v>1</v>
      </c>
      <c r="H1065" s="14">
        <f t="shared" si="348"/>
        <v>1.3912442899999999</v>
      </c>
      <c r="I1065" s="13">
        <f t="shared" si="339"/>
        <v>0</v>
      </c>
      <c r="J1065" s="29">
        <f t="shared" si="340"/>
        <v>44559</v>
      </c>
      <c r="K1065" s="2">
        <f t="shared" si="341"/>
        <v>725</v>
      </c>
      <c r="L1065" s="17">
        <f t="shared" si="349"/>
        <v>725</v>
      </c>
      <c r="M1065" s="12">
        <f t="shared" si="350"/>
        <v>1</v>
      </c>
      <c r="N1065" s="12">
        <f t="shared" si="351"/>
        <v>1.3912442899999999</v>
      </c>
      <c r="O1065" s="17">
        <f t="shared" si="335"/>
        <v>0</v>
      </c>
      <c r="P1065" s="14">
        <f t="shared" si="352"/>
        <v>3912.4429</v>
      </c>
      <c r="Q1065" s="14">
        <v>0</v>
      </c>
      <c r="R1065" s="14">
        <f t="shared" si="353"/>
        <v>0</v>
      </c>
      <c r="S1065" s="20">
        <f t="shared" si="337"/>
        <v>0</v>
      </c>
      <c r="T1065" s="14">
        <f t="shared" si="345"/>
        <v>0</v>
      </c>
      <c r="U1065" s="4" t="str">
        <f t="shared" si="342"/>
        <v>A+J=</v>
      </c>
      <c r="V1065" s="29">
        <f t="shared" si="343"/>
        <v>45747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38"/>
        <v>45611</v>
      </c>
      <c r="B1066" s="125">
        <f t="shared" ca="1" si="336"/>
        <v>13918.280200000001</v>
      </c>
      <c r="C1066" s="14">
        <f t="shared" si="344"/>
        <v>10000</v>
      </c>
      <c r="D1066" s="13">
        <f>IF(A1066&lt;$B$1,VLOOKUP(A1066,[1]DI!$A$4:$B$15000,2,FALSE),0)</f>
        <v>0</v>
      </c>
      <c r="E1066" s="14">
        <f t="shared" si="346"/>
        <v>1</v>
      </c>
      <c r="F1066" s="14">
        <f>(TRUNC(PRODUCT($E$14:$E1065),16))</f>
        <v>1.39182801609702</v>
      </c>
      <c r="G1066" s="14">
        <f t="shared" si="347"/>
        <v>1</v>
      </c>
      <c r="H1066" s="14">
        <f t="shared" si="348"/>
        <v>1.3918280199999999</v>
      </c>
      <c r="I1066" s="13">
        <f t="shared" si="339"/>
        <v>0</v>
      </c>
      <c r="J1066" s="29">
        <f t="shared" si="340"/>
        <v>44559</v>
      </c>
      <c r="K1066" s="2">
        <f t="shared" si="341"/>
        <v>725</v>
      </c>
      <c r="L1066" s="17">
        <f t="shared" si="349"/>
        <v>726</v>
      </c>
      <c r="M1066" s="12">
        <f t="shared" si="350"/>
        <v>1</v>
      </c>
      <c r="N1066" s="12">
        <f t="shared" si="351"/>
        <v>1.3918280199999999</v>
      </c>
      <c r="O1066" s="17">
        <f t="shared" si="335"/>
        <v>0</v>
      </c>
      <c r="P1066" s="14">
        <f t="shared" si="352"/>
        <v>3918.2802000000001</v>
      </c>
      <c r="Q1066" s="14">
        <v>0</v>
      </c>
      <c r="R1066" s="14">
        <f t="shared" si="353"/>
        <v>0</v>
      </c>
      <c r="S1066" s="20">
        <f t="shared" si="337"/>
        <v>0</v>
      </c>
      <c r="T1066" s="14">
        <f t="shared" si="345"/>
        <v>0</v>
      </c>
      <c r="U1066" s="4" t="str">
        <f t="shared" si="342"/>
        <v>A+J=</v>
      </c>
      <c r="V1066" s="29">
        <f t="shared" si="343"/>
        <v>45747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38"/>
        <v>45612</v>
      </c>
      <c r="B1067" s="125">
        <f t="shared" ca="1" si="336"/>
        <v>13918.280200000001</v>
      </c>
      <c r="C1067" s="14">
        <f t="shared" si="344"/>
        <v>10000</v>
      </c>
      <c r="D1067" s="13">
        <f>IF(A1067&lt;$B$1,VLOOKUP(A1067,[1]DI!$A$4:$B$15000,2,FALSE),0)</f>
        <v>0</v>
      </c>
      <c r="E1067" s="14">
        <f t="shared" si="346"/>
        <v>1</v>
      </c>
      <c r="F1067" s="14">
        <f>(TRUNC(PRODUCT($E$14:$E1066),16))</f>
        <v>1.39182801609702</v>
      </c>
      <c r="G1067" s="14">
        <f t="shared" si="347"/>
        <v>1</v>
      </c>
      <c r="H1067" s="14">
        <f t="shared" si="348"/>
        <v>1.3918280199999999</v>
      </c>
      <c r="I1067" s="13">
        <f t="shared" si="339"/>
        <v>0</v>
      </c>
      <c r="J1067" s="29">
        <f t="shared" si="340"/>
        <v>44559</v>
      </c>
      <c r="K1067" s="2">
        <f t="shared" si="341"/>
        <v>725</v>
      </c>
      <c r="L1067" s="17">
        <f t="shared" si="349"/>
        <v>726</v>
      </c>
      <c r="M1067" s="12">
        <f t="shared" si="350"/>
        <v>1</v>
      </c>
      <c r="N1067" s="12">
        <f t="shared" si="351"/>
        <v>1.3918280199999999</v>
      </c>
      <c r="O1067" s="17">
        <f t="shared" si="335"/>
        <v>0</v>
      </c>
      <c r="P1067" s="14">
        <f t="shared" si="352"/>
        <v>3918.2802000000001</v>
      </c>
      <c r="Q1067" s="14">
        <v>0</v>
      </c>
      <c r="R1067" s="14">
        <f t="shared" si="353"/>
        <v>0</v>
      </c>
      <c r="S1067" s="20">
        <f t="shared" si="337"/>
        <v>0</v>
      </c>
      <c r="T1067" s="14">
        <f t="shared" si="345"/>
        <v>0</v>
      </c>
      <c r="U1067" s="4" t="str">
        <f t="shared" si="342"/>
        <v>A+J=</v>
      </c>
      <c r="V1067" s="29">
        <f t="shared" si="343"/>
        <v>45747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38"/>
        <v>45613</v>
      </c>
      <c r="B1068" s="125">
        <f t="shared" ca="1" si="336"/>
        <v>13918.280200000001</v>
      </c>
      <c r="C1068" s="14">
        <f t="shared" si="344"/>
        <v>10000</v>
      </c>
      <c r="D1068" s="13">
        <f>IF(A1068&lt;$B$1,VLOOKUP(A1068,[1]DI!$A$4:$B$15000,2,FALSE),0)</f>
        <v>0</v>
      </c>
      <c r="E1068" s="14">
        <f t="shared" si="346"/>
        <v>1</v>
      </c>
      <c r="F1068" s="14">
        <f>(TRUNC(PRODUCT($E$14:$E1067),16))</f>
        <v>1.39182801609702</v>
      </c>
      <c r="G1068" s="14">
        <f t="shared" si="347"/>
        <v>1</v>
      </c>
      <c r="H1068" s="14">
        <f t="shared" si="348"/>
        <v>1.3918280199999999</v>
      </c>
      <c r="I1068" s="13">
        <f t="shared" si="339"/>
        <v>0</v>
      </c>
      <c r="J1068" s="29">
        <f t="shared" si="340"/>
        <v>44559</v>
      </c>
      <c r="K1068" s="2">
        <f t="shared" si="341"/>
        <v>725</v>
      </c>
      <c r="L1068" s="17">
        <f t="shared" si="349"/>
        <v>726</v>
      </c>
      <c r="M1068" s="12">
        <f t="shared" si="350"/>
        <v>1</v>
      </c>
      <c r="N1068" s="12">
        <f t="shared" si="351"/>
        <v>1.3918280199999999</v>
      </c>
      <c r="O1068" s="17">
        <f t="shared" si="335"/>
        <v>0</v>
      </c>
      <c r="P1068" s="14">
        <f t="shared" si="352"/>
        <v>3918.2802000000001</v>
      </c>
      <c r="Q1068" s="14">
        <v>0</v>
      </c>
      <c r="R1068" s="14">
        <f t="shared" si="353"/>
        <v>0</v>
      </c>
      <c r="S1068" s="20">
        <f t="shared" si="337"/>
        <v>0</v>
      </c>
      <c r="T1068" s="14">
        <f t="shared" si="345"/>
        <v>0</v>
      </c>
      <c r="U1068" s="4" t="str">
        <f t="shared" si="342"/>
        <v>A+J=</v>
      </c>
      <c r="V1068" s="29">
        <f t="shared" si="343"/>
        <v>45747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38"/>
        <v>45614</v>
      </c>
      <c r="B1069" s="125">
        <f t="shared" ca="1" si="336"/>
        <v>13918.280200000001</v>
      </c>
      <c r="C1069" s="14">
        <f t="shared" si="344"/>
        <v>10000</v>
      </c>
      <c r="D1069" s="13">
        <f>IF(A1069&lt;$B$1,VLOOKUP(A1069,[1]DI!$A$4:$B$15000,2,FALSE),0)</f>
        <v>0.1115</v>
      </c>
      <c r="E1069" s="14">
        <f t="shared" si="346"/>
        <v>1.00041957</v>
      </c>
      <c r="F1069" s="14">
        <f>(TRUNC(PRODUCT($E$14:$E1068),16))</f>
        <v>1.39182801609702</v>
      </c>
      <c r="G1069" s="14">
        <f t="shared" si="347"/>
        <v>1</v>
      </c>
      <c r="H1069" s="14">
        <f t="shared" si="348"/>
        <v>1.3918280199999999</v>
      </c>
      <c r="I1069" s="13">
        <f t="shared" si="339"/>
        <v>0</v>
      </c>
      <c r="J1069" s="29">
        <f t="shared" si="340"/>
        <v>44559</v>
      </c>
      <c r="K1069" s="2">
        <f t="shared" si="341"/>
        <v>726</v>
      </c>
      <c r="L1069" s="17">
        <f t="shared" si="349"/>
        <v>726</v>
      </c>
      <c r="M1069" s="12">
        <f t="shared" si="350"/>
        <v>1</v>
      </c>
      <c r="N1069" s="12">
        <f t="shared" si="351"/>
        <v>1.3918280199999999</v>
      </c>
      <c r="O1069" s="17">
        <f t="shared" si="335"/>
        <v>0</v>
      </c>
      <c r="P1069" s="14">
        <f t="shared" si="352"/>
        <v>3918.2802000000001</v>
      </c>
      <c r="Q1069" s="14">
        <v>0</v>
      </c>
      <c r="R1069" s="14">
        <f t="shared" si="353"/>
        <v>0</v>
      </c>
      <c r="S1069" s="20">
        <f t="shared" si="337"/>
        <v>0</v>
      </c>
      <c r="T1069" s="14">
        <f t="shared" si="345"/>
        <v>0</v>
      </c>
      <c r="U1069" s="4" t="str">
        <f t="shared" si="342"/>
        <v>A+J=</v>
      </c>
      <c r="V1069" s="29">
        <f t="shared" si="343"/>
        <v>45747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38"/>
        <v>45615</v>
      </c>
      <c r="B1070" s="125">
        <f t="shared" ca="1" si="336"/>
        <v>13924.1199</v>
      </c>
      <c r="C1070" s="14">
        <f t="shared" si="344"/>
        <v>10000</v>
      </c>
      <c r="D1070" s="13">
        <f>IF(A1070&lt;$B$1,VLOOKUP(A1070,[1]DI!$A$4:$B$15000,2,FALSE),0)</f>
        <v>0.1115</v>
      </c>
      <c r="E1070" s="14">
        <f t="shared" si="346"/>
        <v>1.00041957</v>
      </c>
      <c r="F1070" s="14">
        <f>(TRUNC(PRODUCT($E$14:$E1069),16))</f>
        <v>1.3924119853777399</v>
      </c>
      <c r="G1070" s="14">
        <f t="shared" si="347"/>
        <v>1</v>
      </c>
      <c r="H1070" s="14">
        <f t="shared" si="348"/>
        <v>1.39241199</v>
      </c>
      <c r="I1070" s="13">
        <f t="shared" si="339"/>
        <v>0</v>
      </c>
      <c r="J1070" s="29">
        <f t="shared" si="340"/>
        <v>44559</v>
      </c>
      <c r="K1070" s="2">
        <f t="shared" si="341"/>
        <v>727</v>
      </c>
      <c r="L1070" s="17">
        <f t="shared" si="349"/>
        <v>727</v>
      </c>
      <c r="M1070" s="12">
        <f t="shared" si="350"/>
        <v>1</v>
      </c>
      <c r="N1070" s="12">
        <f t="shared" si="351"/>
        <v>1.39241199</v>
      </c>
      <c r="O1070" s="17">
        <f t="shared" si="335"/>
        <v>0</v>
      </c>
      <c r="P1070" s="14">
        <f t="shared" si="352"/>
        <v>3924.1199000000001</v>
      </c>
      <c r="Q1070" s="14">
        <v>0</v>
      </c>
      <c r="R1070" s="14">
        <f t="shared" si="353"/>
        <v>0</v>
      </c>
      <c r="S1070" s="20">
        <f t="shared" si="337"/>
        <v>0</v>
      </c>
      <c r="T1070" s="14">
        <f t="shared" si="345"/>
        <v>0</v>
      </c>
      <c r="U1070" s="4" t="str">
        <f t="shared" si="342"/>
        <v>A+J=</v>
      </c>
      <c r="V1070" s="29">
        <f t="shared" si="343"/>
        <v>45747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38"/>
        <v>45616</v>
      </c>
      <c r="B1071" s="125">
        <f t="shared" ca="1" si="336"/>
        <v>13929.962</v>
      </c>
      <c r="C1071" s="14">
        <f t="shared" si="344"/>
        <v>10000</v>
      </c>
      <c r="D1071" s="13">
        <f>IF(A1071&lt;$B$1,VLOOKUP(A1071,[1]DI!$A$4:$B$15000,2,FALSE),0)</f>
        <v>0</v>
      </c>
      <c r="E1071" s="14">
        <f t="shared" si="346"/>
        <v>1</v>
      </c>
      <c r="F1071" s="14">
        <f>(TRUNC(PRODUCT($E$14:$E1070),16))</f>
        <v>1.39299619967444</v>
      </c>
      <c r="G1071" s="14">
        <f t="shared" si="347"/>
        <v>1</v>
      </c>
      <c r="H1071" s="14">
        <f t="shared" si="348"/>
        <v>1.3929962</v>
      </c>
      <c r="I1071" s="13">
        <f t="shared" si="339"/>
        <v>0</v>
      </c>
      <c r="J1071" s="29">
        <f t="shared" si="340"/>
        <v>44559</v>
      </c>
      <c r="K1071" s="2">
        <f t="shared" si="341"/>
        <v>727</v>
      </c>
      <c r="L1071" s="17">
        <f t="shared" si="349"/>
        <v>728</v>
      </c>
      <c r="M1071" s="12">
        <f t="shared" si="350"/>
        <v>1</v>
      </c>
      <c r="N1071" s="12">
        <f t="shared" si="351"/>
        <v>1.3929962</v>
      </c>
      <c r="O1071" s="17">
        <f t="shared" si="335"/>
        <v>0</v>
      </c>
      <c r="P1071" s="14">
        <f t="shared" si="352"/>
        <v>3929.962</v>
      </c>
      <c r="Q1071" s="14">
        <v>0</v>
      </c>
      <c r="R1071" s="14">
        <f t="shared" si="353"/>
        <v>0</v>
      </c>
      <c r="S1071" s="20">
        <f t="shared" si="337"/>
        <v>0</v>
      </c>
      <c r="T1071" s="14">
        <f t="shared" si="345"/>
        <v>0</v>
      </c>
      <c r="U1071" s="4" t="str">
        <f t="shared" si="342"/>
        <v>A+J=</v>
      </c>
      <c r="V1071" s="29">
        <f t="shared" si="343"/>
        <v>45747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38"/>
        <v>45617</v>
      </c>
      <c r="B1072" s="125">
        <f t="shared" ca="1" si="336"/>
        <v>13929.962</v>
      </c>
      <c r="C1072" s="14">
        <f t="shared" si="344"/>
        <v>10000</v>
      </c>
      <c r="D1072" s="13">
        <f>IF(A1072&lt;$B$1,VLOOKUP(A1072,[1]DI!$A$4:$B$15000,2,FALSE),0)</f>
        <v>0.1115</v>
      </c>
      <c r="E1072" s="14">
        <f t="shared" si="346"/>
        <v>1.00041957</v>
      </c>
      <c r="F1072" s="14">
        <f>(TRUNC(PRODUCT($E$14:$E1071),16))</f>
        <v>1.39299619967444</v>
      </c>
      <c r="G1072" s="14">
        <f t="shared" si="347"/>
        <v>1</v>
      </c>
      <c r="H1072" s="14">
        <f t="shared" si="348"/>
        <v>1.3929962</v>
      </c>
      <c r="I1072" s="13">
        <f t="shared" si="339"/>
        <v>0</v>
      </c>
      <c r="J1072" s="29">
        <f t="shared" si="340"/>
        <v>44559</v>
      </c>
      <c r="K1072" s="2">
        <f t="shared" si="341"/>
        <v>728</v>
      </c>
      <c r="L1072" s="17">
        <f t="shared" si="349"/>
        <v>728</v>
      </c>
      <c r="M1072" s="12">
        <f t="shared" si="350"/>
        <v>1</v>
      </c>
      <c r="N1072" s="12">
        <f t="shared" si="351"/>
        <v>1.3929962</v>
      </c>
      <c r="O1072" s="17">
        <f t="shared" si="335"/>
        <v>0</v>
      </c>
      <c r="P1072" s="14">
        <f t="shared" si="352"/>
        <v>3929.962</v>
      </c>
      <c r="Q1072" s="14">
        <v>0</v>
      </c>
      <c r="R1072" s="14">
        <f t="shared" si="353"/>
        <v>0</v>
      </c>
      <c r="S1072" s="20">
        <f t="shared" si="337"/>
        <v>0</v>
      </c>
      <c r="T1072" s="14">
        <f t="shared" si="345"/>
        <v>0</v>
      </c>
      <c r="U1072" s="4" t="str">
        <f t="shared" si="342"/>
        <v>A+J=</v>
      </c>
      <c r="V1072" s="29">
        <f t="shared" si="343"/>
        <v>45747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38"/>
        <v>45618</v>
      </c>
      <c r="B1073" s="125">
        <f t="shared" ca="1" si="336"/>
        <v>13935.8066</v>
      </c>
      <c r="C1073" s="14">
        <f t="shared" si="344"/>
        <v>10000</v>
      </c>
      <c r="D1073" s="13">
        <f>IF(A1073&lt;$B$1,VLOOKUP(A1073,[1]DI!$A$4:$B$15000,2,FALSE),0)</f>
        <v>0.1115</v>
      </c>
      <c r="E1073" s="14">
        <f t="shared" si="346"/>
        <v>1.00041957</v>
      </c>
      <c r="F1073" s="14">
        <f>(TRUNC(PRODUCT($E$14:$E1072),16))</f>
        <v>1.39358065908994</v>
      </c>
      <c r="G1073" s="14">
        <f t="shared" si="347"/>
        <v>1</v>
      </c>
      <c r="H1073" s="14">
        <f t="shared" si="348"/>
        <v>1.39358066</v>
      </c>
      <c r="I1073" s="13">
        <f t="shared" si="339"/>
        <v>0</v>
      </c>
      <c r="J1073" s="29">
        <f t="shared" si="340"/>
        <v>44559</v>
      </c>
      <c r="K1073" s="2">
        <f t="shared" si="341"/>
        <v>729</v>
      </c>
      <c r="L1073" s="17">
        <f t="shared" si="349"/>
        <v>729</v>
      </c>
      <c r="M1073" s="12">
        <f t="shared" si="350"/>
        <v>1</v>
      </c>
      <c r="N1073" s="12">
        <f t="shared" si="351"/>
        <v>1.39358066</v>
      </c>
      <c r="O1073" s="17">
        <f t="shared" si="335"/>
        <v>0</v>
      </c>
      <c r="P1073" s="14">
        <f t="shared" si="352"/>
        <v>3935.8065999999999</v>
      </c>
      <c r="Q1073" s="14">
        <v>0</v>
      </c>
      <c r="R1073" s="14">
        <f t="shared" si="353"/>
        <v>0</v>
      </c>
      <c r="S1073" s="20">
        <f t="shared" si="337"/>
        <v>0</v>
      </c>
      <c r="T1073" s="14">
        <f t="shared" si="345"/>
        <v>0</v>
      </c>
      <c r="U1073" s="4" t="str">
        <f t="shared" si="342"/>
        <v>A+J=</v>
      </c>
      <c r="V1073" s="29">
        <f t="shared" si="343"/>
        <v>45747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38"/>
        <v>45619</v>
      </c>
      <c r="B1074" s="125">
        <f t="shared" ca="1" si="336"/>
        <v>13941.6536</v>
      </c>
      <c r="C1074" s="14">
        <f t="shared" si="344"/>
        <v>10000</v>
      </c>
      <c r="D1074" s="13">
        <f>IF(A1074&lt;$B$1,VLOOKUP(A1074,[1]DI!$A$4:$B$15000,2,FALSE),0)</f>
        <v>0</v>
      </c>
      <c r="E1074" s="14">
        <f t="shared" si="346"/>
        <v>1</v>
      </c>
      <c r="F1074" s="14">
        <f>(TRUNC(PRODUCT($E$14:$E1073),16))</f>
        <v>1.3941653637270801</v>
      </c>
      <c r="G1074" s="14">
        <f t="shared" si="347"/>
        <v>1</v>
      </c>
      <c r="H1074" s="14">
        <f t="shared" si="348"/>
        <v>1.3941653599999999</v>
      </c>
      <c r="I1074" s="13">
        <f t="shared" si="339"/>
        <v>0</v>
      </c>
      <c r="J1074" s="29">
        <f t="shared" si="340"/>
        <v>44559</v>
      </c>
      <c r="K1074" s="2">
        <f t="shared" si="341"/>
        <v>729</v>
      </c>
      <c r="L1074" s="17">
        <f t="shared" si="349"/>
        <v>730</v>
      </c>
      <c r="M1074" s="12">
        <f t="shared" si="350"/>
        <v>1</v>
      </c>
      <c r="N1074" s="12">
        <f t="shared" si="351"/>
        <v>1.3941653599999999</v>
      </c>
      <c r="O1074" s="17">
        <f t="shared" si="335"/>
        <v>0</v>
      </c>
      <c r="P1074" s="14">
        <f t="shared" si="352"/>
        <v>3941.6536000000001</v>
      </c>
      <c r="Q1074" s="14">
        <v>0</v>
      </c>
      <c r="R1074" s="14">
        <f t="shared" si="353"/>
        <v>0</v>
      </c>
      <c r="S1074" s="20">
        <f t="shared" si="337"/>
        <v>0</v>
      </c>
      <c r="T1074" s="14">
        <f t="shared" si="345"/>
        <v>0</v>
      </c>
      <c r="U1074" s="4" t="str">
        <f t="shared" si="342"/>
        <v>A+J=</v>
      </c>
      <c r="V1074" s="29">
        <f t="shared" si="343"/>
        <v>45747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38"/>
        <v>45620</v>
      </c>
      <c r="B1075" s="125">
        <f t="shared" ca="1" si="336"/>
        <v>13941.6536</v>
      </c>
      <c r="C1075" s="14">
        <f t="shared" si="344"/>
        <v>10000</v>
      </c>
      <c r="D1075" s="13">
        <f>IF(A1075&lt;$B$1,VLOOKUP(A1075,[1]DI!$A$4:$B$15000,2,FALSE),0)</f>
        <v>0</v>
      </c>
      <c r="E1075" s="14">
        <f t="shared" si="346"/>
        <v>1</v>
      </c>
      <c r="F1075" s="14">
        <f>(TRUNC(PRODUCT($E$14:$E1074),16))</f>
        <v>1.3941653637270801</v>
      </c>
      <c r="G1075" s="14">
        <f t="shared" si="347"/>
        <v>1</v>
      </c>
      <c r="H1075" s="14">
        <f t="shared" si="348"/>
        <v>1.3941653599999999</v>
      </c>
      <c r="I1075" s="13">
        <f t="shared" si="339"/>
        <v>0</v>
      </c>
      <c r="J1075" s="29">
        <f t="shared" si="340"/>
        <v>44559</v>
      </c>
      <c r="K1075" s="2">
        <f t="shared" si="341"/>
        <v>729</v>
      </c>
      <c r="L1075" s="17">
        <f t="shared" si="349"/>
        <v>730</v>
      </c>
      <c r="M1075" s="12">
        <f t="shared" si="350"/>
        <v>1</v>
      </c>
      <c r="N1075" s="12">
        <f t="shared" si="351"/>
        <v>1.3941653599999999</v>
      </c>
      <c r="O1075" s="17">
        <f t="shared" si="335"/>
        <v>0</v>
      </c>
      <c r="P1075" s="14">
        <f t="shared" si="352"/>
        <v>3941.6536000000001</v>
      </c>
      <c r="Q1075" s="14">
        <v>0</v>
      </c>
      <c r="R1075" s="14">
        <f t="shared" si="353"/>
        <v>0</v>
      </c>
      <c r="S1075" s="20">
        <f t="shared" si="337"/>
        <v>0</v>
      </c>
      <c r="T1075" s="14">
        <f t="shared" si="345"/>
        <v>0</v>
      </c>
      <c r="U1075" s="4" t="str">
        <f t="shared" si="342"/>
        <v>A+J=</v>
      </c>
      <c r="V1075" s="29">
        <f t="shared" si="343"/>
        <v>45747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38"/>
        <v>45621</v>
      </c>
      <c r="B1076" s="125">
        <f t="shared" ca="1" si="336"/>
        <v>13941.6536</v>
      </c>
      <c r="C1076" s="14">
        <f t="shared" si="344"/>
        <v>10000</v>
      </c>
      <c r="D1076" s="13">
        <f>IF(A1076&lt;$B$1,VLOOKUP(A1076,[1]DI!$A$4:$B$15000,2,FALSE),0)</f>
        <v>0.1115</v>
      </c>
      <c r="E1076" s="14">
        <f t="shared" si="346"/>
        <v>1.00041957</v>
      </c>
      <c r="F1076" s="14">
        <f>(TRUNC(PRODUCT($E$14:$E1075),16))</f>
        <v>1.3941653637270801</v>
      </c>
      <c r="G1076" s="14">
        <f t="shared" si="347"/>
        <v>1</v>
      </c>
      <c r="H1076" s="14">
        <f t="shared" si="348"/>
        <v>1.3941653599999999</v>
      </c>
      <c r="I1076" s="13">
        <f t="shared" si="339"/>
        <v>0</v>
      </c>
      <c r="J1076" s="29">
        <f t="shared" si="340"/>
        <v>44559</v>
      </c>
      <c r="K1076" s="2">
        <f t="shared" si="341"/>
        <v>730</v>
      </c>
      <c r="L1076" s="17">
        <f t="shared" si="349"/>
        <v>730</v>
      </c>
      <c r="M1076" s="12">
        <f t="shared" si="350"/>
        <v>1</v>
      </c>
      <c r="N1076" s="12">
        <f t="shared" si="351"/>
        <v>1.3941653599999999</v>
      </c>
      <c r="O1076" s="17">
        <f t="shared" si="335"/>
        <v>0</v>
      </c>
      <c r="P1076" s="14">
        <f t="shared" si="352"/>
        <v>3941.6536000000001</v>
      </c>
      <c r="Q1076" s="14">
        <v>0</v>
      </c>
      <c r="R1076" s="14">
        <f t="shared" si="353"/>
        <v>0</v>
      </c>
      <c r="S1076" s="20">
        <f t="shared" si="337"/>
        <v>0</v>
      </c>
      <c r="T1076" s="14">
        <f t="shared" si="345"/>
        <v>0</v>
      </c>
      <c r="U1076" s="4" t="str">
        <f t="shared" si="342"/>
        <v>A+J=</v>
      </c>
      <c r="V1076" s="29">
        <f t="shared" si="343"/>
        <v>45747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38"/>
        <v>45622</v>
      </c>
      <c r="B1077" s="125">
        <f t="shared" ca="1" si="336"/>
        <v>13947.5031</v>
      </c>
      <c r="C1077" s="14">
        <f t="shared" si="344"/>
        <v>10000</v>
      </c>
      <c r="D1077" s="13">
        <f>IF(A1077&lt;$B$1,VLOOKUP(A1077,[1]DI!$A$4:$B$15000,2,FALSE),0)</f>
        <v>0.1115</v>
      </c>
      <c r="E1077" s="14">
        <f t="shared" si="346"/>
        <v>1.00041957</v>
      </c>
      <c r="F1077" s="14">
        <f>(TRUNC(PRODUCT($E$14:$E1076),16))</f>
        <v>1.39475031368873</v>
      </c>
      <c r="G1077" s="14">
        <f t="shared" si="347"/>
        <v>1</v>
      </c>
      <c r="H1077" s="14">
        <f t="shared" si="348"/>
        <v>1.39475031</v>
      </c>
      <c r="I1077" s="13">
        <f t="shared" si="339"/>
        <v>0</v>
      </c>
      <c r="J1077" s="29">
        <f t="shared" si="340"/>
        <v>44559</v>
      </c>
      <c r="K1077" s="2">
        <f t="shared" si="341"/>
        <v>731</v>
      </c>
      <c r="L1077" s="17">
        <f t="shared" si="349"/>
        <v>731</v>
      </c>
      <c r="M1077" s="12">
        <f t="shared" si="350"/>
        <v>1</v>
      </c>
      <c r="N1077" s="12">
        <f t="shared" si="351"/>
        <v>1.39475031</v>
      </c>
      <c r="O1077" s="17">
        <f t="shared" si="335"/>
        <v>0</v>
      </c>
      <c r="P1077" s="14">
        <f t="shared" si="352"/>
        <v>3947.5030999999999</v>
      </c>
      <c r="Q1077" s="14">
        <v>0</v>
      </c>
      <c r="R1077" s="14">
        <f t="shared" si="353"/>
        <v>0</v>
      </c>
      <c r="S1077" s="20">
        <f t="shared" si="337"/>
        <v>0</v>
      </c>
      <c r="T1077" s="14">
        <f t="shared" si="345"/>
        <v>0</v>
      </c>
      <c r="U1077" s="4" t="str">
        <f t="shared" si="342"/>
        <v>A+J=</v>
      </c>
      <c r="V1077" s="29">
        <f t="shared" si="343"/>
        <v>45747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38"/>
        <v>45623</v>
      </c>
      <c r="B1078" s="125">
        <f t="shared" ca="1" si="336"/>
        <v>13953.355100000001</v>
      </c>
      <c r="C1078" s="14">
        <f t="shared" si="344"/>
        <v>10000</v>
      </c>
      <c r="D1078" s="13">
        <f>IF(A1078&lt;$B$1,VLOOKUP(A1078,[1]DI!$A$4:$B$15000,2,FALSE),0)</f>
        <v>0.1115</v>
      </c>
      <c r="E1078" s="14">
        <f t="shared" si="346"/>
        <v>1.00041957</v>
      </c>
      <c r="F1078" s="14">
        <f>(TRUNC(PRODUCT($E$14:$E1077),16))</f>
        <v>1.3953355090778501</v>
      </c>
      <c r="G1078" s="14">
        <f t="shared" si="347"/>
        <v>1</v>
      </c>
      <c r="H1078" s="14">
        <f t="shared" si="348"/>
        <v>1.39533551</v>
      </c>
      <c r="I1078" s="13">
        <f t="shared" si="339"/>
        <v>0</v>
      </c>
      <c r="J1078" s="29">
        <f t="shared" si="340"/>
        <v>44559</v>
      </c>
      <c r="K1078" s="2">
        <f t="shared" si="341"/>
        <v>732</v>
      </c>
      <c r="L1078" s="17">
        <f t="shared" si="349"/>
        <v>732</v>
      </c>
      <c r="M1078" s="12">
        <f t="shared" si="350"/>
        <v>1</v>
      </c>
      <c r="N1078" s="12">
        <f t="shared" si="351"/>
        <v>1.39533551</v>
      </c>
      <c r="O1078" s="17">
        <f t="shared" si="335"/>
        <v>0</v>
      </c>
      <c r="P1078" s="14">
        <f t="shared" si="352"/>
        <v>3953.3551000000002</v>
      </c>
      <c r="Q1078" s="14">
        <v>0</v>
      </c>
      <c r="R1078" s="14">
        <f t="shared" si="353"/>
        <v>0</v>
      </c>
      <c r="S1078" s="20">
        <f t="shared" si="337"/>
        <v>0</v>
      </c>
      <c r="T1078" s="14">
        <f t="shared" si="345"/>
        <v>0</v>
      </c>
      <c r="U1078" s="4" t="str">
        <f t="shared" si="342"/>
        <v>A+J=</v>
      </c>
      <c r="V1078" s="29">
        <f t="shared" si="343"/>
        <v>45747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38"/>
        <v>45624</v>
      </c>
      <c r="B1079" s="125">
        <f t="shared" ca="1" si="336"/>
        <v>13959.209500000001</v>
      </c>
      <c r="C1079" s="14">
        <f t="shared" si="344"/>
        <v>10000</v>
      </c>
      <c r="D1079" s="13">
        <f>IF(A1079&lt;$B$1,VLOOKUP(A1079,[1]DI!$A$4:$B$15000,2,FALSE),0)</f>
        <v>0.1115</v>
      </c>
      <c r="E1079" s="14">
        <f t="shared" si="346"/>
        <v>1.00041957</v>
      </c>
      <c r="F1079" s="14">
        <f>(TRUNC(PRODUCT($E$14:$E1078),16))</f>
        <v>1.3959209499973899</v>
      </c>
      <c r="G1079" s="14">
        <f t="shared" si="347"/>
        <v>1</v>
      </c>
      <c r="H1079" s="14">
        <f t="shared" si="348"/>
        <v>1.39592095</v>
      </c>
      <c r="I1079" s="13">
        <f t="shared" si="339"/>
        <v>0</v>
      </c>
      <c r="J1079" s="29">
        <f t="shared" si="340"/>
        <v>44559</v>
      </c>
      <c r="K1079" s="2">
        <f t="shared" si="341"/>
        <v>733</v>
      </c>
      <c r="L1079" s="17">
        <f t="shared" si="349"/>
        <v>733</v>
      </c>
      <c r="M1079" s="12">
        <f t="shared" si="350"/>
        <v>1</v>
      </c>
      <c r="N1079" s="12">
        <f t="shared" si="351"/>
        <v>1.39592095</v>
      </c>
      <c r="O1079" s="17">
        <f t="shared" si="335"/>
        <v>0</v>
      </c>
      <c r="P1079" s="14">
        <f t="shared" si="352"/>
        <v>3959.2094999999999</v>
      </c>
      <c r="Q1079" s="14">
        <v>0</v>
      </c>
      <c r="R1079" s="14">
        <f t="shared" si="353"/>
        <v>0</v>
      </c>
      <c r="S1079" s="20">
        <f t="shared" si="337"/>
        <v>0</v>
      </c>
      <c r="T1079" s="14">
        <f t="shared" si="345"/>
        <v>0</v>
      </c>
      <c r="U1079" s="4" t="str">
        <f t="shared" si="342"/>
        <v>A+J=</v>
      </c>
      <c r="V1079" s="29">
        <f t="shared" si="343"/>
        <v>45747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38"/>
        <v>45625</v>
      </c>
      <c r="B1080" s="125">
        <f t="shared" ca="1" si="336"/>
        <v>13965.0664</v>
      </c>
      <c r="C1080" s="14">
        <f t="shared" si="344"/>
        <v>10000</v>
      </c>
      <c r="D1080" s="13">
        <f>IF(A1080&lt;$B$1,VLOOKUP(A1080,[1]DI!$A$4:$B$15000,2,FALSE),0)</f>
        <v>0.1115</v>
      </c>
      <c r="E1080" s="14">
        <f t="shared" si="346"/>
        <v>1.00041957</v>
      </c>
      <c r="F1080" s="14">
        <f>(TRUNC(PRODUCT($E$14:$E1079),16))</f>
        <v>1.39650663655038</v>
      </c>
      <c r="G1080" s="14">
        <f t="shared" si="347"/>
        <v>1</v>
      </c>
      <c r="H1080" s="14">
        <f t="shared" si="348"/>
        <v>1.3965066399999999</v>
      </c>
      <c r="I1080" s="13">
        <f t="shared" si="339"/>
        <v>0</v>
      </c>
      <c r="J1080" s="29">
        <f t="shared" si="340"/>
        <v>44559</v>
      </c>
      <c r="K1080" s="2">
        <f t="shared" si="341"/>
        <v>734</v>
      </c>
      <c r="L1080" s="17">
        <f t="shared" si="349"/>
        <v>734</v>
      </c>
      <c r="M1080" s="12">
        <f t="shared" si="350"/>
        <v>1</v>
      </c>
      <c r="N1080" s="12">
        <f t="shared" si="351"/>
        <v>1.3965066399999999</v>
      </c>
      <c r="O1080" s="17">
        <f t="shared" si="335"/>
        <v>0</v>
      </c>
      <c r="P1080" s="14">
        <f t="shared" si="352"/>
        <v>3965.0664000000002</v>
      </c>
      <c r="Q1080" s="14">
        <v>0</v>
      </c>
      <c r="R1080" s="14">
        <f t="shared" si="353"/>
        <v>0</v>
      </c>
      <c r="S1080" s="20">
        <f t="shared" si="337"/>
        <v>0</v>
      </c>
      <c r="T1080" s="14">
        <f t="shared" si="345"/>
        <v>0</v>
      </c>
      <c r="U1080" s="4" t="str">
        <f t="shared" si="342"/>
        <v>A+J=</v>
      </c>
      <c r="V1080" s="29">
        <f t="shared" si="343"/>
        <v>45747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38"/>
        <v>45626</v>
      </c>
      <c r="B1081" s="125">
        <f t="shared" ca="1" si="336"/>
        <v>13970.9257</v>
      </c>
      <c r="C1081" s="14">
        <f t="shared" si="344"/>
        <v>10000</v>
      </c>
      <c r="D1081" s="13">
        <f>IF(A1081&lt;$B$1,VLOOKUP(A1081,[1]DI!$A$4:$B$15000,2,FALSE),0)</f>
        <v>0</v>
      </c>
      <c r="E1081" s="14">
        <f t="shared" si="346"/>
        <v>1</v>
      </c>
      <c r="F1081" s="14">
        <f>(TRUNC(PRODUCT($E$14:$E1080),16))</f>
        <v>1.3970925688398801</v>
      </c>
      <c r="G1081" s="14">
        <f t="shared" si="347"/>
        <v>1</v>
      </c>
      <c r="H1081" s="14">
        <f t="shared" si="348"/>
        <v>1.3970925700000001</v>
      </c>
      <c r="I1081" s="13">
        <f t="shared" si="339"/>
        <v>0</v>
      </c>
      <c r="J1081" s="29">
        <f t="shared" si="340"/>
        <v>44559</v>
      </c>
      <c r="K1081" s="2">
        <f t="shared" si="341"/>
        <v>734</v>
      </c>
      <c r="L1081" s="17">
        <f t="shared" si="349"/>
        <v>735</v>
      </c>
      <c r="M1081" s="12">
        <f t="shared" si="350"/>
        <v>1</v>
      </c>
      <c r="N1081" s="12">
        <f t="shared" si="351"/>
        <v>1.3970925700000001</v>
      </c>
      <c r="O1081" s="17">
        <f t="shared" si="335"/>
        <v>0</v>
      </c>
      <c r="P1081" s="14">
        <f t="shared" si="352"/>
        <v>3970.9256999999998</v>
      </c>
      <c r="Q1081" s="14">
        <v>0</v>
      </c>
      <c r="R1081" s="14">
        <f t="shared" si="353"/>
        <v>0</v>
      </c>
      <c r="S1081" s="20">
        <f t="shared" si="337"/>
        <v>0</v>
      </c>
      <c r="T1081" s="14">
        <f t="shared" si="345"/>
        <v>0</v>
      </c>
      <c r="U1081" s="4" t="str">
        <f t="shared" si="342"/>
        <v>A+J=</v>
      </c>
      <c r="V1081" s="29">
        <f t="shared" si="343"/>
        <v>45747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38"/>
        <v>45627</v>
      </c>
      <c r="B1082" s="125">
        <f t="shared" ca="1" si="336"/>
        <v>13970.9257</v>
      </c>
      <c r="C1082" s="14">
        <f t="shared" si="344"/>
        <v>10000</v>
      </c>
      <c r="D1082" s="13">
        <f>IF(A1082&lt;$B$1,VLOOKUP(A1082,[1]DI!$A$4:$B$15000,2,FALSE),0)</f>
        <v>0</v>
      </c>
      <c r="E1082" s="14">
        <f t="shared" si="346"/>
        <v>1</v>
      </c>
      <c r="F1082" s="14">
        <f>(TRUNC(PRODUCT($E$14:$E1081),16))</f>
        <v>1.3970925688398801</v>
      </c>
      <c r="G1082" s="14">
        <f t="shared" si="347"/>
        <v>1</v>
      </c>
      <c r="H1082" s="14">
        <f t="shared" si="348"/>
        <v>1.3970925700000001</v>
      </c>
      <c r="I1082" s="13">
        <f t="shared" si="339"/>
        <v>0</v>
      </c>
      <c r="J1082" s="29">
        <f t="shared" si="340"/>
        <v>44559</v>
      </c>
      <c r="K1082" s="2">
        <f t="shared" si="341"/>
        <v>734</v>
      </c>
      <c r="L1082" s="17">
        <f t="shared" si="349"/>
        <v>735</v>
      </c>
      <c r="M1082" s="12">
        <f t="shared" si="350"/>
        <v>1</v>
      </c>
      <c r="N1082" s="12">
        <f t="shared" si="351"/>
        <v>1.3970925700000001</v>
      </c>
      <c r="O1082" s="17">
        <f t="shared" si="335"/>
        <v>0</v>
      </c>
      <c r="P1082" s="14">
        <f t="shared" si="352"/>
        <v>3970.9256999999998</v>
      </c>
      <c r="Q1082" s="14">
        <v>0</v>
      </c>
      <c r="R1082" s="14">
        <f t="shared" si="353"/>
        <v>0</v>
      </c>
      <c r="S1082" s="20">
        <f t="shared" si="337"/>
        <v>0</v>
      </c>
      <c r="T1082" s="14">
        <f t="shared" si="345"/>
        <v>0</v>
      </c>
      <c r="U1082" s="4" t="str">
        <f t="shared" si="342"/>
        <v>A+J=</v>
      </c>
      <c r="V1082" s="29">
        <f t="shared" si="343"/>
        <v>45747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38"/>
        <v>45628</v>
      </c>
      <c r="B1083" s="125">
        <f t="shared" ca="1" si="336"/>
        <v>13970.9257</v>
      </c>
      <c r="C1083" s="14">
        <f t="shared" si="344"/>
        <v>10000</v>
      </c>
      <c r="D1083" s="13">
        <f>IF(A1083&lt;$B$1,VLOOKUP(A1083,[1]DI!$A$4:$B$15000,2,FALSE),0)</f>
        <v>0.1115</v>
      </c>
      <c r="E1083" s="14">
        <f t="shared" si="346"/>
        <v>1.00041957</v>
      </c>
      <c r="F1083" s="14">
        <f>(TRUNC(PRODUCT($E$14:$E1082),16))</f>
        <v>1.3970925688398801</v>
      </c>
      <c r="G1083" s="14">
        <f t="shared" si="347"/>
        <v>1</v>
      </c>
      <c r="H1083" s="14">
        <f t="shared" si="348"/>
        <v>1.3970925700000001</v>
      </c>
      <c r="I1083" s="13">
        <f t="shared" si="339"/>
        <v>0</v>
      </c>
      <c r="J1083" s="29">
        <f t="shared" si="340"/>
        <v>44559</v>
      </c>
      <c r="K1083" s="2">
        <f t="shared" si="341"/>
        <v>735</v>
      </c>
      <c r="L1083" s="17">
        <f t="shared" si="349"/>
        <v>735</v>
      </c>
      <c r="M1083" s="12">
        <f t="shared" si="350"/>
        <v>1</v>
      </c>
      <c r="N1083" s="12">
        <f t="shared" si="351"/>
        <v>1.3970925700000001</v>
      </c>
      <c r="O1083" s="17">
        <f t="shared" si="335"/>
        <v>0</v>
      </c>
      <c r="P1083" s="14">
        <f t="shared" si="352"/>
        <v>3970.9256999999998</v>
      </c>
      <c r="Q1083" s="14">
        <v>0</v>
      </c>
      <c r="R1083" s="14">
        <f t="shared" si="353"/>
        <v>0</v>
      </c>
      <c r="S1083" s="20">
        <f t="shared" si="337"/>
        <v>0</v>
      </c>
      <c r="T1083" s="14">
        <f t="shared" si="345"/>
        <v>0</v>
      </c>
      <c r="U1083" s="4" t="str">
        <f t="shared" si="342"/>
        <v>A+J=</v>
      </c>
      <c r="V1083" s="29">
        <f t="shared" si="343"/>
        <v>45747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38"/>
        <v>45629</v>
      </c>
      <c r="B1084" s="125">
        <f t="shared" ca="1" si="336"/>
        <v>13976.7875</v>
      </c>
      <c r="C1084" s="14">
        <f t="shared" si="344"/>
        <v>10000</v>
      </c>
      <c r="D1084" s="13">
        <f>IF(A1084&lt;$B$1,VLOOKUP(A1084,[1]DI!$A$4:$B$15000,2,FALSE),0)</f>
        <v>0.1115</v>
      </c>
      <c r="E1084" s="14">
        <f t="shared" si="346"/>
        <v>1.00041957</v>
      </c>
      <c r="F1084" s="14">
        <f>(TRUNC(PRODUCT($E$14:$E1083),16))</f>
        <v>1.39767874696899</v>
      </c>
      <c r="G1084" s="14">
        <f t="shared" si="347"/>
        <v>1</v>
      </c>
      <c r="H1084" s="14">
        <f t="shared" si="348"/>
        <v>1.3976787500000001</v>
      </c>
      <c r="I1084" s="13">
        <f t="shared" si="339"/>
        <v>0</v>
      </c>
      <c r="J1084" s="29">
        <f t="shared" si="340"/>
        <v>44559</v>
      </c>
      <c r="K1084" s="2">
        <f t="shared" si="341"/>
        <v>736</v>
      </c>
      <c r="L1084" s="17">
        <f t="shared" si="349"/>
        <v>736</v>
      </c>
      <c r="M1084" s="12">
        <f t="shared" si="350"/>
        <v>1</v>
      </c>
      <c r="N1084" s="12">
        <f t="shared" si="351"/>
        <v>1.3976787500000001</v>
      </c>
      <c r="O1084" s="17">
        <f t="shared" si="335"/>
        <v>0</v>
      </c>
      <c r="P1084" s="14">
        <f t="shared" si="352"/>
        <v>3976.7874999999999</v>
      </c>
      <c r="Q1084" s="14">
        <v>0</v>
      </c>
      <c r="R1084" s="14">
        <f t="shared" si="353"/>
        <v>0</v>
      </c>
      <c r="S1084" s="20">
        <f t="shared" si="337"/>
        <v>0</v>
      </c>
      <c r="T1084" s="14">
        <f t="shared" si="345"/>
        <v>0</v>
      </c>
      <c r="U1084" s="4" t="str">
        <f t="shared" si="342"/>
        <v>A+J=</v>
      </c>
      <c r="V1084" s="29">
        <f t="shared" si="343"/>
        <v>45747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38"/>
        <v>45630</v>
      </c>
      <c r="B1085" s="125">
        <f t="shared" ca="1" si="336"/>
        <v>13982.6517</v>
      </c>
      <c r="C1085" s="14">
        <f t="shared" si="344"/>
        <v>10000</v>
      </c>
      <c r="D1085" s="13">
        <f>IF(A1085&lt;$B$1,VLOOKUP(A1085,[1]DI!$A$4:$B$15000,2,FALSE),0)</f>
        <v>0.1115</v>
      </c>
      <c r="E1085" s="14">
        <f t="shared" si="346"/>
        <v>1.00041957</v>
      </c>
      <c r="F1085" s="14">
        <f>(TRUNC(PRODUCT($E$14:$E1084),16))</f>
        <v>1.39826517104085</v>
      </c>
      <c r="G1085" s="14">
        <f t="shared" si="347"/>
        <v>1</v>
      </c>
      <c r="H1085" s="14">
        <f t="shared" si="348"/>
        <v>1.3982651699999999</v>
      </c>
      <c r="I1085" s="13">
        <f t="shared" si="339"/>
        <v>0</v>
      </c>
      <c r="J1085" s="29">
        <f t="shared" si="340"/>
        <v>44559</v>
      </c>
      <c r="K1085" s="2">
        <f t="shared" si="341"/>
        <v>737</v>
      </c>
      <c r="L1085" s="17">
        <f t="shared" si="349"/>
        <v>737</v>
      </c>
      <c r="M1085" s="12">
        <f t="shared" si="350"/>
        <v>1</v>
      </c>
      <c r="N1085" s="12">
        <f t="shared" si="351"/>
        <v>1.3982651699999999</v>
      </c>
      <c r="O1085" s="17">
        <f t="shared" si="335"/>
        <v>0</v>
      </c>
      <c r="P1085" s="14">
        <f t="shared" si="352"/>
        <v>3982.6516999999999</v>
      </c>
      <c r="Q1085" s="14">
        <v>0</v>
      </c>
      <c r="R1085" s="14">
        <f t="shared" si="353"/>
        <v>0</v>
      </c>
      <c r="S1085" s="20">
        <f t="shared" si="337"/>
        <v>0</v>
      </c>
      <c r="T1085" s="14">
        <f t="shared" si="345"/>
        <v>0</v>
      </c>
      <c r="U1085" s="4" t="str">
        <f t="shared" si="342"/>
        <v>A+J=</v>
      </c>
      <c r="V1085" s="29">
        <f t="shared" si="343"/>
        <v>45747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38"/>
        <v>45631</v>
      </c>
      <c r="B1086" s="125">
        <f t="shared" ca="1" si="336"/>
        <v>13988.518400000001</v>
      </c>
      <c r="C1086" s="14">
        <f t="shared" si="344"/>
        <v>10000</v>
      </c>
      <c r="D1086" s="13">
        <f>IF(A1086&lt;$B$1,VLOOKUP(A1086,[1]DI!$A$4:$B$15000,2,FALSE),0)</f>
        <v>0.1115</v>
      </c>
      <c r="E1086" s="14">
        <f t="shared" si="346"/>
        <v>1.00041957</v>
      </c>
      <c r="F1086" s="14">
        <f>(TRUNC(PRODUCT($E$14:$E1085),16))</f>
        <v>1.3988518411586699</v>
      </c>
      <c r="G1086" s="14">
        <f t="shared" si="347"/>
        <v>1</v>
      </c>
      <c r="H1086" s="14">
        <f t="shared" si="348"/>
        <v>1.3988518400000001</v>
      </c>
      <c r="I1086" s="13">
        <f t="shared" si="339"/>
        <v>0</v>
      </c>
      <c r="J1086" s="29">
        <f t="shared" si="340"/>
        <v>44559</v>
      </c>
      <c r="K1086" s="2">
        <f t="shared" si="341"/>
        <v>738</v>
      </c>
      <c r="L1086" s="17">
        <f t="shared" si="349"/>
        <v>738</v>
      </c>
      <c r="M1086" s="12">
        <f t="shared" si="350"/>
        <v>1</v>
      </c>
      <c r="N1086" s="12">
        <f t="shared" si="351"/>
        <v>1.3988518400000001</v>
      </c>
      <c r="O1086" s="17">
        <f t="shared" si="335"/>
        <v>0</v>
      </c>
      <c r="P1086" s="14">
        <f t="shared" si="352"/>
        <v>3988.5183999999999</v>
      </c>
      <c r="Q1086" s="14">
        <v>0</v>
      </c>
      <c r="R1086" s="14">
        <f t="shared" si="353"/>
        <v>0</v>
      </c>
      <c r="S1086" s="20">
        <f t="shared" si="337"/>
        <v>0</v>
      </c>
      <c r="T1086" s="14">
        <f t="shared" si="345"/>
        <v>0</v>
      </c>
      <c r="U1086" s="4" t="str">
        <f t="shared" si="342"/>
        <v>A+J=</v>
      </c>
      <c r="V1086" s="29">
        <f t="shared" si="343"/>
        <v>45747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38"/>
        <v>45632</v>
      </c>
      <c r="B1087" s="125">
        <f t="shared" ca="1" si="336"/>
        <v>13994.3876</v>
      </c>
      <c r="C1087" s="14">
        <f t="shared" si="344"/>
        <v>10000</v>
      </c>
      <c r="D1087" s="13">
        <f>IF(A1087&lt;$B$1,VLOOKUP(A1087,[1]DI!$A$4:$B$15000,2,FALSE),0)</f>
        <v>0.1115</v>
      </c>
      <c r="E1087" s="14">
        <f t="shared" si="346"/>
        <v>1.00041957</v>
      </c>
      <c r="F1087" s="14">
        <f>(TRUNC(PRODUCT($E$14:$E1086),16))</f>
        <v>1.3994387574256599</v>
      </c>
      <c r="G1087" s="14">
        <f t="shared" si="347"/>
        <v>1</v>
      </c>
      <c r="H1087" s="14">
        <f t="shared" si="348"/>
        <v>1.39943876</v>
      </c>
      <c r="I1087" s="13">
        <f t="shared" si="339"/>
        <v>0</v>
      </c>
      <c r="J1087" s="29">
        <f t="shared" si="340"/>
        <v>44559</v>
      </c>
      <c r="K1087" s="2">
        <f t="shared" si="341"/>
        <v>739</v>
      </c>
      <c r="L1087" s="17">
        <f t="shared" si="349"/>
        <v>739</v>
      </c>
      <c r="M1087" s="12">
        <f t="shared" si="350"/>
        <v>1</v>
      </c>
      <c r="N1087" s="12">
        <f t="shared" si="351"/>
        <v>1.39943876</v>
      </c>
      <c r="O1087" s="17">
        <f t="shared" si="335"/>
        <v>0</v>
      </c>
      <c r="P1087" s="14">
        <f t="shared" si="352"/>
        <v>3994.3876</v>
      </c>
      <c r="Q1087" s="14">
        <v>0</v>
      </c>
      <c r="R1087" s="14">
        <f t="shared" si="353"/>
        <v>0</v>
      </c>
      <c r="S1087" s="20">
        <f t="shared" si="337"/>
        <v>0</v>
      </c>
      <c r="T1087" s="14">
        <f t="shared" si="345"/>
        <v>0</v>
      </c>
      <c r="U1087" s="4" t="str">
        <f t="shared" si="342"/>
        <v>A+J=</v>
      </c>
      <c r="V1087" s="29">
        <f t="shared" si="343"/>
        <v>45747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38"/>
        <v>45633</v>
      </c>
      <c r="B1088" s="125">
        <f t="shared" ca="1" si="336"/>
        <v>14000.2592</v>
      </c>
      <c r="C1088" s="14">
        <f t="shared" si="344"/>
        <v>10000</v>
      </c>
      <c r="D1088" s="13">
        <f>IF(A1088&lt;$B$1,VLOOKUP(A1088,[1]DI!$A$4:$B$15000,2,FALSE),0)</f>
        <v>0</v>
      </c>
      <c r="E1088" s="14">
        <f t="shared" si="346"/>
        <v>1</v>
      </c>
      <c r="F1088" s="14">
        <f>(TRUNC(PRODUCT($E$14:$E1087),16))</f>
        <v>1.4000259199451199</v>
      </c>
      <c r="G1088" s="14">
        <f t="shared" si="347"/>
        <v>1</v>
      </c>
      <c r="H1088" s="14">
        <f t="shared" si="348"/>
        <v>1.40002592</v>
      </c>
      <c r="I1088" s="13">
        <f t="shared" si="339"/>
        <v>0</v>
      </c>
      <c r="J1088" s="29">
        <f t="shared" si="340"/>
        <v>44559</v>
      </c>
      <c r="K1088" s="2">
        <f t="shared" si="341"/>
        <v>739</v>
      </c>
      <c r="L1088" s="17">
        <f t="shared" si="349"/>
        <v>740</v>
      </c>
      <c r="M1088" s="12">
        <f t="shared" si="350"/>
        <v>1</v>
      </c>
      <c r="N1088" s="12">
        <f t="shared" si="351"/>
        <v>1.40002592</v>
      </c>
      <c r="O1088" s="17">
        <f t="shared" si="335"/>
        <v>0</v>
      </c>
      <c r="P1088" s="14">
        <f t="shared" si="352"/>
        <v>4000.2592</v>
      </c>
      <c r="Q1088" s="14">
        <v>0</v>
      </c>
      <c r="R1088" s="14">
        <f t="shared" si="353"/>
        <v>0</v>
      </c>
      <c r="S1088" s="20">
        <f t="shared" si="337"/>
        <v>0</v>
      </c>
      <c r="T1088" s="14">
        <f t="shared" si="345"/>
        <v>0</v>
      </c>
      <c r="U1088" s="4" t="str">
        <f t="shared" si="342"/>
        <v>A+J=</v>
      </c>
      <c r="V1088" s="29">
        <f t="shared" si="343"/>
        <v>45747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38"/>
        <v>45634</v>
      </c>
      <c r="B1089" s="125">
        <f t="shared" ca="1" si="336"/>
        <v>14000.2592</v>
      </c>
      <c r="C1089" s="14">
        <f t="shared" si="344"/>
        <v>10000</v>
      </c>
      <c r="D1089" s="13">
        <f>IF(A1089&lt;$B$1,VLOOKUP(A1089,[1]DI!$A$4:$B$15000,2,FALSE),0)</f>
        <v>0</v>
      </c>
      <c r="E1089" s="14">
        <f t="shared" si="346"/>
        <v>1</v>
      </c>
      <c r="F1089" s="14">
        <f>(TRUNC(PRODUCT($E$14:$E1088),16))</f>
        <v>1.4000259199451199</v>
      </c>
      <c r="G1089" s="14">
        <f t="shared" si="347"/>
        <v>1</v>
      </c>
      <c r="H1089" s="14">
        <f t="shared" si="348"/>
        <v>1.40002592</v>
      </c>
      <c r="I1089" s="13">
        <f t="shared" si="339"/>
        <v>0</v>
      </c>
      <c r="J1089" s="29">
        <f t="shared" si="340"/>
        <v>44559</v>
      </c>
      <c r="K1089" s="2">
        <f t="shared" si="341"/>
        <v>739</v>
      </c>
      <c r="L1089" s="17">
        <f t="shared" si="349"/>
        <v>740</v>
      </c>
      <c r="M1089" s="12">
        <f t="shared" si="350"/>
        <v>1</v>
      </c>
      <c r="N1089" s="12">
        <f t="shared" si="351"/>
        <v>1.40002592</v>
      </c>
      <c r="O1089" s="17">
        <f t="shared" si="335"/>
        <v>0</v>
      </c>
      <c r="P1089" s="14">
        <f t="shared" si="352"/>
        <v>4000.2592</v>
      </c>
      <c r="Q1089" s="14">
        <v>0</v>
      </c>
      <c r="R1089" s="14">
        <f t="shared" si="353"/>
        <v>0</v>
      </c>
      <c r="S1089" s="20">
        <f t="shared" si="337"/>
        <v>0</v>
      </c>
      <c r="T1089" s="14">
        <f t="shared" si="345"/>
        <v>0</v>
      </c>
      <c r="U1089" s="4" t="str">
        <f t="shared" si="342"/>
        <v>A+J=</v>
      </c>
      <c r="V1089" s="29">
        <f t="shared" si="343"/>
        <v>45747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38"/>
        <v>45635</v>
      </c>
      <c r="B1090" s="125">
        <f t="shared" ca="1" si="336"/>
        <v>14000.2592</v>
      </c>
      <c r="C1090" s="14">
        <f t="shared" si="344"/>
        <v>10000</v>
      </c>
      <c r="D1090" s="13">
        <f>IF(A1090&lt;$B$1,VLOOKUP(A1090,[1]DI!$A$4:$B$15000,2,FALSE),0)</f>
        <v>0.1115</v>
      </c>
      <c r="E1090" s="14">
        <f t="shared" si="346"/>
        <v>1.00041957</v>
      </c>
      <c r="F1090" s="14">
        <f>(TRUNC(PRODUCT($E$14:$E1089),16))</f>
        <v>1.4000259199451199</v>
      </c>
      <c r="G1090" s="14">
        <f t="shared" si="347"/>
        <v>1</v>
      </c>
      <c r="H1090" s="14">
        <f t="shared" si="348"/>
        <v>1.40002592</v>
      </c>
      <c r="I1090" s="13">
        <f t="shared" si="339"/>
        <v>0</v>
      </c>
      <c r="J1090" s="29">
        <f t="shared" si="340"/>
        <v>44559</v>
      </c>
      <c r="K1090" s="2">
        <f t="shared" si="341"/>
        <v>740</v>
      </c>
      <c r="L1090" s="17">
        <f t="shared" si="349"/>
        <v>740</v>
      </c>
      <c r="M1090" s="12">
        <f t="shared" si="350"/>
        <v>1</v>
      </c>
      <c r="N1090" s="12">
        <f t="shared" si="351"/>
        <v>1.40002592</v>
      </c>
      <c r="O1090" s="17">
        <f t="shared" si="335"/>
        <v>0</v>
      </c>
      <c r="P1090" s="14">
        <f t="shared" si="352"/>
        <v>4000.2592</v>
      </c>
      <c r="Q1090" s="14">
        <v>0</v>
      </c>
      <c r="R1090" s="14">
        <f t="shared" si="353"/>
        <v>0</v>
      </c>
      <c r="S1090" s="20">
        <f t="shared" si="337"/>
        <v>0</v>
      </c>
      <c r="T1090" s="14">
        <f t="shared" si="345"/>
        <v>0</v>
      </c>
      <c r="U1090" s="4" t="str">
        <f t="shared" si="342"/>
        <v>A+J=</v>
      </c>
      <c r="V1090" s="29">
        <f t="shared" si="343"/>
        <v>45747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38"/>
        <v>45636</v>
      </c>
      <c r="B1091" s="125">
        <f t="shared" ca="1" si="336"/>
        <v>14006.1333</v>
      </c>
      <c r="C1091" s="14">
        <f t="shared" si="344"/>
        <v>10000</v>
      </c>
      <c r="D1091" s="13">
        <f>IF(A1091&lt;$B$1,VLOOKUP(A1091,[1]DI!$A$4:$B$15000,2,FALSE),0)</f>
        <v>0.1115</v>
      </c>
      <c r="E1091" s="14">
        <f t="shared" si="346"/>
        <v>1.00041957</v>
      </c>
      <c r="F1091" s="14">
        <f>(TRUNC(PRODUCT($E$14:$E1090),16))</f>
        <v>1.4006133288203499</v>
      </c>
      <c r="G1091" s="14">
        <f t="shared" si="347"/>
        <v>1</v>
      </c>
      <c r="H1091" s="14">
        <f t="shared" si="348"/>
        <v>1.4006133300000001</v>
      </c>
      <c r="I1091" s="13">
        <f t="shared" si="339"/>
        <v>0</v>
      </c>
      <c r="J1091" s="29">
        <f t="shared" si="340"/>
        <v>44559</v>
      </c>
      <c r="K1091" s="2">
        <f t="shared" si="341"/>
        <v>741</v>
      </c>
      <c r="L1091" s="17">
        <f t="shared" si="349"/>
        <v>741</v>
      </c>
      <c r="M1091" s="12">
        <f t="shared" si="350"/>
        <v>1</v>
      </c>
      <c r="N1091" s="12">
        <f t="shared" si="351"/>
        <v>1.4006133300000001</v>
      </c>
      <c r="O1091" s="17">
        <f t="shared" si="335"/>
        <v>0</v>
      </c>
      <c r="P1091" s="14">
        <f t="shared" si="352"/>
        <v>4006.1333</v>
      </c>
      <c r="Q1091" s="14">
        <v>0</v>
      </c>
      <c r="R1091" s="14">
        <f t="shared" si="353"/>
        <v>0</v>
      </c>
      <c r="S1091" s="20">
        <f t="shared" si="337"/>
        <v>0</v>
      </c>
      <c r="T1091" s="14">
        <f t="shared" si="345"/>
        <v>0</v>
      </c>
      <c r="U1091" s="4" t="str">
        <f t="shared" si="342"/>
        <v>A+J=</v>
      </c>
      <c r="V1091" s="29">
        <f t="shared" si="343"/>
        <v>45747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38"/>
        <v>45637</v>
      </c>
      <c r="B1092" s="125">
        <f t="shared" ca="1" si="336"/>
        <v>14012.0098</v>
      </c>
      <c r="C1092" s="14">
        <f t="shared" si="344"/>
        <v>10000</v>
      </c>
      <c r="D1092" s="13">
        <f>IF(A1092&lt;$B$1,VLOOKUP(A1092,[1]DI!$A$4:$B$15000,2,FALSE),0)</f>
        <v>0.1115</v>
      </c>
      <c r="E1092" s="14">
        <f t="shared" si="346"/>
        <v>1.00041957</v>
      </c>
      <c r="F1092" s="14">
        <f>(TRUNC(PRODUCT($E$14:$E1091),16))</f>
        <v>1.4012009841547199</v>
      </c>
      <c r="G1092" s="14">
        <f t="shared" si="347"/>
        <v>1</v>
      </c>
      <c r="H1092" s="14">
        <f t="shared" si="348"/>
        <v>1.40120098</v>
      </c>
      <c r="I1092" s="13">
        <f t="shared" si="339"/>
        <v>0</v>
      </c>
      <c r="J1092" s="29">
        <f t="shared" si="340"/>
        <v>44559</v>
      </c>
      <c r="K1092" s="2">
        <f t="shared" si="341"/>
        <v>742</v>
      </c>
      <c r="L1092" s="17">
        <f t="shared" si="349"/>
        <v>742</v>
      </c>
      <c r="M1092" s="12">
        <f t="shared" si="350"/>
        <v>1</v>
      </c>
      <c r="N1092" s="12">
        <f t="shared" si="351"/>
        <v>1.40120098</v>
      </c>
      <c r="O1092" s="17">
        <f t="shared" ref="O1092:O1094" si="354">IF(VLOOKUP(A1092,Y$14:AF$152,8)=VLOOKUP(A1091,Y$14:AF$152,8),0,VLOOKUP(A1092,Y$14:AF$152,8))</f>
        <v>0</v>
      </c>
      <c r="P1092" s="14">
        <f t="shared" si="352"/>
        <v>4012.0097999999998</v>
      </c>
      <c r="Q1092" s="14">
        <v>0</v>
      </c>
      <c r="R1092" s="14">
        <f t="shared" si="353"/>
        <v>0</v>
      </c>
      <c r="S1092" s="20">
        <f t="shared" si="337"/>
        <v>0</v>
      </c>
      <c r="T1092" s="14">
        <f t="shared" si="345"/>
        <v>0</v>
      </c>
      <c r="U1092" s="4" t="str">
        <f t="shared" si="342"/>
        <v>A+J=</v>
      </c>
      <c r="V1092" s="29">
        <f t="shared" si="343"/>
        <v>45747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38"/>
        <v>45638</v>
      </c>
      <c r="B1093" s="125">
        <f t="shared" ca="1" si="336"/>
        <v>14017.8889</v>
      </c>
      <c r="C1093" s="14">
        <f t="shared" si="344"/>
        <v>10000</v>
      </c>
      <c r="D1093" s="13">
        <f>IF(A1093&lt;$B$1,VLOOKUP(A1093,[1]DI!$A$4:$B$15000,2,FALSE),0)</f>
        <v>0.1215</v>
      </c>
      <c r="E1093" s="14">
        <f t="shared" si="346"/>
        <v>1.00045513</v>
      </c>
      <c r="F1093" s="14">
        <f>(TRUNC(PRODUCT($E$14:$E1092),16))</f>
        <v>1.4017888860516401</v>
      </c>
      <c r="G1093" s="14">
        <f t="shared" si="347"/>
        <v>1</v>
      </c>
      <c r="H1093" s="14">
        <f t="shared" si="348"/>
        <v>1.40178889</v>
      </c>
      <c r="I1093" s="13">
        <f t="shared" si="339"/>
        <v>0</v>
      </c>
      <c r="J1093" s="29">
        <f t="shared" si="340"/>
        <v>44559</v>
      </c>
      <c r="K1093" s="2">
        <f t="shared" si="341"/>
        <v>743</v>
      </c>
      <c r="L1093" s="17">
        <f t="shared" si="349"/>
        <v>743</v>
      </c>
      <c r="M1093" s="12">
        <f t="shared" si="350"/>
        <v>1</v>
      </c>
      <c r="N1093" s="12">
        <f t="shared" si="351"/>
        <v>1.40178889</v>
      </c>
      <c r="O1093" s="17">
        <f t="shared" si="354"/>
        <v>0</v>
      </c>
      <c r="P1093" s="14">
        <f t="shared" si="352"/>
        <v>4017.8888999999999</v>
      </c>
      <c r="Q1093" s="14">
        <v>0</v>
      </c>
      <c r="R1093" s="14">
        <f t="shared" si="353"/>
        <v>0</v>
      </c>
      <c r="S1093" s="20">
        <f t="shared" si="337"/>
        <v>0</v>
      </c>
      <c r="T1093" s="14">
        <f t="shared" si="345"/>
        <v>0</v>
      </c>
      <c r="U1093" s="4" t="str">
        <f t="shared" si="342"/>
        <v>A+J=</v>
      </c>
      <c r="V1093" s="29">
        <f t="shared" si="343"/>
        <v>45747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38"/>
        <v>45639</v>
      </c>
      <c r="B1094" s="125">
        <f t="shared" ca="1" si="336"/>
        <v>14024.2688</v>
      </c>
      <c r="C1094" s="14">
        <f t="shared" si="344"/>
        <v>10000</v>
      </c>
      <c r="D1094" s="13">
        <f>IF(A1094&lt;$B$1,VLOOKUP(A1094,[1]DI!$A$4:$B$15000,2,FALSE),0)</f>
        <v>0.1215</v>
      </c>
      <c r="E1094" s="14">
        <f t="shared" si="346"/>
        <v>1.00045513</v>
      </c>
      <c r="F1094" s="14">
        <f>(TRUNC(PRODUCT($E$14:$E1093),16))</f>
        <v>1.40242688222735</v>
      </c>
      <c r="G1094" s="14">
        <f t="shared" si="347"/>
        <v>1</v>
      </c>
      <c r="H1094" s="14">
        <f t="shared" si="348"/>
        <v>1.4024268799999999</v>
      </c>
      <c r="I1094" s="13">
        <f t="shared" si="339"/>
        <v>0</v>
      </c>
      <c r="J1094" s="29">
        <f t="shared" si="340"/>
        <v>44559</v>
      </c>
      <c r="K1094" s="2">
        <f t="shared" si="341"/>
        <v>744</v>
      </c>
      <c r="L1094" s="17">
        <f t="shared" si="349"/>
        <v>744</v>
      </c>
      <c r="M1094" s="12">
        <f t="shared" si="350"/>
        <v>1</v>
      </c>
      <c r="N1094" s="12">
        <f t="shared" si="351"/>
        <v>1.4024268799999999</v>
      </c>
      <c r="O1094" s="17">
        <f t="shared" si="354"/>
        <v>0</v>
      </c>
      <c r="P1094" s="14">
        <f t="shared" si="352"/>
        <v>4024.2687999999998</v>
      </c>
      <c r="Q1094" s="14">
        <v>0</v>
      </c>
      <c r="R1094" s="14">
        <f t="shared" si="353"/>
        <v>0</v>
      </c>
      <c r="S1094" s="20">
        <f t="shared" si="337"/>
        <v>0</v>
      </c>
      <c r="T1094" s="14">
        <f t="shared" si="345"/>
        <v>0</v>
      </c>
      <c r="U1094" s="4" t="str">
        <f t="shared" si="342"/>
        <v>A+J=</v>
      </c>
      <c r="V1094" s="29">
        <f t="shared" si="343"/>
        <v>45747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38"/>
        <v>45640</v>
      </c>
      <c r="B1095" s="125">
        <f t="shared" ref="B1095:B1096" ca="1" si="355">IF(A1095&lt;=TODAY(),C1095+P1095,IF(AND(A1095&gt;TODAY(),A1095&lt;=$B$1),IF(VLOOKUP(TODAY(),$A$12:$D$5002,4,FALSE)=0,"n.d",C1095+P1095),"n.d"))</f>
        <v>14030.6517</v>
      </c>
      <c r="C1095" s="14">
        <f t="shared" ref="C1095:C1096" si="356">(C1094-T1094)</f>
        <v>10000</v>
      </c>
      <c r="D1095" s="13">
        <f>IF(A1095&lt;$B$1,VLOOKUP(A1095,[1]DI!$A$4:$B$15000,2,FALSE),0)</f>
        <v>0</v>
      </c>
      <c r="E1095" s="14">
        <f t="shared" ref="E1095:E1096" si="357">ROUND(((1+D1095)^(1/252)),8)</f>
        <v>1</v>
      </c>
      <c r="F1095" s="14">
        <f>(TRUNC(PRODUCT($E$14:$E1094),16))</f>
        <v>1.4030651687742599</v>
      </c>
      <c r="G1095" s="14">
        <f t="shared" ref="G1095:G1096" si="358">IF(O1094&gt;0,F1094,G1094)</f>
        <v>1</v>
      </c>
      <c r="H1095" s="14">
        <f t="shared" ref="H1095:H1096" si="359">ROUND(F1095/G1095,8)</f>
        <v>1.4030651700000001</v>
      </c>
      <c r="I1095" s="13">
        <f t="shared" si="339"/>
        <v>0</v>
      </c>
      <c r="J1095" s="29">
        <f t="shared" ref="J1095:J1096" si="360">IF(O1094&gt;0,VLOOKUP(O1094,X$14:AH$152,2),J1094)</f>
        <v>44559</v>
      </c>
      <c r="K1095" s="2">
        <f t="shared" ref="K1095:K1096" si="361">IF(A1095&gt;J1095,IF(NETWORKDAYS(J1095,A1095,$X$162:$X$546)-1=0,1,NETWORKDAYS(J1095,A1095,$X$162:$X$546)-1),0)</f>
        <v>744</v>
      </c>
      <c r="L1095" s="17">
        <f t="shared" ref="L1095:L1096" si="362">IF(AND(K1095=1,K1094=1),1,IF(K1095&gt;0,IF(K1095=K1094,K1095+1,K1095),0))</f>
        <v>745</v>
      </c>
      <c r="M1095" s="12">
        <f t="shared" ref="M1095:M1096" si="363">ROUND((I1095+1)^(L1095/252),9)</f>
        <v>1</v>
      </c>
      <c r="N1095" s="12">
        <f t="shared" ref="N1095:N1096" si="364">ROUND(H1095*M1095,9)</f>
        <v>1.4030651700000001</v>
      </c>
      <c r="O1095" s="17">
        <f t="shared" ref="O1095:O1096" si="365">IF(VLOOKUP(A1095,Y$14:AF$152,8)=VLOOKUP(A1094,Y$14:AF$152,8),0,VLOOKUP(A1095,Y$14:AF$152,8))</f>
        <v>0</v>
      </c>
      <c r="P1095" s="14">
        <f t="shared" ref="P1095:P1096" si="366">TRUNC(((N1095-1)*C1095),8)+TRUNC(R1094*N1095,8)</f>
        <v>4030.6516999999999</v>
      </c>
      <c r="Q1095" s="14">
        <v>0</v>
      </c>
      <c r="R1095" s="14">
        <f t="shared" ref="R1095:R1096" si="367">IF(O1095&gt;0,P1095-Q1095,0)</f>
        <v>0</v>
      </c>
      <c r="S1095" s="20">
        <f t="shared" si="337"/>
        <v>0</v>
      </c>
      <c r="T1095" s="14">
        <f t="shared" ref="T1095:T1096" si="368">IF(S1095&gt;0,TRUNC(S1095*C1095,8),0)</f>
        <v>0</v>
      </c>
      <c r="U1095" s="4" t="str">
        <f t="shared" ref="U1095:U1096" si="369">IF(O1094&gt;0,VLOOKUP(O1094,X$14:AH$152,10),U1094)</f>
        <v>A+J=</v>
      </c>
      <c r="V1095" s="29">
        <f t="shared" ref="V1095:V1096" si="370">IF(O1094&gt;0,VLOOKUP(O1094,X$14:AH$152,11),V1094)</f>
        <v>45747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38"/>
        <v>45641</v>
      </c>
      <c r="B1096" s="125">
        <f t="shared" ca="1" si="355"/>
        <v>14030.6517</v>
      </c>
      <c r="C1096" s="14">
        <f t="shared" si="356"/>
        <v>10000</v>
      </c>
      <c r="D1096" s="13">
        <f>IF(A1096&lt;$B$1,VLOOKUP(A1096,[1]DI!$A$4:$B$15000,2,FALSE),0)</f>
        <v>0</v>
      </c>
      <c r="E1096" s="14">
        <f t="shared" si="357"/>
        <v>1</v>
      </c>
      <c r="F1096" s="14">
        <f>(TRUNC(PRODUCT($E$14:$E1095),16))</f>
        <v>1.4030651687742599</v>
      </c>
      <c r="G1096" s="14">
        <f t="shared" si="358"/>
        <v>1</v>
      </c>
      <c r="H1096" s="14">
        <f t="shared" si="359"/>
        <v>1.4030651700000001</v>
      </c>
      <c r="I1096" s="13">
        <f t="shared" si="339"/>
        <v>0</v>
      </c>
      <c r="J1096" s="29">
        <f t="shared" si="360"/>
        <v>44559</v>
      </c>
      <c r="K1096" s="2">
        <f t="shared" si="361"/>
        <v>744</v>
      </c>
      <c r="L1096" s="17">
        <f t="shared" si="362"/>
        <v>745</v>
      </c>
      <c r="M1096" s="12">
        <f t="shared" si="363"/>
        <v>1</v>
      </c>
      <c r="N1096" s="12">
        <f t="shared" si="364"/>
        <v>1.4030651700000001</v>
      </c>
      <c r="O1096" s="17">
        <f t="shared" si="365"/>
        <v>0</v>
      </c>
      <c r="P1096" s="14">
        <f t="shared" si="366"/>
        <v>4030.6516999999999</v>
      </c>
      <c r="Q1096" s="14">
        <v>0</v>
      </c>
      <c r="R1096" s="14">
        <f t="shared" si="367"/>
        <v>0</v>
      </c>
      <c r="S1096" s="20">
        <f t="shared" si="337"/>
        <v>0</v>
      </c>
      <c r="T1096" s="14">
        <f t="shared" si="368"/>
        <v>0</v>
      </c>
      <c r="U1096" s="4" t="str">
        <f t="shared" si="369"/>
        <v>A+J=</v>
      </c>
      <c r="V1096" s="29">
        <f t="shared" si="370"/>
        <v>45747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38"/>
        <v>45642</v>
      </c>
      <c r="B1097" s="125">
        <f t="shared" ref="B1097:B1160" ca="1" si="371">IF(A1097&lt;=TODAY(),C1097+P1097,IF(AND(A1097&gt;TODAY(),A1097&lt;=$B$1),IF(VLOOKUP(TODAY(),$A$12:$D$5002,4,FALSE)=0,"n.d",C1097+P1097),"n.d"))</f>
        <v>14030.6517</v>
      </c>
      <c r="C1097" s="14">
        <f t="shared" ref="C1097:C1160" si="372">(C1096-T1096)</f>
        <v>10000</v>
      </c>
      <c r="D1097" s="13">
        <f>IF(A1097&lt;$B$1,VLOOKUP(A1097,[1]DI!$A$4:$B$15000,2,FALSE),0)</f>
        <v>0.1215</v>
      </c>
      <c r="E1097" s="14">
        <f t="shared" ref="E1097:E1160" si="373">ROUND(((1+D1097)^(1/252)),8)</f>
        <v>1.00045513</v>
      </c>
      <c r="F1097" s="14">
        <f>(TRUNC(PRODUCT($E$14:$E1096),16))</f>
        <v>1.4030651687742599</v>
      </c>
      <c r="G1097" s="14">
        <f t="shared" ref="G1097:G1160" si="374">IF(O1096&gt;0,F1096,G1096)</f>
        <v>1</v>
      </c>
      <c r="H1097" s="14">
        <f t="shared" ref="H1097:H1160" si="375">ROUND(F1097/G1097,8)</f>
        <v>1.4030651700000001</v>
      </c>
      <c r="I1097" s="13">
        <f t="shared" si="339"/>
        <v>0</v>
      </c>
      <c r="J1097" s="29">
        <f t="shared" ref="J1097:J1160" si="376">IF(O1096&gt;0,VLOOKUP(O1096,X$14:AH$152,2),J1096)</f>
        <v>44559</v>
      </c>
      <c r="K1097" s="2">
        <f t="shared" ref="K1097:K1160" si="377">IF(A1097&gt;J1097,IF(NETWORKDAYS(J1097,A1097,$X$162:$X$546)-1=0,1,NETWORKDAYS(J1097,A1097,$X$162:$X$546)-1),0)</f>
        <v>745</v>
      </c>
      <c r="L1097" s="17">
        <f t="shared" ref="L1097:L1160" si="378">IF(AND(K1097=1,K1096=1),1,IF(K1097&gt;0,IF(K1097=K1096,K1097+1,K1097),0))</f>
        <v>745</v>
      </c>
      <c r="M1097" s="12">
        <f t="shared" ref="M1097:M1160" si="379">ROUND((I1097+1)^(L1097/252),9)</f>
        <v>1</v>
      </c>
      <c r="N1097" s="12">
        <f t="shared" ref="N1097:N1160" si="380">ROUND(H1097*M1097,9)</f>
        <v>1.4030651700000001</v>
      </c>
      <c r="O1097" s="17">
        <f t="shared" ref="O1097:O1160" si="381">IF(VLOOKUP(A1097,Y$14:AF$152,8)=VLOOKUP(A1096,Y$14:AF$152,8),0,VLOOKUP(A1097,Y$14:AF$152,8))</f>
        <v>0</v>
      </c>
      <c r="P1097" s="14">
        <f t="shared" ref="P1097:P1160" si="382">TRUNC(((N1097-1)*C1097),8)+TRUNC(R1096*N1097,8)</f>
        <v>4030.6516999999999</v>
      </c>
      <c r="Q1097" s="14">
        <v>0</v>
      </c>
      <c r="R1097" s="14">
        <f t="shared" ref="R1097:R1160" si="383">IF(O1097&gt;0,P1097-Q1097,0)</f>
        <v>0</v>
      </c>
      <c r="S1097" s="20">
        <f t="shared" si="337"/>
        <v>0</v>
      </c>
      <c r="T1097" s="14">
        <f t="shared" ref="T1097:T1160" si="384">IF(S1097&gt;0,TRUNC(S1097*C1097,8),0)</f>
        <v>0</v>
      </c>
      <c r="U1097" s="4" t="str">
        <f t="shared" ref="U1097:U1160" si="385">IF(O1096&gt;0,VLOOKUP(O1096,X$14:AH$152,10),U1096)</f>
        <v>A+J=</v>
      </c>
      <c r="V1097" s="29">
        <f t="shared" ref="V1097:V1160" si="386">IF(O1096&gt;0,VLOOKUP(O1096,X$14:AH$152,11),V1096)</f>
        <v>45747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38"/>
        <v>45643</v>
      </c>
      <c r="B1098" s="125">
        <f t="shared" ca="1" si="371"/>
        <v>14037.0375</v>
      </c>
      <c r="C1098" s="14">
        <f t="shared" si="372"/>
        <v>10000</v>
      </c>
      <c r="D1098" s="13">
        <f>IF(A1098&lt;$B$1,VLOOKUP(A1098,[1]DI!$A$4:$B$15000,2,FALSE),0)</f>
        <v>0.1215</v>
      </c>
      <c r="E1098" s="14">
        <f t="shared" si="373"/>
        <v>1.00045513</v>
      </c>
      <c r="F1098" s="14">
        <f>(TRUNC(PRODUCT($E$14:$E1097),16))</f>
        <v>1.4037037458245201</v>
      </c>
      <c r="G1098" s="14">
        <f t="shared" si="374"/>
        <v>1</v>
      </c>
      <c r="H1098" s="14">
        <f t="shared" si="375"/>
        <v>1.40370375</v>
      </c>
      <c r="I1098" s="13">
        <f t="shared" si="339"/>
        <v>0</v>
      </c>
      <c r="J1098" s="29">
        <f t="shared" si="376"/>
        <v>44559</v>
      </c>
      <c r="K1098" s="2">
        <f t="shared" si="377"/>
        <v>746</v>
      </c>
      <c r="L1098" s="17">
        <f t="shared" si="378"/>
        <v>746</v>
      </c>
      <c r="M1098" s="12">
        <f t="shared" si="379"/>
        <v>1</v>
      </c>
      <c r="N1098" s="12">
        <f t="shared" si="380"/>
        <v>1.40370375</v>
      </c>
      <c r="O1098" s="17">
        <f t="shared" si="381"/>
        <v>0</v>
      </c>
      <c r="P1098" s="14">
        <f t="shared" si="382"/>
        <v>4037.0374999999999</v>
      </c>
      <c r="Q1098" s="14">
        <v>0</v>
      </c>
      <c r="R1098" s="14">
        <f t="shared" si="383"/>
        <v>0</v>
      </c>
      <c r="S1098" s="20">
        <f t="shared" si="337"/>
        <v>0</v>
      </c>
      <c r="T1098" s="14">
        <f t="shared" si="384"/>
        <v>0</v>
      </c>
      <c r="U1098" s="4" t="str">
        <f t="shared" si="385"/>
        <v>A+J=</v>
      </c>
      <c r="V1098" s="29">
        <f t="shared" si="386"/>
        <v>45747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38"/>
        <v>45644</v>
      </c>
      <c r="B1099" s="125">
        <f t="shared" ca="1" si="371"/>
        <v>14043.426100000001</v>
      </c>
      <c r="C1099" s="14">
        <f t="shared" si="372"/>
        <v>10000</v>
      </c>
      <c r="D1099" s="13">
        <f>IF(A1099&lt;$B$1,VLOOKUP(A1099,[1]DI!$A$4:$B$15000,2,FALSE),0)</f>
        <v>0.1215</v>
      </c>
      <c r="E1099" s="14">
        <f t="shared" si="373"/>
        <v>1.00045513</v>
      </c>
      <c r="F1099" s="14">
        <f>(TRUNC(PRODUCT($E$14:$E1098),16))</f>
        <v>1.40434261351036</v>
      </c>
      <c r="G1099" s="14">
        <f t="shared" si="374"/>
        <v>1</v>
      </c>
      <c r="H1099" s="14">
        <f t="shared" si="375"/>
        <v>1.40434261</v>
      </c>
      <c r="I1099" s="13">
        <f t="shared" si="339"/>
        <v>0</v>
      </c>
      <c r="J1099" s="29">
        <f t="shared" si="376"/>
        <v>44559</v>
      </c>
      <c r="K1099" s="2">
        <f t="shared" si="377"/>
        <v>747</v>
      </c>
      <c r="L1099" s="17">
        <f t="shared" si="378"/>
        <v>747</v>
      </c>
      <c r="M1099" s="12">
        <f t="shared" si="379"/>
        <v>1</v>
      </c>
      <c r="N1099" s="12">
        <f t="shared" si="380"/>
        <v>1.40434261</v>
      </c>
      <c r="O1099" s="17">
        <f t="shared" si="381"/>
        <v>0</v>
      </c>
      <c r="P1099" s="14">
        <f t="shared" si="382"/>
        <v>4043.4261000000001</v>
      </c>
      <c r="Q1099" s="14">
        <v>0</v>
      </c>
      <c r="R1099" s="14">
        <f t="shared" si="383"/>
        <v>0</v>
      </c>
      <c r="S1099" s="20">
        <f t="shared" si="337"/>
        <v>0</v>
      </c>
      <c r="T1099" s="14">
        <f t="shared" si="384"/>
        <v>0</v>
      </c>
      <c r="U1099" s="4" t="str">
        <f t="shared" si="385"/>
        <v>A+J=</v>
      </c>
      <c r="V1099" s="29">
        <f t="shared" si="386"/>
        <v>45747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38"/>
        <v>45645</v>
      </c>
      <c r="B1100" s="125">
        <f t="shared" ca="1" si="371"/>
        <v>14049.8177</v>
      </c>
      <c r="C1100" s="14">
        <f t="shared" si="372"/>
        <v>10000</v>
      </c>
      <c r="D1100" s="13">
        <f>IF(A1100&lt;$B$1,VLOOKUP(A1100,[1]DI!$A$4:$B$15000,2,FALSE),0)</f>
        <v>0.1215</v>
      </c>
      <c r="E1100" s="14">
        <f t="shared" si="373"/>
        <v>1.00045513</v>
      </c>
      <c r="F1100" s="14">
        <f>(TRUNC(PRODUCT($E$14:$E1099),16))</f>
        <v>1.4049817719640501</v>
      </c>
      <c r="G1100" s="14">
        <f t="shared" si="374"/>
        <v>1</v>
      </c>
      <c r="H1100" s="14">
        <f t="shared" si="375"/>
        <v>1.40498177</v>
      </c>
      <c r="I1100" s="13">
        <f t="shared" si="339"/>
        <v>0</v>
      </c>
      <c r="J1100" s="29">
        <f t="shared" si="376"/>
        <v>44559</v>
      </c>
      <c r="K1100" s="2">
        <f t="shared" si="377"/>
        <v>748</v>
      </c>
      <c r="L1100" s="17">
        <f t="shared" si="378"/>
        <v>748</v>
      </c>
      <c r="M1100" s="12">
        <f t="shared" si="379"/>
        <v>1</v>
      </c>
      <c r="N1100" s="12">
        <f t="shared" si="380"/>
        <v>1.40498177</v>
      </c>
      <c r="O1100" s="17">
        <f t="shared" si="381"/>
        <v>0</v>
      </c>
      <c r="P1100" s="14">
        <f t="shared" si="382"/>
        <v>4049.8177000000001</v>
      </c>
      <c r="Q1100" s="14">
        <v>0</v>
      </c>
      <c r="R1100" s="14">
        <f t="shared" si="383"/>
        <v>0</v>
      </c>
      <c r="S1100" s="20">
        <f t="shared" si="337"/>
        <v>0</v>
      </c>
      <c r="T1100" s="14">
        <f t="shared" si="384"/>
        <v>0</v>
      </c>
      <c r="U1100" s="4" t="str">
        <f t="shared" si="385"/>
        <v>A+J=</v>
      </c>
      <c r="V1100" s="29">
        <f t="shared" si="386"/>
        <v>45747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38"/>
        <v>45646</v>
      </c>
      <c r="B1101" s="125">
        <f t="shared" ca="1" si="371"/>
        <v>14056.2122</v>
      </c>
      <c r="C1101" s="14">
        <f t="shared" si="372"/>
        <v>10000</v>
      </c>
      <c r="D1101" s="13">
        <f>IF(A1101&lt;$B$1,VLOOKUP(A1101,[1]DI!$A$4:$B$15000,2,FALSE),0)</f>
        <v>0.1215</v>
      </c>
      <c r="E1101" s="14">
        <f t="shared" si="373"/>
        <v>1.00045513</v>
      </c>
      <c r="F1101" s="14">
        <f>(TRUNC(PRODUCT($E$14:$E1100),16))</f>
        <v>1.40562122131792</v>
      </c>
      <c r="G1101" s="14">
        <f t="shared" si="374"/>
        <v>1</v>
      </c>
      <c r="H1101" s="14">
        <f t="shared" si="375"/>
        <v>1.40562122</v>
      </c>
      <c r="I1101" s="13">
        <f t="shared" si="339"/>
        <v>0</v>
      </c>
      <c r="J1101" s="29">
        <f t="shared" si="376"/>
        <v>44559</v>
      </c>
      <c r="K1101" s="2">
        <f t="shared" si="377"/>
        <v>749</v>
      </c>
      <c r="L1101" s="17">
        <f t="shared" si="378"/>
        <v>749</v>
      </c>
      <c r="M1101" s="12">
        <f t="shared" si="379"/>
        <v>1</v>
      </c>
      <c r="N1101" s="12">
        <f t="shared" si="380"/>
        <v>1.40562122</v>
      </c>
      <c r="O1101" s="17">
        <f t="shared" si="381"/>
        <v>0</v>
      </c>
      <c r="P1101" s="14">
        <f t="shared" si="382"/>
        <v>4056.2121999999999</v>
      </c>
      <c r="Q1101" s="14">
        <v>0</v>
      </c>
      <c r="R1101" s="14">
        <f t="shared" si="383"/>
        <v>0</v>
      </c>
      <c r="S1101" s="20">
        <f t="shared" si="337"/>
        <v>0</v>
      </c>
      <c r="T1101" s="14">
        <f t="shared" si="384"/>
        <v>0</v>
      </c>
      <c r="U1101" s="4" t="str">
        <f t="shared" si="385"/>
        <v>A+J=</v>
      </c>
      <c r="V1101" s="29">
        <f t="shared" si="386"/>
        <v>45747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38"/>
        <v>45647</v>
      </c>
      <c r="B1102" s="125">
        <f t="shared" ca="1" si="371"/>
        <v>14062.6096</v>
      </c>
      <c r="C1102" s="14">
        <f t="shared" si="372"/>
        <v>10000</v>
      </c>
      <c r="D1102" s="13">
        <f>IF(A1102&lt;$B$1,VLOOKUP(A1102,[1]DI!$A$4:$B$15000,2,FALSE),0)</f>
        <v>0</v>
      </c>
      <c r="E1102" s="14">
        <f t="shared" si="373"/>
        <v>1</v>
      </c>
      <c r="F1102" s="14">
        <f>(TRUNC(PRODUCT($E$14:$E1101),16))</f>
        <v>1.40626096170438</v>
      </c>
      <c r="G1102" s="14">
        <f t="shared" si="374"/>
        <v>1</v>
      </c>
      <c r="H1102" s="14">
        <f t="shared" si="375"/>
        <v>1.40626096</v>
      </c>
      <c r="I1102" s="13">
        <f t="shared" si="339"/>
        <v>0</v>
      </c>
      <c r="J1102" s="29">
        <f t="shared" si="376"/>
        <v>44559</v>
      </c>
      <c r="K1102" s="2">
        <f t="shared" si="377"/>
        <v>749</v>
      </c>
      <c r="L1102" s="17">
        <f t="shared" si="378"/>
        <v>750</v>
      </c>
      <c r="M1102" s="12">
        <f t="shared" si="379"/>
        <v>1</v>
      </c>
      <c r="N1102" s="12">
        <f t="shared" si="380"/>
        <v>1.40626096</v>
      </c>
      <c r="O1102" s="17">
        <f t="shared" si="381"/>
        <v>0</v>
      </c>
      <c r="P1102" s="14">
        <f t="shared" si="382"/>
        <v>4062.6095999999998</v>
      </c>
      <c r="Q1102" s="14">
        <v>0</v>
      </c>
      <c r="R1102" s="14">
        <f t="shared" si="383"/>
        <v>0</v>
      </c>
      <c r="S1102" s="20">
        <f t="shared" ref="S1102:S1165" si="387">IF($O1102&gt;0,VLOOKUP($O1102,$X$14:$AD$152,7),0)</f>
        <v>0</v>
      </c>
      <c r="T1102" s="14">
        <f t="shared" si="384"/>
        <v>0</v>
      </c>
      <c r="U1102" s="4" t="str">
        <f t="shared" si="385"/>
        <v>A+J=</v>
      </c>
      <c r="V1102" s="29">
        <f t="shared" si="386"/>
        <v>45747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88">(A1102+1)</f>
        <v>45648</v>
      </c>
      <c r="B1103" s="125">
        <f t="shared" ca="1" si="371"/>
        <v>14062.6096</v>
      </c>
      <c r="C1103" s="14">
        <f t="shared" si="372"/>
        <v>10000</v>
      </c>
      <c r="D1103" s="13">
        <f>IF(A1103&lt;$B$1,VLOOKUP(A1103,[1]DI!$A$4:$B$15000,2,FALSE),0)</f>
        <v>0</v>
      </c>
      <c r="E1103" s="14">
        <f t="shared" si="373"/>
        <v>1</v>
      </c>
      <c r="F1103" s="14">
        <f>(TRUNC(PRODUCT($E$14:$E1102),16))</f>
        <v>1.40626096170438</v>
      </c>
      <c r="G1103" s="14">
        <f t="shared" si="374"/>
        <v>1</v>
      </c>
      <c r="H1103" s="14">
        <f t="shared" si="375"/>
        <v>1.40626096</v>
      </c>
      <c r="I1103" s="13">
        <f t="shared" ref="I1103:I1166" si="389">I1102</f>
        <v>0</v>
      </c>
      <c r="J1103" s="29">
        <f t="shared" si="376"/>
        <v>44559</v>
      </c>
      <c r="K1103" s="2">
        <f t="shared" si="377"/>
        <v>749</v>
      </c>
      <c r="L1103" s="17">
        <f t="shared" si="378"/>
        <v>750</v>
      </c>
      <c r="M1103" s="12">
        <f t="shared" si="379"/>
        <v>1</v>
      </c>
      <c r="N1103" s="12">
        <f t="shared" si="380"/>
        <v>1.40626096</v>
      </c>
      <c r="O1103" s="17">
        <f t="shared" si="381"/>
        <v>0</v>
      </c>
      <c r="P1103" s="14">
        <f t="shared" si="382"/>
        <v>4062.6095999999998</v>
      </c>
      <c r="Q1103" s="14">
        <v>0</v>
      </c>
      <c r="R1103" s="14">
        <f t="shared" si="383"/>
        <v>0</v>
      </c>
      <c r="S1103" s="20">
        <f t="shared" si="387"/>
        <v>0</v>
      </c>
      <c r="T1103" s="14">
        <f t="shared" si="384"/>
        <v>0</v>
      </c>
      <c r="U1103" s="4" t="str">
        <f t="shared" si="385"/>
        <v>A+J=</v>
      </c>
      <c r="V1103" s="29">
        <f t="shared" si="386"/>
        <v>45747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88"/>
        <v>45649</v>
      </c>
      <c r="B1104" s="125">
        <f t="shared" ca="1" si="371"/>
        <v>14062.6096</v>
      </c>
      <c r="C1104" s="14">
        <f t="shared" si="372"/>
        <v>10000</v>
      </c>
      <c r="D1104" s="13">
        <f>IF(A1104&lt;$B$1,VLOOKUP(A1104,[1]DI!$A$4:$B$15000,2,FALSE),0)</f>
        <v>0.1215</v>
      </c>
      <c r="E1104" s="14">
        <f t="shared" si="373"/>
        <v>1.00045513</v>
      </c>
      <c r="F1104" s="14">
        <f>(TRUNC(PRODUCT($E$14:$E1103),16))</f>
        <v>1.40626096170438</v>
      </c>
      <c r="G1104" s="14">
        <f t="shared" si="374"/>
        <v>1</v>
      </c>
      <c r="H1104" s="14">
        <f t="shared" si="375"/>
        <v>1.40626096</v>
      </c>
      <c r="I1104" s="13">
        <f t="shared" si="389"/>
        <v>0</v>
      </c>
      <c r="J1104" s="29">
        <f t="shared" si="376"/>
        <v>44559</v>
      </c>
      <c r="K1104" s="2">
        <f t="shared" si="377"/>
        <v>750</v>
      </c>
      <c r="L1104" s="17">
        <f t="shared" si="378"/>
        <v>750</v>
      </c>
      <c r="M1104" s="12">
        <f t="shared" si="379"/>
        <v>1</v>
      </c>
      <c r="N1104" s="12">
        <f t="shared" si="380"/>
        <v>1.40626096</v>
      </c>
      <c r="O1104" s="17">
        <f t="shared" si="381"/>
        <v>0</v>
      </c>
      <c r="P1104" s="14">
        <f t="shared" si="382"/>
        <v>4062.6095999999998</v>
      </c>
      <c r="Q1104" s="14">
        <v>0</v>
      </c>
      <c r="R1104" s="14">
        <f t="shared" si="383"/>
        <v>0</v>
      </c>
      <c r="S1104" s="20">
        <f t="shared" si="387"/>
        <v>0</v>
      </c>
      <c r="T1104" s="14">
        <f t="shared" si="384"/>
        <v>0</v>
      </c>
      <c r="U1104" s="4" t="str">
        <f t="shared" si="385"/>
        <v>A+J=</v>
      </c>
      <c r="V1104" s="29">
        <f t="shared" si="386"/>
        <v>45747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88"/>
        <v>45650</v>
      </c>
      <c r="B1105" s="125">
        <f t="shared" ca="1" si="371"/>
        <v>14069.009900000001</v>
      </c>
      <c r="C1105" s="14">
        <f t="shared" si="372"/>
        <v>10000</v>
      </c>
      <c r="D1105" s="13">
        <f>IF(A1105&lt;$B$1,VLOOKUP(A1105,[1]DI!$A$4:$B$15000,2,FALSE),0)</f>
        <v>0.1215</v>
      </c>
      <c r="E1105" s="14">
        <f t="shared" si="373"/>
        <v>1.00045513</v>
      </c>
      <c r="F1105" s="14">
        <f>(TRUNC(PRODUCT($E$14:$E1104),16))</f>
        <v>1.40690099325588</v>
      </c>
      <c r="G1105" s="14">
        <f t="shared" si="374"/>
        <v>1</v>
      </c>
      <c r="H1105" s="14">
        <f t="shared" si="375"/>
        <v>1.40690099</v>
      </c>
      <c r="I1105" s="13">
        <f t="shared" si="389"/>
        <v>0</v>
      </c>
      <c r="J1105" s="29">
        <f t="shared" si="376"/>
        <v>44559</v>
      </c>
      <c r="K1105" s="2">
        <f t="shared" si="377"/>
        <v>751</v>
      </c>
      <c r="L1105" s="17">
        <f t="shared" si="378"/>
        <v>751</v>
      </c>
      <c r="M1105" s="12">
        <f t="shared" si="379"/>
        <v>1</v>
      </c>
      <c r="N1105" s="12">
        <f t="shared" si="380"/>
        <v>1.40690099</v>
      </c>
      <c r="O1105" s="17">
        <f t="shared" si="381"/>
        <v>0</v>
      </c>
      <c r="P1105" s="14">
        <f t="shared" si="382"/>
        <v>4069.0099</v>
      </c>
      <c r="Q1105" s="14">
        <v>0</v>
      </c>
      <c r="R1105" s="14">
        <f t="shared" si="383"/>
        <v>0</v>
      </c>
      <c r="S1105" s="20">
        <f t="shared" si="387"/>
        <v>0</v>
      </c>
      <c r="T1105" s="14">
        <f t="shared" si="384"/>
        <v>0</v>
      </c>
      <c r="U1105" s="4" t="str">
        <f t="shared" si="385"/>
        <v>A+J=</v>
      </c>
      <c r="V1105" s="29">
        <f t="shared" si="386"/>
        <v>45747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88"/>
        <v>45651</v>
      </c>
      <c r="B1106" s="125">
        <f t="shared" ca="1" si="371"/>
        <v>14075.413199999999</v>
      </c>
      <c r="C1106" s="14">
        <f t="shared" si="372"/>
        <v>10000</v>
      </c>
      <c r="D1106" s="13">
        <f>IF(A1106&lt;$B$1,VLOOKUP(A1106,[1]DI!$A$4:$B$15000,2,FALSE),0)</f>
        <v>0</v>
      </c>
      <c r="E1106" s="14">
        <f t="shared" si="373"/>
        <v>1</v>
      </c>
      <c r="F1106" s="14">
        <f>(TRUNC(PRODUCT($E$14:$E1105),16))</f>
        <v>1.4075413161049399</v>
      </c>
      <c r="G1106" s="14">
        <f t="shared" si="374"/>
        <v>1</v>
      </c>
      <c r="H1106" s="14">
        <f t="shared" si="375"/>
        <v>1.40754132</v>
      </c>
      <c r="I1106" s="13">
        <f t="shared" si="389"/>
        <v>0</v>
      </c>
      <c r="J1106" s="29">
        <f t="shared" si="376"/>
        <v>44559</v>
      </c>
      <c r="K1106" s="2">
        <f t="shared" si="377"/>
        <v>751</v>
      </c>
      <c r="L1106" s="17">
        <f t="shared" si="378"/>
        <v>752</v>
      </c>
      <c r="M1106" s="12">
        <f t="shared" si="379"/>
        <v>1</v>
      </c>
      <c r="N1106" s="12">
        <f t="shared" si="380"/>
        <v>1.40754132</v>
      </c>
      <c r="O1106" s="17">
        <f t="shared" si="381"/>
        <v>0</v>
      </c>
      <c r="P1106" s="14">
        <f t="shared" si="382"/>
        <v>4075.4132</v>
      </c>
      <c r="Q1106" s="14">
        <v>0</v>
      </c>
      <c r="R1106" s="14">
        <f t="shared" si="383"/>
        <v>0</v>
      </c>
      <c r="S1106" s="20">
        <f t="shared" si="387"/>
        <v>0</v>
      </c>
      <c r="T1106" s="14">
        <f t="shared" si="384"/>
        <v>0</v>
      </c>
      <c r="U1106" s="4" t="str">
        <f t="shared" si="385"/>
        <v>A+J=</v>
      </c>
      <c r="V1106" s="29">
        <f t="shared" si="386"/>
        <v>45747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88"/>
        <v>45652</v>
      </c>
      <c r="B1107" s="125">
        <f t="shared" ca="1" si="371"/>
        <v>14075.413199999999</v>
      </c>
      <c r="C1107" s="14">
        <f t="shared" si="372"/>
        <v>10000</v>
      </c>
      <c r="D1107" s="13">
        <f>IF(A1107&lt;$B$1,VLOOKUP(A1107,[1]DI!$A$4:$B$15000,2,FALSE),0)</f>
        <v>0.1215</v>
      </c>
      <c r="E1107" s="14">
        <f t="shared" si="373"/>
        <v>1.00045513</v>
      </c>
      <c r="F1107" s="14">
        <f>(TRUNC(PRODUCT($E$14:$E1106),16))</f>
        <v>1.4075413161049399</v>
      </c>
      <c r="G1107" s="14">
        <f t="shared" si="374"/>
        <v>1</v>
      </c>
      <c r="H1107" s="14">
        <f t="shared" si="375"/>
        <v>1.40754132</v>
      </c>
      <c r="I1107" s="13">
        <f t="shared" si="389"/>
        <v>0</v>
      </c>
      <c r="J1107" s="29">
        <f t="shared" si="376"/>
        <v>44559</v>
      </c>
      <c r="K1107" s="2">
        <f t="shared" si="377"/>
        <v>752</v>
      </c>
      <c r="L1107" s="17">
        <f t="shared" si="378"/>
        <v>752</v>
      </c>
      <c r="M1107" s="12">
        <f t="shared" si="379"/>
        <v>1</v>
      </c>
      <c r="N1107" s="12">
        <f t="shared" si="380"/>
        <v>1.40754132</v>
      </c>
      <c r="O1107" s="17">
        <f t="shared" si="381"/>
        <v>0</v>
      </c>
      <c r="P1107" s="14">
        <f t="shared" si="382"/>
        <v>4075.4132</v>
      </c>
      <c r="Q1107" s="14">
        <v>0</v>
      </c>
      <c r="R1107" s="14">
        <f t="shared" si="383"/>
        <v>0</v>
      </c>
      <c r="S1107" s="20">
        <f t="shared" si="387"/>
        <v>0</v>
      </c>
      <c r="T1107" s="14">
        <f t="shared" si="384"/>
        <v>0</v>
      </c>
      <c r="U1107" s="4" t="str">
        <f t="shared" si="385"/>
        <v>A+J=</v>
      </c>
      <c r="V1107" s="29">
        <f t="shared" si="386"/>
        <v>45747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88"/>
        <v>45653</v>
      </c>
      <c r="B1108" s="125">
        <f t="shared" ca="1" si="371"/>
        <v>14081.819299999999</v>
      </c>
      <c r="C1108" s="14">
        <f t="shared" si="372"/>
        <v>10000</v>
      </c>
      <c r="D1108" s="13">
        <f>IF(A1108&lt;$B$1,VLOOKUP(A1108,[1]DI!$A$4:$B$15000,2,FALSE),0)</f>
        <v>0.1215</v>
      </c>
      <c r="E1108" s="14">
        <f t="shared" si="373"/>
        <v>1.00045513</v>
      </c>
      <c r="F1108" s="14">
        <f>(TRUNC(PRODUCT($E$14:$E1107),16))</f>
        <v>1.4081819303841401</v>
      </c>
      <c r="G1108" s="14">
        <f t="shared" si="374"/>
        <v>1</v>
      </c>
      <c r="H1108" s="14">
        <f t="shared" si="375"/>
        <v>1.40818193</v>
      </c>
      <c r="I1108" s="13">
        <f t="shared" si="389"/>
        <v>0</v>
      </c>
      <c r="J1108" s="29">
        <f t="shared" si="376"/>
        <v>44559</v>
      </c>
      <c r="K1108" s="2">
        <f t="shared" si="377"/>
        <v>753</v>
      </c>
      <c r="L1108" s="17">
        <f t="shared" si="378"/>
        <v>753</v>
      </c>
      <c r="M1108" s="12">
        <f t="shared" si="379"/>
        <v>1</v>
      </c>
      <c r="N1108" s="12">
        <f t="shared" si="380"/>
        <v>1.40818193</v>
      </c>
      <c r="O1108" s="17">
        <f t="shared" si="381"/>
        <v>0</v>
      </c>
      <c r="P1108" s="14">
        <f t="shared" si="382"/>
        <v>4081.8193000000001</v>
      </c>
      <c r="Q1108" s="14">
        <v>0</v>
      </c>
      <c r="R1108" s="14">
        <f t="shared" si="383"/>
        <v>0</v>
      </c>
      <c r="S1108" s="20">
        <f t="shared" si="387"/>
        <v>0</v>
      </c>
      <c r="T1108" s="14">
        <f t="shared" si="384"/>
        <v>0</v>
      </c>
      <c r="U1108" s="4" t="str">
        <f t="shared" si="385"/>
        <v>A+J=</v>
      </c>
      <c r="V1108" s="29">
        <f t="shared" si="386"/>
        <v>45747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88"/>
        <v>45654</v>
      </c>
      <c r="B1109" s="125">
        <f t="shared" ca="1" si="371"/>
        <v>14088.2284</v>
      </c>
      <c r="C1109" s="14">
        <f t="shared" si="372"/>
        <v>10000</v>
      </c>
      <c r="D1109" s="13">
        <f>IF(A1109&lt;$B$1,VLOOKUP(A1109,[1]DI!$A$4:$B$15000,2,FALSE),0)</f>
        <v>0</v>
      </c>
      <c r="E1109" s="14">
        <f t="shared" si="373"/>
        <v>1</v>
      </c>
      <c r="F1109" s="14">
        <f>(TRUNC(PRODUCT($E$14:$E1108),16))</f>
        <v>1.4088228362261199</v>
      </c>
      <c r="G1109" s="14">
        <f t="shared" si="374"/>
        <v>1</v>
      </c>
      <c r="H1109" s="14">
        <f t="shared" si="375"/>
        <v>1.40882284</v>
      </c>
      <c r="I1109" s="13">
        <f t="shared" si="389"/>
        <v>0</v>
      </c>
      <c r="J1109" s="29">
        <f t="shared" si="376"/>
        <v>44559</v>
      </c>
      <c r="K1109" s="2">
        <f t="shared" si="377"/>
        <v>753</v>
      </c>
      <c r="L1109" s="17">
        <f t="shared" si="378"/>
        <v>754</v>
      </c>
      <c r="M1109" s="12">
        <f t="shared" si="379"/>
        <v>1</v>
      </c>
      <c r="N1109" s="12">
        <f t="shared" si="380"/>
        <v>1.40882284</v>
      </c>
      <c r="O1109" s="17">
        <f t="shared" si="381"/>
        <v>0</v>
      </c>
      <c r="P1109" s="14">
        <f t="shared" si="382"/>
        <v>4088.2284</v>
      </c>
      <c r="Q1109" s="14">
        <v>0</v>
      </c>
      <c r="R1109" s="14">
        <f t="shared" si="383"/>
        <v>0</v>
      </c>
      <c r="S1109" s="20">
        <f t="shared" si="387"/>
        <v>0</v>
      </c>
      <c r="T1109" s="14">
        <f t="shared" si="384"/>
        <v>0</v>
      </c>
      <c r="U1109" s="4" t="str">
        <f t="shared" si="385"/>
        <v>A+J=</v>
      </c>
      <c r="V1109" s="29">
        <f t="shared" si="386"/>
        <v>45747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88"/>
        <v>45655</v>
      </c>
      <c r="B1110" s="125">
        <f t="shared" ca="1" si="371"/>
        <v>14088.2284</v>
      </c>
      <c r="C1110" s="14">
        <f t="shared" si="372"/>
        <v>10000</v>
      </c>
      <c r="D1110" s="13">
        <f>IF(A1110&lt;$B$1,VLOOKUP(A1110,[1]DI!$A$4:$B$15000,2,FALSE),0)</f>
        <v>0</v>
      </c>
      <c r="E1110" s="14">
        <f t="shared" si="373"/>
        <v>1</v>
      </c>
      <c r="F1110" s="14">
        <f>(TRUNC(PRODUCT($E$14:$E1109),16))</f>
        <v>1.4088228362261199</v>
      </c>
      <c r="G1110" s="14">
        <f t="shared" si="374"/>
        <v>1</v>
      </c>
      <c r="H1110" s="14">
        <f t="shared" si="375"/>
        <v>1.40882284</v>
      </c>
      <c r="I1110" s="13">
        <f t="shared" si="389"/>
        <v>0</v>
      </c>
      <c r="J1110" s="29">
        <f t="shared" si="376"/>
        <v>44559</v>
      </c>
      <c r="K1110" s="2">
        <f t="shared" si="377"/>
        <v>753</v>
      </c>
      <c r="L1110" s="17">
        <f t="shared" si="378"/>
        <v>754</v>
      </c>
      <c r="M1110" s="12">
        <f t="shared" si="379"/>
        <v>1</v>
      </c>
      <c r="N1110" s="12">
        <f t="shared" si="380"/>
        <v>1.40882284</v>
      </c>
      <c r="O1110" s="17">
        <f t="shared" si="381"/>
        <v>0</v>
      </c>
      <c r="P1110" s="14">
        <f t="shared" si="382"/>
        <v>4088.2284</v>
      </c>
      <c r="Q1110" s="14">
        <v>0</v>
      </c>
      <c r="R1110" s="14">
        <f t="shared" si="383"/>
        <v>0</v>
      </c>
      <c r="S1110" s="20">
        <f t="shared" si="387"/>
        <v>0</v>
      </c>
      <c r="T1110" s="14">
        <f t="shared" si="384"/>
        <v>0</v>
      </c>
      <c r="U1110" s="4" t="str">
        <f t="shared" si="385"/>
        <v>A+J=</v>
      </c>
      <c r="V1110" s="29">
        <f t="shared" si="386"/>
        <v>45747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88"/>
        <v>45656</v>
      </c>
      <c r="B1111" s="125">
        <f t="shared" ca="1" si="371"/>
        <v>14088.2284</v>
      </c>
      <c r="C1111" s="14">
        <f t="shared" si="372"/>
        <v>10000</v>
      </c>
      <c r="D1111" s="13">
        <f>IF(A1111&lt;$B$1,VLOOKUP(A1111,[1]DI!$A$4:$B$15000,2,FALSE),0)</f>
        <v>0.1215</v>
      </c>
      <c r="E1111" s="14">
        <f t="shared" si="373"/>
        <v>1.00045513</v>
      </c>
      <c r="F1111" s="14">
        <f>(TRUNC(PRODUCT($E$14:$E1110),16))</f>
        <v>1.4088228362261199</v>
      </c>
      <c r="G1111" s="14">
        <f t="shared" si="374"/>
        <v>1</v>
      </c>
      <c r="H1111" s="14">
        <f t="shared" si="375"/>
        <v>1.40882284</v>
      </c>
      <c r="I1111" s="13">
        <f t="shared" si="389"/>
        <v>0</v>
      </c>
      <c r="J1111" s="29">
        <f t="shared" si="376"/>
        <v>44559</v>
      </c>
      <c r="K1111" s="2">
        <f t="shared" si="377"/>
        <v>754</v>
      </c>
      <c r="L1111" s="17">
        <f t="shared" si="378"/>
        <v>754</v>
      </c>
      <c r="M1111" s="12">
        <f t="shared" si="379"/>
        <v>1</v>
      </c>
      <c r="N1111" s="12">
        <f t="shared" si="380"/>
        <v>1.40882284</v>
      </c>
      <c r="O1111" s="17">
        <f t="shared" si="381"/>
        <v>0</v>
      </c>
      <c r="P1111" s="14">
        <f t="shared" si="382"/>
        <v>4088.2284</v>
      </c>
      <c r="Q1111" s="14">
        <v>0</v>
      </c>
      <c r="R1111" s="14">
        <f t="shared" si="383"/>
        <v>0</v>
      </c>
      <c r="S1111" s="20">
        <f t="shared" si="387"/>
        <v>0</v>
      </c>
      <c r="T1111" s="14">
        <f t="shared" si="384"/>
        <v>0</v>
      </c>
      <c r="U1111" s="4" t="str">
        <f t="shared" si="385"/>
        <v>A+J=</v>
      </c>
      <c r="V1111" s="29">
        <f t="shared" si="386"/>
        <v>45747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88"/>
        <v>45657</v>
      </c>
      <c r="B1112" s="125">
        <f t="shared" ca="1" si="371"/>
        <v>14094.640299999999</v>
      </c>
      <c r="C1112" s="14">
        <f t="shared" si="372"/>
        <v>10000</v>
      </c>
      <c r="D1112" s="13">
        <f>IF(A1112&lt;$B$1,VLOOKUP(A1112,[1]DI!$A$4:$B$15000,2,FALSE),0)</f>
        <v>0.1215</v>
      </c>
      <c r="E1112" s="14">
        <f t="shared" si="373"/>
        <v>1.00045513</v>
      </c>
      <c r="F1112" s="14">
        <f>(TRUNC(PRODUCT($E$14:$E1111),16))</f>
        <v>1.40946403376357</v>
      </c>
      <c r="G1112" s="14">
        <f t="shared" si="374"/>
        <v>1</v>
      </c>
      <c r="H1112" s="14">
        <f t="shared" si="375"/>
        <v>1.4094640300000001</v>
      </c>
      <c r="I1112" s="13">
        <f t="shared" si="389"/>
        <v>0</v>
      </c>
      <c r="J1112" s="29">
        <f t="shared" si="376"/>
        <v>44559</v>
      </c>
      <c r="K1112" s="2">
        <f t="shared" si="377"/>
        <v>755</v>
      </c>
      <c r="L1112" s="17">
        <f t="shared" si="378"/>
        <v>755</v>
      </c>
      <c r="M1112" s="12">
        <f t="shared" si="379"/>
        <v>1</v>
      </c>
      <c r="N1112" s="12">
        <f t="shared" si="380"/>
        <v>1.4094640300000001</v>
      </c>
      <c r="O1112" s="17">
        <f t="shared" si="381"/>
        <v>0</v>
      </c>
      <c r="P1112" s="14">
        <f t="shared" si="382"/>
        <v>4094.6403</v>
      </c>
      <c r="Q1112" s="14">
        <v>0</v>
      </c>
      <c r="R1112" s="14">
        <f t="shared" si="383"/>
        <v>0</v>
      </c>
      <c r="S1112" s="20">
        <f t="shared" si="387"/>
        <v>0</v>
      </c>
      <c r="T1112" s="14">
        <f t="shared" si="384"/>
        <v>0</v>
      </c>
      <c r="U1112" s="4" t="str">
        <f t="shared" si="385"/>
        <v>A+J=</v>
      </c>
      <c r="V1112" s="29">
        <f t="shared" si="386"/>
        <v>45747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88"/>
        <v>45658</v>
      </c>
      <c r="B1113" s="125">
        <f t="shared" ca="1" si="371"/>
        <v>14101.055199999999</v>
      </c>
      <c r="C1113" s="14">
        <f t="shared" si="372"/>
        <v>10000</v>
      </c>
      <c r="D1113" s="13">
        <f>IF(A1113&lt;$B$1,VLOOKUP(A1113,[1]DI!$A$4:$B$15000,2,FALSE),0)</f>
        <v>0</v>
      </c>
      <c r="E1113" s="14">
        <f t="shared" si="373"/>
        <v>1</v>
      </c>
      <c r="F1113" s="14">
        <f>(TRUNC(PRODUCT($E$14:$E1112),16))</f>
        <v>1.4101055231292501</v>
      </c>
      <c r="G1113" s="14">
        <f t="shared" si="374"/>
        <v>1</v>
      </c>
      <c r="H1113" s="14">
        <f t="shared" si="375"/>
        <v>1.4101055199999999</v>
      </c>
      <c r="I1113" s="13">
        <f t="shared" si="389"/>
        <v>0</v>
      </c>
      <c r="J1113" s="29">
        <f t="shared" si="376"/>
        <v>44559</v>
      </c>
      <c r="K1113" s="2">
        <f t="shared" si="377"/>
        <v>755</v>
      </c>
      <c r="L1113" s="17">
        <f t="shared" si="378"/>
        <v>756</v>
      </c>
      <c r="M1113" s="12">
        <f t="shared" si="379"/>
        <v>1</v>
      </c>
      <c r="N1113" s="12">
        <f t="shared" si="380"/>
        <v>1.4101055199999999</v>
      </c>
      <c r="O1113" s="17">
        <f t="shared" si="381"/>
        <v>0</v>
      </c>
      <c r="P1113" s="14">
        <f t="shared" si="382"/>
        <v>4101.0551999999998</v>
      </c>
      <c r="Q1113" s="14">
        <v>0</v>
      </c>
      <c r="R1113" s="14">
        <f t="shared" si="383"/>
        <v>0</v>
      </c>
      <c r="S1113" s="20">
        <f t="shared" si="387"/>
        <v>0</v>
      </c>
      <c r="T1113" s="14">
        <f t="shared" si="384"/>
        <v>0</v>
      </c>
      <c r="U1113" s="4" t="str">
        <f t="shared" si="385"/>
        <v>A+J=</v>
      </c>
      <c r="V1113" s="29">
        <f t="shared" si="386"/>
        <v>45747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88"/>
        <v>45659</v>
      </c>
      <c r="B1114" s="125">
        <f t="shared" ca="1" si="371"/>
        <v>14101.055199999999</v>
      </c>
      <c r="C1114" s="14">
        <f t="shared" si="372"/>
        <v>10000</v>
      </c>
      <c r="D1114" s="13">
        <f>IF(A1114&lt;$B$1,VLOOKUP(A1114,[1]DI!$A$4:$B$15000,2,FALSE),0)</f>
        <v>0.1215</v>
      </c>
      <c r="E1114" s="14">
        <f t="shared" si="373"/>
        <v>1.00045513</v>
      </c>
      <c r="F1114" s="14">
        <f>(TRUNC(PRODUCT($E$14:$E1113),16))</f>
        <v>1.4101055231292501</v>
      </c>
      <c r="G1114" s="14">
        <f t="shared" si="374"/>
        <v>1</v>
      </c>
      <c r="H1114" s="14">
        <f t="shared" si="375"/>
        <v>1.4101055199999999</v>
      </c>
      <c r="I1114" s="13">
        <f t="shared" si="389"/>
        <v>0</v>
      </c>
      <c r="J1114" s="29">
        <f t="shared" si="376"/>
        <v>44559</v>
      </c>
      <c r="K1114" s="2">
        <f t="shared" si="377"/>
        <v>756</v>
      </c>
      <c r="L1114" s="17">
        <f t="shared" si="378"/>
        <v>756</v>
      </c>
      <c r="M1114" s="12">
        <f t="shared" si="379"/>
        <v>1</v>
      </c>
      <c r="N1114" s="12">
        <f t="shared" si="380"/>
        <v>1.4101055199999999</v>
      </c>
      <c r="O1114" s="17">
        <f t="shared" si="381"/>
        <v>0</v>
      </c>
      <c r="P1114" s="14">
        <f t="shared" si="382"/>
        <v>4101.0551999999998</v>
      </c>
      <c r="Q1114" s="14">
        <v>0</v>
      </c>
      <c r="R1114" s="14">
        <f t="shared" si="383"/>
        <v>0</v>
      </c>
      <c r="S1114" s="20">
        <f t="shared" si="387"/>
        <v>0</v>
      </c>
      <c r="T1114" s="14">
        <f t="shared" si="384"/>
        <v>0</v>
      </c>
      <c r="U1114" s="4" t="str">
        <f t="shared" si="385"/>
        <v>A+J=</v>
      </c>
      <c r="V1114" s="29">
        <f t="shared" si="386"/>
        <v>45747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88"/>
        <v>45660</v>
      </c>
      <c r="B1115" s="125">
        <f t="shared" ca="1" si="371"/>
        <v>14107.473</v>
      </c>
      <c r="C1115" s="14">
        <f t="shared" si="372"/>
        <v>10000</v>
      </c>
      <c r="D1115" s="13">
        <f>IF(A1115&lt;$B$1,VLOOKUP(A1115,[1]DI!$A$4:$B$15000,2,FALSE),0)</f>
        <v>0.1215</v>
      </c>
      <c r="E1115" s="14">
        <f t="shared" si="373"/>
        <v>1.00045513</v>
      </c>
      <c r="F1115" s="14">
        <f>(TRUNC(PRODUCT($E$14:$E1114),16))</f>
        <v>1.4107473044559999</v>
      </c>
      <c r="G1115" s="14">
        <f t="shared" si="374"/>
        <v>1</v>
      </c>
      <c r="H1115" s="14">
        <f t="shared" si="375"/>
        <v>1.4107472999999999</v>
      </c>
      <c r="I1115" s="13">
        <f t="shared" si="389"/>
        <v>0</v>
      </c>
      <c r="J1115" s="29">
        <f t="shared" si="376"/>
        <v>44559</v>
      </c>
      <c r="K1115" s="2">
        <f t="shared" si="377"/>
        <v>757</v>
      </c>
      <c r="L1115" s="17">
        <f t="shared" si="378"/>
        <v>757</v>
      </c>
      <c r="M1115" s="12">
        <f t="shared" si="379"/>
        <v>1</v>
      </c>
      <c r="N1115" s="12">
        <f t="shared" si="380"/>
        <v>1.4107472999999999</v>
      </c>
      <c r="O1115" s="17">
        <f t="shared" si="381"/>
        <v>0</v>
      </c>
      <c r="P1115" s="14">
        <f t="shared" si="382"/>
        <v>4107.473</v>
      </c>
      <c r="Q1115" s="14">
        <v>0</v>
      </c>
      <c r="R1115" s="14">
        <f t="shared" si="383"/>
        <v>0</v>
      </c>
      <c r="S1115" s="20">
        <f t="shared" si="387"/>
        <v>0</v>
      </c>
      <c r="T1115" s="14">
        <f t="shared" si="384"/>
        <v>0</v>
      </c>
      <c r="U1115" s="4" t="str">
        <f t="shared" si="385"/>
        <v>A+J=</v>
      </c>
      <c r="V1115" s="29">
        <f t="shared" si="386"/>
        <v>45747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88"/>
        <v>45661</v>
      </c>
      <c r="B1116" s="125">
        <f t="shared" ca="1" si="371"/>
        <v>14113.8938</v>
      </c>
      <c r="C1116" s="14">
        <f t="shared" si="372"/>
        <v>10000</v>
      </c>
      <c r="D1116" s="13">
        <f>IF(A1116&lt;$B$1,VLOOKUP(A1116,[1]DI!$A$4:$B$15000,2,FALSE),0)</f>
        <v>0</v>
      </c>
      <c r="E1116" s="14">
        <f t="shared" si="373"/>
        <v>1</v>
      </c>
      <c r="F1116" s="14">
        <f>(TRUNC(PRODUCT($E$14:$E1115),16))</f>
        <v>1.41138937787667</v>
      </c>
      <c r="G1116" s="14">
        <f t="shared" si="374"/>
        <v>1</v>
      </c>
      <c r="H1116" s="14">
        <f t="shared" si="375"/>
        <v>1.4113893799999999</v>
      </c>
      <c r="I1116" s="13">
        <f t="shared" si="389"/>
        <v>0</v>
      </c>
      <c r="J1116" s="29">
        <f t="shared" si="376"/>
        <v>44559</v>
      </c>
      <c r="K1116" s="2">
        <f t="shared" si="377"/>
        <v>757</v>
      </c>
      <c r="L1116" s="17">
        <f t="shared" si="378"/>
        <v>758</v>
      </c>
      <c r="M1116" s="12">
        <f t="shared" si="379"/>
        <v>1</v>
      </c>
      <c r="N1116" s="12">
        <f t="shared" si="380"/>
        <v>1.4113893799999999</v>
      </c>
      <c r="O1116" s="17">
        <f t="shared" si="381"/>
        <v>0</v>
      </c>
      <c r="P1116" s="14">
        <f t="shared" si="382"/>
        <v>4113.8937999999998</v>
      </c>
      <c r="Q1116" s="14">
        <v>0</v>
      </c>
      <c r="R1116" s="14">
        <f t="shared" si="383"/>
        <v>0</v>
      </c>
      <c r="S1116" s="20">
        <f t="shared" si="387"/>
        <v>0</v>
      </c>
      <c r="T1116" s="14">
        <f t="shared" si="384"/>
        <v>0</v>
      </c>
      <c r="U1116" s="4" t="str">
        <f t="shared" si="385"/>
        <v>A+J=</v>
      </c>
      <c r="V1116" s="29">
        <f t="shared" si="386"/>
        <v>45747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88"/>
        <v>45662</v>
      </c>
      <c r="B1117" s="125">
        <f t="shared" ca="1" si="371"/>
        <v>14113.8938</v>
      </c>
      <c r="C1117" s="14">
        <f t="shared" si="372"/>
        <v>10000</v>
      </c>
      <c r="D1117" s="13">
        <f>IF(A1117&lt;$B$1,VLOOKUP(A1117,[1]DI!$A$4:$B$15000,2,FALSE),0)</f>
        <v>0</v>
      </c>
      <c r="E1117" s="14">
        <f t="shared" si="373"/>
        <v>1</v>
      </c>
      <c r="F1117" s="14">
        <f>(TRUNC(PRODUCT($E$14:$E1116),16))</f>
        <v>1.41138937787667</v>
      </c>
      <c r="G1117" s="14">
        <f t="shared" si="374"/>
        <v>1</v>
      </c>
      <c r="H1117" s="14">
        <f t="shared" si="375"/>
        <v>1.4113893799999999</v>
      </c>
      <c r="I1117" s="13">
        <f t="shared" si="389"/>
        <v>0</v>
      </c>
      <c r="J1117" s="29">
        <f t="shared" si="376"/>
        <v>44559</v>
      </c>
      <c r="K1117" s="2">
        <f t="shared" si="377"/>
        <v>757</v>
      </c>
      <c r="L1117" s="17">
        <f t="shared" si="378"/>
        <v>758</v>
      </c>
      <c r="M1117" s="12">
        <f t="shared" si="379"/>
        <v>1</v>
      </c>
      <c r="N1117" s="12">
        <f t="shared" si="380"/>
        <v>1.4113893799999999</v>
      </c>
      <c r="O1117" s="17">
        <f t="shared" si="381"/>
        <v>0</v>
      </c>
      <c r="P1117" s="14">
        <f t="shared" si="382"/>
        <v>4113.8937999999998</v>
      </c>
      <c r="Q1117" s="14">
        <v>0</v>
      </c>
      <c r="R1117" s="14">
        <f t="shared" si="383"/>
        <v>0</v>
      </c>
      <c r="S1117" s="20">
        <f t="shared" si="387"/>
        <v>0</v>
      </c>
      <c r="T1117" s="14">
        <f t="shared" si="384"/>
        <v>0</v>
      </c>
      <c r="U1117" s="4" t="str">
        <f t="shared" si="385"/>
        <v>A+J=</v>
      </c>
      <c r="V1117" s="29">
        <f t="shared" si="386"/>
        <v>45747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88"/>
        <v>45663</v>
      </c>
      <c r="B1118" s="125">
        <f t="shared" ca="1" si="371"/>
        <v>14113.8938</v>
      </c>
      <c r="C1118" s="14">
        <f t="shared" si="372"/>
        <v>10000</v>
      </c>
      <c r="D1118" s="13">
        <f>IF(A1118&lt;$B$1,VLOOKUP(A1118,[1]DI!$A$4:$B$15000,2,FALSE),0)</f>
        <v>0.1215</v>
      </c>
      <c r="E1118" s="14">
        <f t="shared" si="373"/>
        <v>1.00045513</v>
      </c>
      <c r="F1118" s="14">
        <f>(TRUNC(PRODUCT($E$14:$E1117),16))</f>
        <v>1.41138937787667</v>
      </c>
      <c r="G1118" s="14">
        <f t="shared" si="374"/>
        <v>1</v>
      </c>
      <c r="H1118" s="14">
        <f t="shared" si="375"/>
        <v>1.4113893799999999</v>
      </c>
      <c r="I1118" s="13">
        <f t="shared" si="389"/>
        <v>0</v>
      </c>
      <c r="J1118" s="29">
        <f t="shared" si="376"/>
        <v>44559</v>
      </c>
      <c r="K1118" s="2">
        <f t="shared" si="377"/>
        <v>758</v>
      </c>
      <c r="L1118" s="17">
        <f t="shared" si="378"/>
        <v>758</v>
      </c>
      <c r="M1118" s="12">
        <f t="shared" si="379"/>
        <v>1</v>
      </c>
      <c r="N1118" s="12">
        <f t="shared" si="380"/>
        <v>1.4113893799999999</v>
      </c>
      <c r="O1118" s="17">
        <f t="shared" si="381"/>
        <v>0</v>
      </c>
      <c r="P1118" s="14">
        <f t="shared" si="382"/>
        <v>4113.8937999999998</v>
      </c>
      <c r="Q1118" s="14">
        <v>0</v>
      </c>
      <c r="R1118" s="14">
        <f t="shared" si="383"/>
        <v>0</v>
      </c>
      <c r="S1118" s="20">
        <f t="shared" si="387"/>
        <v>0</v>
      </c>
      <c r="T1118" s="14">
        <f t="shared" si="384"/>
        <v>0</v>
      </c>
      <c r="U1118" s="4" t="str">
        <f t="shared" si="385"/>
        <v>A+J=</v>
      </c>
      <c r="V1118" s="29">
        <f t="shared" si="386"/>
        <v>45747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88"/>
        <v>45664</v>
      </c>
      <c r="B1119" s="125">
        <f t="shared" ca="1" si="371"/>
        <v>14120.3174</v>
      </c>
      <c r="C1119" s="14">
        <f t="shared" si="372"/>
        <v>10000</v>
      </c>
      <c r="D1119" s="13">
        <f>IF(A1119&lt;$B$1,VLOOKUP(A1119,[1]DI!$A$4:$B$15000,2,FALSE),0)</f>
        <v>0.1215</v>
      </c>
      <c r="E1119" s="14">
        <f t="shared" si="373"/>
        <v>1.00045513</v>
      </c>
      <c r="F1119" s="14">
        <f>(TRUNC(PRODUCT($E$14:$E1118),16))</f>
        <v>1.41203174352423</v>
      </c>
      <c r="G1119" s="14">
        <f t="shared" si="374"/>
        <v>1</v>
      </c>
      <c r="H1119" s="14">
        <f t="shared" si="375"/>
        <v>1.41203174</v>
      </c>
      <c r="I1119" s="13">
        <f t="shared" si="389"/>
        <v>0</v>
      </c>
      <c r="J1119" s="29">
        <f t="shared" si="376"/>
        <v>44559</v>
      </c>
      <c r="K1119" s="2">
        <f t="shared" si="377"/>
        <v>759</v>
      </c>
      <c r="L1119" s="17">
        <f t="shared" si="378"/>
        <v>759</v>
      </c>
      <c r="M1119" s="12">
        <f t="shared" si="379"/>
        <v>1</v>
      </c>
      <c r="N1119" s="12">
        <f t="shared" si="380"/>
        <v>1.41203174</v>
      </c>
      <c r="O1119" s="17">
        <f t="shared" si="381"/>
        <v>0</v>
      </c>
      <c r="P1119" s="14">
        <f t="shared" si="382"/>
        <v>4120.3173999999999</v>
      </c>
      <c r="Q1119" s="14">
        <v>0</v>
      </c>
      <c r="R1119" s="14">
        <f t="shared" si="383"/>
        <v>0</v>
      </c>
      <c r="S1119" s="20">
        <f t="shared" si="387"/>
        <v>0</v>
      </c>
      <c r="T1119" s="14">
        <f t="shared" si="384"/>
        <v>0</v>
      </c>
      <c r="U1119" s="4" t="str">
        <f t="shared" si="385"/>
        <v>A+J=</v>
      </c>
      <c r="V1119" s="29">
        <f t="shared" si="386"/>
        <v>45747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88"/>
        <v>45665</v>
      </c>
      <c r="B1120" s="125">
        <f t="shared" ca="1" si="371"/>
        <v>14126.743999999999</v>
      </c>
      <c r="C1120" s="14">
        <f t="shared" si="372"/>
        <v>10000</v>
      </c>
      <c r="D1120" s="13">
        <f>IF(A1120&lt;$B$1,VLOOKUP(A1120,[1]DI!$A$4:$B$15000,2,FALSE),0)</f>
        <v>0.1215</v>
      </c>
      <c r="E1120" s="14">
        <f t="shared" si="373"/>
        <v>1.00045513</v>
      </c>
      <c r="F1120" s="14">
        <f>(TRUNC(PRODUCT($E$14:$E1119),16))</f>
        <v>1.4126744015316599</v>
      </c>
      <c r="G1120" s="14">
        <f t="shared" si="374"/>
        <v>1</v>
      </c>
      <c r="H1120" s="14">
        <f t="shared" si="375"/>
        <v>1.4126744</v>
      </c>
      <c r="I1120" s="13">
        <f t="shared" si="389"/>
        <v>0</v>
      </c>
      <c r="J1120" s="29">
        <f t="shared" si="376"/>
        <v>44559</v>
      </c>
      <c r="K1120" s="2">
        <f t="shared" si="377"/>
        <v>760</v>
      </c>
      <c r="L1120" s="17">
        <f t="shared" si="378"/>
        <v>760</v>
      </c>
      <c r="M1120" s="12">
        <f t="shared" si="379"/>
        <v>1</v>
      </c>
      <c r="N1120" s="12">
        <f t="shared" si="380"/>
        <v>1.4126744</v>
      </c>
      <c r="O1120" s="17">
        <f t="shared" si="381"/>
        <v>0</v>
      </c>
      <c r="P1120" s="14">
        <f t="shared" si="382"/>
        <v>4126.7439999999997</v>
      </c>
      <c r="Q1120" s="14">
        <v>0</v>
      </c>
      <c r="R1120" s="14">
        <f t="shared" si="383"/>
        <v>0</v>
      </c>
      <c r="S1120" s="20">
        <f t="shared" si="387"/>
        <v>0</v>
      </c>
      <c r="T1120" s="14">
        <f t="shared" si="384"/>
        <v>0</v>
      </c>
      <c r="U1120" s="4" t="str">
        <f t="shared" si="385"/>
        <v>A+J=</v>
      </c>
      <c r="V1120" s="29">
        <f t="shared" si="386"/>
        <v>45747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88"/>
        <v>45666</v>
      </c>
      <c r="B1121" s="125">
        <f t="shared" ca="1" si="371"/>
        <v>14133.173500000001</v>
      </c>
      <c r="C1121" s="14">
        <f t="shared" si="372"/>
        <v>10000</v>
      </c>
      <c r="D1121" s="13">
        <f>IF(A1121&lt;$B$1,VLOOKUP(A1121,[1]DI!$A$4:$B$15000,2,FALSE),0)</f>
        <v>0.1215</v>
      </c>
      <c r="E1121" s="14">
        <f t="shared" si="373"/>
        <v>1.00045513</v>
      </c>
      <c r="F1121" s="14">
        <f>(TRUNC(PRODUCT($E$14:$E1120),16))</f>
        <v>1.4133173520320299</v>
      </c>
      <c r="G1121" s="14">
        <f t="shared" si="374"/>
        <v>1</v>
      </c>
      <c r="H1121" s="14">
        <f t="shared" si="375"/>
        <v>1.41331735</v>
      </c>
      <c r="I1121" s="13">
        <f t="shared" si="389"/>
        <v>0</v>
      </c>
      <c r="J1121" s="29">
        <f t="shared" si="376"/>
        <v>44559</v>
      </c>
      <c r="K1121" s="2">
        <f t="shared" si="377"/>
        <v>761</v>
      </c>
      <c r="L1121" s="17">
        <f t="shared" si="378"/>
        <v>761</v>
      </c>
      <c r="M1121" s="12">
        <f t="shared" si="379"/>
        <v>1</v>
      </c>
      <c r="N1121" s="12">
        <f t="shared" si="380"/>
        <v>1.41331735</v>
      </c>
      <c r="O1121" s="17">
        <f t="shared" si="381"/>
        <v>0</v>
      </c>
      <c r="P1121" s="14">
        <f t="shared" si="382"/>
        <v>4133.1734999999999</v>
      </c>
      <c r="Q1121" s="14">
        <v>0</v>
      </c>
      <c r="R1121" s="14">
        <f t="shared" si="383"/>
        <v>0</v>
      </c>
      <c r="S1121" s="20">
        <f t="shared" si="387"/>
        <v>0</v>
      </c>
      <c r="T1121" s="14">
        <f t="shared" si="384"/>
        <v>0</v>
      </c>
      <c r="U1121" s="4" t="str">
        <f t="shared" si="385"/>
        <v>A+J=</v>
      </c>
      <c r="V1121" s="29">
        <f t="shared" si="386"/>
        <v>45747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88"/>
        <v>45667</v>
      </c>
      <c r="B1122" s="125">
        <f t="shared" ca="1" si="371"/>
        <v>14139.606</v>
      </c>
      <c r="C1122" s="14">
        <f t="shared" si="372"/>
        <v>10000</v>
      </c>
      <c r="D1122" s="13">
        <f>IF(A1122&lt;$B$1,VLOOKUP(A1122,[1]DI!$A$4:$B$15000,2,FALSE),0)</f>
        <v>0.1215</v>
      </c>
      <c r="E1122" s="14">
        <f t="shared" si="373"/>
        <v>1.00045513</v>
      </c>
      <c r="F1122" s="14">
        <f>(TRUNC(PRODUCT($E$14:$E1121),16))</f>
        <v>1.41396059515846</v>
      </c>
      <c r="G1122" s="14">
        <f t="shared" si="374"/>
        <v>1</v>
      </c>
      <c r="H1122" s="14">
        <f t="shared" si="375"/>
        <v>1.4139606</v>
      </c>
      <c r="I1122" s="13">
        <f t="shared" si="389"/>
        <v>0</v>
      </c>
      <c r="J1122" s="29">
        <f t="shared" si="376"/>
        <v>44559</v>
      </c>
      <c r="K1122" s="2">
        <f t="shared" si="377"/>
        <v>762</v>
      </c>
      <c r="L1122" s="17">
        <f t="shared" si="378"/>
        <v>762</v>
      </c>
      <c r="M1122" s="12">
        <f t="shared" si="379"/>
        <v>1</v>
      </c>
      <c r="N1122" s="12">
        <f t="shared" si="380"/>
        <v>1.4139606</v>
      </c>
      <c r="O1122" s="17">
        <f t="shared" si="381"/>
        <v>0</v>
      </c>
      <c r="P1122" s="14">
        <f t="shared" si="382"/>
        <v>4139.6059999999998</v>
      </c>
      <c r="Q1122" s="14">
        <v>0</v>
      </c>
      <c r="R1122" s="14">
        <f t="shared" si="383"/>
        <v>0</v>
      </c>
      <c r="S1122" s="20">
        <f t="shared" si="387"/>
        <v>0</v>
      </c>
      <c r="T1122" s="14">
        <f t="shared" si="384"/>
        <v>0</v>
      </c>
      <c r="U1122" s="4" t="str">
        <f t="shared" si="385"/>
        <v>A+J=</v>
      </c>
      <c r="V1122" s="29">
        <f t="shared" si="386"/>
        <v>45747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88"/>
        <v>45668</v>
      </c>
      <c r="B1123" s="125">
        <f t="shared" ca="1" si="371"/>
        <v>14146.041300000001</v>
      </c>
      <c r="C1123" s="14">
        <f t="shared" si="372"/>
        <v>10000</v>
      </c>
      <c r="D1123" s="13">
        <f>IF(A1123&lt;$B$1,VLOOKUP(A1123,[1]DI!$A$4:$B$15000,2,FALSE),0)</f>
        <v>0</v>
      </c>
      <c r="E1123" s="14">
        <f t="shared" si="373"/>
        <v>1</v>
      </c>
      <c r="F1123" s="14">
        <f>(TRUNC(PRODUCT($E$14:$E1122),16))</f>
        <v>1.41460413104413</v>
      </c>
      <c r="G1123" s="14">
        <f t="shared" si="374"/>
        <v>1</v>
      </c>
      <c r="H1123" s="14">
        <f t="shared" si="375"/>
        <v>1.4146041300000001</v>
      </c>
      <c r="I1123" s="13">
        <f t="shared" si="389"/>
        <v>0</v>
      </c>
      <c r="J1123" s="29">
        <f t="shared" si="376"/>
        <v>44559</v>
      </c>
      <c r="K1123" s="2">
        <f t="shared" si="377"/>
        <v>762</v>
      </c>
      <c r="L1123" s="17">
        <f t="shared" si="378"/>
        <v>763</v>
      </c>
      <c r="M1123" s="12">
        <f t="shared" si="379"/>
        <v>1</v>
      </c>
      <c r="N1123" s="12">
        <f t="shared" si="380"/>
        <v>1.4146041300000001</v>
      </c>
      <c r="O1123" s="17">
        <f t="shared" si="381"/>
        <v>0</v>
      </c>
      <c r="P1123" s="14">
        <f t="shared" si="382"/>
        <v>4146.0412999999999</v>
      </c>
      <c r="Q1123" s="14">
        <v>0</v>
      </c>
      <c r="R1123" s="14">
        <f t="shared" si="383"/>
        <v>0</v>
      </c>
      <c r="S1123" s="20">
        <f t="shared" si="387"/>
        <v>0</v>
      </c>
      <c r="T1123" s="14">
        <f t="shared" si="384"/>
        <v>0</v>
      </c>
      <c r="U1123" s="4" t="str">
        <f t="shared" si="385"/>
        <v>A+J=</v>
      </c>
      <c r="V1123" s="29">
        <f t="shared" si="386"/>
        <v>45747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88"/>
        <v>45669</v>
      </c>
      <c r="B1124" s="125">
        <f t="shared" ca="1" si="371"/>
        <v>14146.041300000001</v>
      </c>
      <c r="C1124" s="14">
        <f t="shared" si="372"/>
        <v>10000</v>
      </c>
      <c r="D1124" s="13">
        <f>IF(A1124&lt;$B$1,VLOOKUP(A1124,[1]DI!$A$4:$B$15000,2,FALSE),0)</f>
        <v>0</v>
      </c>
      <c r="E1124" s="14">
        <f t="shared" si="373"/>
        <v>1</v>
      </c>
      <c r="F1124" s="14">
        <f>(TRUNC(PRODUCT($E$14:$E1123),16))</f>
        <v>1.41460413104413</v>
      </c>
      <c r="G1124" s="14">
        <f t="shared" si="374"/>
        <v>1</v>
      </c>
      <c r="H1124" s="14">
        <f t="shared" si="375"/>
        <v>1.4146041300000001</v>
      </c>
      <c r="I1124" s="13">
        <f t="shared" si="389"/>
        <v>0</v>
      </c>
      <c r="J1124" s="29">
        <f t="shared" si="376"/>
        <v>44559</v>
      </c>
      <c r="K1124" s="2">
        <f t="shared" si="377"/>
        <v>762</v>
      </c>
      <c r="L1124" s="17">
        <f t="shared" si="378"/>
        <v>763</v>
      </c>
      <c r="M1124" s="12">
        <f t="shared" si="379"/>
        <v>1</v>
      </c>
      <c r="N1124" s="12">
        <f t="shared" si="380"/>
        <v>1.4146041300000001</v>
      </c>
      <c r="O1124" s="17">
        <f t="shared" si="381"/>
        <v>0</v>
      </c>
      <c r="P1124" s="14">
        <f t="shared" si="382"/>
        <v>4146.0412999999999</v>
      </c>
      <c r="Q1124" s="14">
        <v>0</v>
      </c>
      <c r="R1124" s="14">
        <f t="shared" si="383"/>
        <v>0</v>
      </c>
      <c r="S1124" s="20">
        <f t="shared" si="387"/>
        <v>0</v>
      </c>
      <c r="T1124" s="14">
        <f t="shared" si="384"/>
        <v>0</v>
      </c>
      <c r="U1124" s="4" t="str">
        <f t="shared" si="385"/>
        <v>A+J=</v>
      </c>
      <c r="V1124" s="29">
        <f t="shared" si="386"/>
        <v>45747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88"/>
        <v>45670</v>
      </c>
      <c r="B1125" s="125">
        <f t="shared" ca="1" si="371"/>
        <v>14146.041300000001</v>
      </c>
      <c r="C1125" s="14">
        <f t="shared" si="372"/>
        <v>10000</v>
      </c>
      <c r="D1125" s="13">
        <f>IF(A1125&lt;$B$1,VLOOKUP(A1125,[1]DI!$A$4:$B$15000,2,FALSE),0)</f>
        <v>0.1215</v>
      </c>
      <c r="E1125" s="14">
        <f t="shared" si="373"/>
        <v>1.00045513</v>
      </c>
      <c r="F1125" s="14">
        <f>(TRUNC(PRODUCT($E$14:$E1124),16))</f>
        <v>1.41460413104413</v>
      </c>
      <c r="G1125" s="14">
        <f t="shared" si="374"/>
        <v>1</v>
      </c>
      <c r="H1125" s="14">
        <f t="shared" si="375"/>
        <v>1.4146041300000001</v>
      </c>
      <c r="I1125" s="13">
        <f t="shared" si="389"/>
        <v>0</v>
      </c>
      <c r="J1125" s="29">
        <f t="shared" si="376"/>
        <v>44559</v>
      </c>
      <c r="K1125" s="2">
        <f t="shared" si="377"/>
        <v>763</v>
      </c>
      <c r="L1125" s="17">
        <f t="shared" si="378"/>
        <v>763</v>
      </c>
      <c r="M1125" s="12">
        <f t="shared" si="379"/>
        <v>1</v>
      </c>
      <c r="N1125" s="12">
        <f t="shared" si="380"/>
        <v>1.4146041300000001</v>
      </c>
      <c r="O1125" s="17">
        <f t="shared" si="381"/>
        <v>0</v>
      </c>
      <c r="P1125" s="14">
        <f t="shared" si="382"/>
        <v>4146.0412999999999</v>
      </c>
      <c r="Q1125" s="14">
        <v>0</v>
      </c>
      <c r="R1125" s="14">
        <f t="shared" si="383"/>
        <v>0</v>
      </c>
      <c r="S1125" s="20">
        <f t="shared" si="387"/>
        <v>0</v>
      </c>
      <c r="T1125" s="14">
        <f t="shared" si="384"/>
        <v>0</v>
      </c>
      <c r="U1125" s="4" t="str">
        <f t="shared" si="385"/>
        <v>A+J=</v>
      </c>
      <c r="V1125" s="29">
        <f t="shared" si="386"/>
        <v>45747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88"/>
        <v>45671</v>
      </c>
      <c r="B1126" s="125">
        <f t="shared" ca="1" si="371"/>
        <v>14152.479599999999</v>
      </c>
      <c r="C1126" s="14">
        <f t="shared" si="372"/>
        <v>10000</v>
      </c>
      <c r="D1126" s="13">
        <f>IF(A1126&lt;$B$1,VLOOKUP(A1126,[1]DI!$A$4:$B$15000,2,FALSE),0)</f>
        <v>0.1215</v>
      </c>
      <c r="E1126" s="14">
        <f t="shared" si="373"/>
        <v>1.00045513</v>
      </c>
      <c r="F1126" s="14">
        <f>(TRUNC(PRODUCT($E$14:$E1125),16))</f>
        <v>1.41524795982229</v>
      </c>
      <c r="G1126" s="14">
        <f t="shared" si="374"/>
        <v>1</v>
      </c>
      <c r="H1126" s="14">
        <f t="shared" si="375"/>
        <v>1.4152479600000001</v>
      </c>
      <c r="I1126" s="13">
        <f t="shared" si="389"/>
        <v>0</v>
      </c>
      <c r="J1126" s="29">
        <f t="shared" si="376"/>
        <v>44559</v>
      </c>
      <c r="K1126" s="2">
        <f t="shared" si="377"/>
        <v>764</v>
      </c>
      <c r="L1126" s="17">
        <f t="shared" si="378"/>
        <v>764</v>
      </c>
      <c r="M1126" s="12">
        <f t="shared" si="379"/>
        <v>1</v>
      </c>
      <c r="N1126" s="12">
        <f t="shared" si="380"/>
        <v>1.4152479600000001</v>
      </c>
      <c r="O1126" s="17">
        <f t="shared" si="381"/>
        <v>0</v>
      </c>
      <c r="P1126" s="14">
        <f t="shared" si="382"/>
        <v>4152.4795999999997</v>
      </c>
      <c r="Q1126" s="14">
        <v>0</v>
      </c>
      <c r="R1126" s="14">
        <f t="shared" si="383"/>
        <v>0</v>
      </c>
      <c r="S1126" s="20">
        <f t="shared" si="387"/>
        <v>0</v>
      </c>
      <c r="T1126" s="14">
        <f t="shared" si="384"/>
        <v>0</v>
      </c>
      <c r="U1126" s="4" t="str">
        <f t="shared" si="385"/>
        <v>A+J=</v>
      </c>
      <c r="V1126" s="29">
        <f t="shared" si="386"/>
        <v>45747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88"/>
        <v>45672</v>
      </c>
      <c r="B1127" s="125">
        <f t="shared" ca="1" si="371"/>
        <v>14158.9208</v>
      </c>
      <c r="C1127" s="14">
        <f t="shared" si="372"/>
        <v>10000</v>
      </c>
      <c r="D1127" s="13">
        <f>IF(A1127&lt;$B$1,VLOOKUP(A1127,[1]DI!$A$4:$B$15000,2,FALSE),0)</f>
        <v>0.1215</v>
      </c>
      <c r="E1127" s="14">
        <f t="shared" si="373"/>
        <v>1.00045513</v>
      </c>
      <c r="F1127" s="14">
        <f>(TRUNC(PRODUCT($E$14:$E1126),16))</f>
        <v>1.4158920816262499</v>
      </c>
      <c r="G1127" s="14">
        <f t="shared" si="374"/>
        <v>1</v>
      </c>
      <c r="H1127" s="14">
        <f t="shared" si="375"/>
        <v>1.4158920800000001</v>
      </c>
      <c r="I1127" s="13">
        <f t="shared" si="389"/>
        <v>0</v>
      </c>
      <c r="J1127" s="29">
        <f t="shared" si="376"/>
        <v>44559</v>
      </c>
      <c r="K1127" s="2">
        <f t="shared" si="377"/>
        <v>765</v>
      </c>
      <c r="L1127" s="17">
        <f t="shared" si="378"/>
        <v>765</v>
      </c>
      <c r="M1127" s="12">
        <f t="shared" si="379"/>
        <v>1</v>
      </c>
      <c r="N1127" s="12">
        <f t="shared" si="380"/>
        <v>1.4158920800000001</v>
      </c>
      <c r="O1127" s="17">
        <f t="shared" si="381"/>
        <v>0</v>
      </c>
      <c r="P1127" s="14">
        <f t="shared" si="382"/>
        <v>4158.9207999999999</v>
      </c>
      <c r="Q1127" s="14">
        <v>0</v>
      </c>
      <c r="R1127" s="14">
        <f t="shared" si="383"/>
        <v>0</v>
      </c>
      <c r="S1127" s="20">
        <f t="shared" si="387"/>
        <v>0</v>
      </c>
      <c r="T1127" s="14">
        <f t="shared" si="384"/>
        <v>0</v>
      </c>
      <c r="U1127" s="4" t="str">
        <f t="shared" si="385"/>
        <v>A+J=</v>
      </c>
      <c r="V1127" s="29">
        <f t="shared" si="386"/>
        <v>45747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88"/>
        <v>45673</v>
      </c>
      <c r="B1128" s="125">
        <f t="shared" ca="1" si="371"/>
        <v>14165.365</v>
      </c>
      <c r="C1128" s="14">
        <f t="shared" si="372"/>
        <v>10000</v>
      </c>
      <c r="D1128" s="13">
        <f>IF(A1128&lt;$B$1,VLOOKUP(A1128,[1]DI!$A$4:$B$15000,2,FALSE),0)</f>
        <v>0.1215</v>
      </c>
      <c r="E1128" s="14">
        <f t="shared" si="373"/>
        <v>1.00045513</v>
      </c>
      <c r="F1128" s="14">
        <f>(TRUNC(PRODUCT($E$14:$E1127),16))</f>
        <v>1.4165364965893601</v>
      </c>
      <c r="G1128" s="14">
        <f t="shared" si="374"/>
        <v>1</v>
      </c>
      <c r="H1128" s="14">
        <f t="shared" si="375"/>
        <v>1.4165365000000001</v>
      </c>
      <c r="I1128" s="13">
        <f t="shared" si="389"/>
        <v>0</v>
      </c>
      <c r="J1128" s="29">
        <f t="shared" si="376"/>
        <v>44559</v>
      </c>
      <c r="K1128" s="2">
        <f t="shared" si="377"/>
        <v>766</v>
      </c>
      <c r="L1128" s="17">
        <f t="shared" si="378"/>
        <v>766</v>
      </c>
      <c r="M1128" s="12">
        <f t="shared" si="379"/>
        <v>1</v>
      </c>
      <c r="N1128" s="12">
        <f t="shared" si="380"/>
        <v>1.4165365000000001</v>
      </c>
      <c r="O1128" s="17">
        <f t="shared" si="381"/>
        <v>0</v>
      </c>
      <c r="P1128" s="14">
        <f t="shared" si="382"/>
        <v>4165.3649999999998</v>
      </c>
      <c r="Q1128" s="14">
        <v>0</v>
      </c>
      <c r="R1128" s="14">
        <f t="shared" si="383"/>
        <v>0</v>
      </c>
      <c r="S1128" s="20">
        <f t="shared" si="387"/>
        <v>0</v>
      </c>
      <c r="T1128" s="14">
        <f t="shared" si="384"/>
        <v>0</v>
      </c>
      <c r="U1128" s="4" t="str">
        <f t="shared" si="385"/>
        <v>A+J=</v>
      </c>
      <c r="V1128" s="29">
        <f t="shared" si="386"/>
        <v>45747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88"/>
        <v>45674</v>
      </c>
      <c r="B1129" s="125">
        <f t="shared" ca="1" si="371"/>
        <v>14171.812</v>
      </c>
      <c r="C1129" s="14">
        <f t="shared" si="372"/>
        <v>10000</v>
      </c>
      <c r="D1129" s="13">
        <f>IF(A1129&lt;$B$1,VLOOKUP(A1129,[1]DI!$A$4:$B$15000,2,FALSE),0)</f>
        <v>0.1215</v>
      </c>
      <c r="E1129" s="14">
        <f t="shared" si="373"/>
        <v>1.00045513</v>
      </c>
      <c r="F1129" s="14">
        <f>(TRUNC(PRODUCT($E$14:$E1128),16))</f>
        <v>1.4171812048450501</v>
      </c>
      <c r="G1129" s="14">
        <f t="shared" si="374"/>
        <v>1</v>
      </c>
      <c r="H1129" s="14">
        <f t="shared" si="375"/>
        <v>1.4171811999999999</v>
      </c>
      <c r="I1129" s="13">
        <f t="shared" si="389"/>
        <v>0</v>
      </c>
      <c r="J1129" s="29">
        <f t="shared" si="376"/>
        <v>44559</v>
      </c>
      <c r="K1129" s="2">
        <f t="shared" si="377"/>
        <v>767</v>
      </c>
      <c r="L1129" s="17">
        <f t="shared" si="378"/>
        <v>767</v>
      </c>
      <c r="M1129" s="12">
        <f t="shared" si="379"/>
        <v>1</v>
      </c>
      <c r="N1129" s="12">
        <f t="shared" si="380"/>
        <v>1.4171811999999999</v>
      </c>
      <c r="O1129" s="17">
        <f t="shared" si="381"/>
        <v>0</v>
      </c>
      <c r="P1129" s="14">
        <f t="shared" si="382"/>
        <v>4171.8119999999999</v>
      </c>
      <c r="Q1129" s="14">
        <v>0</v>
      </c>
      <c r="R1129" s="14">
        <f t="shared" si="383"/>
        <v>0</v>
      </c>
      <c r="S1129" s="20">
        <f t="shared" si="387"/>
        <v>0</v>
      </c>
      <c r="T1129" s="14">
        <f t="shared" si="384"/>
        <v>0</v>
      </c>
      <c r="U1129" s="4" t="str">
        <f t="shared" si="385"/>
        <v>A+J=</v>
      </c>
      <c r="V1129" s="29">
        <f t="shared" si="386"/>
        <v>45747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88"/>
        <v>45675</v>
      </c>
      <c r="B1130" s="125">
        <f t="shared" ca="1" si="371"/>
        <v>14178.2621</v>
      </c>
      <c r="C1130" s="14">
        <f t="shared" si="372"/>
        <v>10000</v>
      </c>
      <c r="D1130" s="13">
        <f>IF(A1130&lt;$B$1,VLOOKUP(A1130,[1]DI!$A$4:$B$15000,2,FALSE),0)</f>
        <v>0</v>
      </c>
      <c r="E1130" s="14">
        <f t="shared" si="373"/>
        <v>1</v>
      </c>
      <c r="F1130" s="14">
        <f>(TRUNC(PRODUCT($E$14:$E1129),16))</f>
        <v>1.4178262065268099</v>
      </c>
      <c r="G1130" s="14">
        <f t="shared" si="374"/>
        <v>1</v>
      </c>
      <c r="H1130" s="14">
        <f t="shared" si="375"/>
        <v>1.4178262100000001</v>
      </c>
      <c r="I1130" s="13">
        <f t="shared" si="389"/>
        <v>0</v>
      </c>
      <c r="J1130" s="29">
        <f t="shared" si="376"/>
        <v>44559</v>
      </c>
      <c r="K1130" s="2">
        <f t="shared" si="377"/>
        <v>767</v>
      </c>
      <c r="L1130" s="17">
        <f t="shared" si="378"/>
        <v>768</v>
      </c>
      <c r="M1130" s="12">
        <f t="shared" si="379"/>
        <v>1</v>
      </c>
      <c r="N1130" s="12">
        <f t="shared" si="380"/>
        <v>1.4178262100000001</v>
      </c>
      <c r="O1130" s="17">
        <f t="shared" si="381"/>
        <v>0</v>
      </c>
      <c r="P1130" s="14">
        <f t="shared" si="382"/>
        <v>4178.2620999999999</v>
      </c>
      <c r="Q1130" s="14">
        <v>0</v>
      </c>
      <c r="R1130" s="14">
        <f t="shared" si="383"/>
        <v>0</v>
      </c>
      <c r="S1130" s="20">
        <f t="shared" si="387"/>
        <v>0</v>
      </c>
      <c r="T1130" s="14">
        <f t="shared" si="384"/>
        <v>0</v>
      </c>
      <c r="U1130" s="4" t="str">
        <f t="shared" si="385"/>
        <v>A+J=</v>
      </c>
      <c r="V1130" s="29">
        <f t="shared" si="386"/>
        <v>45747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88"/>
        <v>45676</v>
      </c>
      <c r="B1131" s="125">
        <f t="shared" ca="1" si="371"/>
        <v>14178.2621</v>
      </c>
      <c r="C1131" s="14">
        <f t="shared" si="372"/>
        <v>10000</v>
      </c>
      <c r="D1131" s="13">
        <f>IF(A1131&lt;$B$1,VLOOKUP(A1131,[1]DI!$A$4:$B$15000,2,FALSE),0)</f>
        <v>0</v>
      </c>
      <c r="E1131" s="14">
        <f t="shared" si="373"/>
        <v>1</v>
      </c>
      <c r="F1131" s="14">
        <f>(TRUNC(PRODUCT($E$14:$E1130),16))</f>
        <v>1.4178262065268099</v>
      </c>
      <c r="G1131" s="14">
        <f t="shared" si="374"/>
        <v>1</v>
      </c>
      <c r="H1131" s="14">
        <f t="shared" si="375"/>
        <v>1.4178262100000001</v>
      </c>
      <c r="I1131" s="13">
        <f t="shared" si="389"/>
        <v>0</v>
      </c>
      <c r="J1131" s="29">
        <f t="shared" si="376"/>
        <v>44559</v>
      </c>
      <c r="K1131" s="2">
        <f t="shared" si="377"/>
        <v>767</v>
      </c>
      <c r="L1131" s="17">
        <f t="shared" si="378"/>
        <v>768</v>
      </c>
      <c r="M1131" s="12">
        <f t="shared" si="379"/>
        <v>1</v>
      </c>
      <c r="N1131" s="12">
        <f t="shared" si="380"/>
        <v>1.4178262100000001</v>
      </c>
      <c r="O1131" s="17">
        <f t="shared" si="381"/>
        <v>0</v>
      </c>
      <c r="P1131" s="14">
        <f t="shared" si="382"/>
        <v>4178.2620999999999</v>
      </c>
      <c r="Q1131" s="14">
        <v>0</v>
      </c>
      <c r="R1131" s="14">
        <f t="shared" si="383"/>
        <v>0</v>
      </c>
      <c r="S1131" s="20">
        <f t="shared" si="387"/>
        <v>0</v>
      </c>
      <c r="T1131" s="14">
        <f t="shared" si="384"/>
        <v>0</v>
      </c>
      <c r="U1131" s="4" t="str">
        <f t="shared" si="385"/>
        <v>A+J=</v>
      </c>
      <c r="V1131" s="29">
        <f t="shared" si="386"/>
        <v>45747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88"/>
        <v>45677</v>
      </c>
      <c r="B1132" s="125">
        <f t="shared" ca="1" si="371"/>
        <v>14178.2621</v>
      </c>
      <c r="C1132" s="14">
        <f t="shared" si="372"/>
        <v>10000</v>
      </c>
      <c r="D1132" s="13">
        <f>IF(A1132&lt;$B$1,VLOOKUP(A1132,[1]DI!$A$4:$B$15000,2,FALSE),0)</f>
        <v>0.1215</v>
      </c>
      <c r="E1132" s="14">
        <f t="shared" si="373"/>
        <v>1.00045513</v>
      </c>
      <c r="F1132" s="14">
        <f>(TRUNC(PRODUCT($E$14:$E1131),16))</f>
        <v>1.4178262065268099</v>
      </c>
      <c r="G1132" s="14">
        <f t="shared" si="374"/>
        <v>1</v>
      </c>
      <c r="H1132" s="14">
        <f t="shared" si="375"/>
        <v>1.4178262100000001</v>
      </c>
      <c r="I1132" s="13">
        <f t="shared" si="389"/>
        <v>0</v>
      </c>
      <c r="J1132" s="29">
        <f t="shared" si="376"/>
        <v>44559</v>
      </c>
      <c r="K1132" s="2">
        <f t="shared" si="377"/>
        <v>768</v>
      </c>
      <c r="L1132" s="17">
        <f t="shared" si="378"/>
        <v>768</v>
      </c>
      <c r="M1132" s="12">
        <f t="shared" si="379"/>
        <v>1</v>
      </c>
      <c r="N1132" s="12">
        <f t="shared" si="380"/>
        <v>1.4178262100000001</v>
      </c>
      <c r="O1132" s="17">
        <f t="shared" si="381"/>
        <v>0</v>
      </c>
      <c r="P1132" s="14">
        <f t="shared" si="382"/>
        <v>4178.2620999999999</v>
      </c>
      <c r="Q1132" s="14">
        <v>0</v>
      </c>
      <c r="R1132" s="14">
        <f t="shared" si="383"/>
        <v>0</v>
      </c>
      <c r="S1132" s="20">
        <f t="shared" si="387"/>
        <v>0</v>
      </c>
      <c r="T1132" s="14">
        <f t="shared" si="384"/>
        <v>0</v>
      </c>
      <c r="U1132" s="4" t="str">
        <f t="shared" si="385"/>
        <v>A+J=</v>
      </c>
      <c r="V1132" s="29">
        <f t="shared" si="386"/>
        <v>45747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88"/>
        <v>45678</v>
      </c>
      <c r="B1133" s="125">
        <f t="shared" ca="1" si="371"/>
        <v>14184.715</v>
      </c>
      <c r="C1133" s="14">
        <f t="shared" si="372"/>
        <v>10000</v>
      </c>
      <c r="D1133" s="13">
        <f>IF(A1133&lt;$B$1,VLOOKUP(A1133,[1]DI!$A$4:$B$15000,2,FALSE),0)</f>
        <v>0.1215</v>
      </c>
      <c r="E1133" s="14">
        <f t="shared" si="373"/>
        <v>1.00045513</v>
      </c>
      <c r="F1133" s="14">
        <f>(TRUNC(PRODUCT($E$14:$E1132),16))</f>
        <v>1.4184715017681899</v>
      </c>
      <c r="G1133" s="14">
        <f t="shared" si="374"/>
        <v>1</v>
      </c>
      <c r="H1133" s="14">
        <f t="shared" si="375"/>
        <v>1.4184715000000001</v>
      </c>
      <c r="I1133" s="13">
        <f t="shared" si="389"/>
        <v>0</v>
      </c>
      <c r="J1133" s="29">
        <f t="shared" si="376"/>
        <v>44559</v>
      </c>
      <c r="K1133" s="2">
        <f t="shared" si="377"/>
        <v>769</v>
      </c>
      <c r="L1133" s="17">
        <f t="shared" si="378"/>
        <v>769</v>
      </c>
      <c r="M1133" s="12">
        <f t="shared" si="379"/>
        <v>1</v>
      </c>
      <c r="N1133" s="12">
        <f t="shared" si="380"/>
        <v>1.4184715000000001</v>
      </c>
      <c r="O1133" s="17">
        <f t="shared" si="381"/>
        <v>0</v>
      </c>
      <c r="P1133" s="14">
        <f t="shared" si="382"/>
        <v>4184.7150000000001</v>
      </c>
      <c r="Q1133" s="14">
        <v>0</v>
      </c>
      <c r="R1133" s="14">
        <f t="shared" si="383"/>
        <v>0</v>
      </c>
      <c r="S1133" s="20">
        <f t="shared" si="387"/>
        <v>0</v>
      </c>
      <c r="T1133" s="14">
        <f t="shared" si="384"/>
        <v>0</v>
      </c>
      <c r="U1133" s="4" t="str">
        <f t="shared" si="385"/>
        <v>A+J=</v>
      </c>
      <c r="V1133" s="29">
        <f t="shared" si="386"/>
        <v>45747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88"/>
        <v>45679</v>
      </c>
      <c r="B1134" s="125">
        <f t="shared" ca="1" si="371"/>
        <v>14191.170900000001</v>
      </c>
      <c r="C1134" s="14">
        <f t="shared" si="372"/>
        <v>10000</v>
      </c>
      <c r="D1134" s="13">
        <f>IF(A1134&lt;$B$1,VLOOKUP(A1134,[1]DI!$A$4:$B$15000,2,FALSE),0)</f>
        <v>0.1215</v>
      </c>
      <c r="E1134" s="14">
        <f t="shared" si="373"/>
        <v>1.00045513</v>
      </c>
      <c r="F1134" s="14">
        <f>(TRUNC(PRODUCT($E$14:$E1133),16))</f>
        <v>1.4191170907027899</v>
      </c>
      <c r="G1134" s="14">
        <f t="shared" si="374"/>
        <v>1</v>
      </c>
      <c r="H1134" s="14">
        <f t="shared" si="375"/>
        <v>1.4191170900000001</v>
      </c>
      <c r="I1134" s="13">
        <f t="shared" si="389"/>
        <v>0</v>
      </c>
      <c r="J1134" s="29">
        <f t="shared" si="376"/>
        <v>44559</v>
      </c>
      <c r="K1134" s="2">
        <f t="shared" si="377"/>
        <v>770</v>
      </c>
      <c r="L1134" s="17">
        <f t="shared" si="378"/>
        <v>770</v>
      </c>
      <c r="M1134" s="12">
        <f t="shared" si="379"/>
        <v>1</v>
      </c>
      <c r="N1134" s="12">
        <f t="shared" si="380"/>
        <v>1.4191170900000001</v>
      </c>
      <c r="O1134" s="17">
        <f t="shared" si="381"/>
        <v>0</v>
      </c>
      <c r="P1134" s="14">
        <f t="shared" si="382"/>
        <v>4191.1709000000001</v>
      </c>
      <c r="Q1134" s="14">
        <v>0</v>
      </c>
      <c r="R1134" s="14">
        <f t="shared" si="383"/>
        <v>0</v>
      </c>
      <c r="S1134" s="20">
        <f t="shared" si="387"/>
        <v>0</v>
      </c>
      <c r="T1134" s="14">
        <f t="shared" si="384"/>
        <v>0</v>
      </c>
      <c r="U1134" s="4" t="str">
        <f t="shared" si="385"/>
        <v>A+J=</v>
      </c>
      <c r="V1134" s="29">
        <f t="shared" si="386"/>
        <v>45747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88"/>
        <v>45680</v>
      </c>
      <c r="B1135" s="125">
        <f t="shared" ca="1" si="371"/>
        <v>14197.629700000001</v>
      </c>
      <c r="C1135" s="14">
        <f t="shared" si="372"/>
        <v>10000</v>
      </c>
      <c r="D1135" s="13">
        <f>IF(A1135&lt;$B$1,VLOOKUP(A1135,[1]DI!$A$4:$B$15000,2,FALSE),0)</f>
        <v>0.1215</v>
      </c>
      <c r="E1135" s="14">
        <f t="shared" si="373"/>
        <v>1.00045513</v>
      </c>
      <c r="F1135" s="14">
        <f>(TRUNC(PRODUCT($E$14:$E1134),16))</f>
        <v>1.41976297346428</v>
      </c>
      <c r="G1135" s="14">
        <f t="shared" si="374"/>
        <v>1</v>
      </c>
      <c r="H1135" s="14">
        <f t="shared" si="375"/>
        <v>1.4197629700000001</v>
      </c>
      <c r="I1135" s="13">
        <f t="shared" si="389"/>
        <v>0</v>
      </c>
      <c r="J1135" s="29">
        <f t="shared" si="376"/>
        <v>44559</v>
      </c>
      <c r="K1135" s="2">
        <f t="shared" si="377"/>
        <v>771</v>
      </c>
      <c r="L1135" s="17">
        <f t="shared" si="378"/>
        <v>771</v>
      </c>
      <c r="M1135" s="12">
        <f t="shared" si="379"/>
        <v>1</v>
      </c>
      <c r="N1135" s="12">
        <f t="shared" si="380"/>
        <v>1.4197629700000001</v>
      </c>
      <c r="O1135" s="17">
        <f t="shared" si="381"/>
        <v>0</v>
      </c>
      <c r="P1135" s="14">
        <f t="shared" si="382"/>
        <v>4197.6297000000004</v>
      </c>
      <c r="Q1135" s="14">
        <v>0</v>
      </c>
      <c r="R1135" s="14">
        <f t="shared" si="383"/>
        <v>0</v>
      </c>
      <c r="S1135" s="20">
        <f t="shared" si="387"/>
        <v>0</v>
      </c>
      <c r="T1135" s="14">
        <f t="shared" si="384"/>
        <v>0</v>
      </c>
      <c r="U1135" s="4" t="str">
        <f t="shared" si="385"/>
        <v>A+J=</v>
      </c>
      <c r="V1135" s="29">
        <f t="shared" si="386"/>
        <v>45747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88"/>
        <v>45681</v>
      </c>
      <c r="B1136" s="125">
        <f t="shared" ca="1" si="371"/>
        <v>14204.0915</v>
      </c>
      <c r="C1136" s="14">
        <f t="shared" si="372"/>
        <v>10000</v>
      </c>
      <c r="D1136" s="13">
        <f>IF(A1136&lt;$B$1,VLOOKUP(A1136,[1]DI!$A$4:$B$15000,2,FALSE),0)</f>
        <v>0.1215</v>
      </c>
      <c r="E1136" s="14">
        <f t="shared" si="373"/>
        <v>1.00045513</v>
      </c>
      <c r="F1136" s="14">
        <f>(TRUNC(PRODUCT($E$14:$E1135),16))</f>
        <v>1.42040915018639</v>
      </c>
      <c r="G1136" s="14">
        <f t="shared" si="374"/>
        <v>1</v>
      </c>
      <c r="H1136" s="14">
        <f t="shared" si="375"/>
        <v>1.42040915</v>
      </c>
      <c r="I1136" s="13">
        <f t="shared" si="389"/>
        <v>0</v>
      </c>
      <c r="J1136" s="29">
        <f t="shared" si="376"/>
        <v>44559</v>
      </c>
      <c r="K1136" s="2">
        <f t="shared" si="377"/>
        <v>772</v>
      </c>
      <c r="L1136" s="17">
        <f t="shared" si="378"/>
        <v>772</v>
      </c>
      <c r="M1136" s="12">
        <f t="shared" si="379"/>
        <v>1</v>
      </c>
      <c r="N1136" s="12">
        <f t="shared" si="380"/>
        <v>1.42040915</v>
      </c>
      <c r="O1136" s="17">
        <f t="shared" si="381"/>
        <v>0</v>
      </c>
      <c r="P1136" s="14">
        <f t="shared" si="382"/>
        <v>4204.0915000000005</v>
      </c>
      <c r="Q1136" s="14">
        <v>0</v>
      </c>
      <c r="R1136" s="14">
        <f t="shared" si="383"/>
        <v>0</v>
      </c>
      <c r="S1136" s="20">
        <f t="shared" si="387"/>
        <v>0</v>
      </c>
      <c r="T1136" s="14">
        <f t="shared" si="384"/>
        <v>0</v>
      </c>
      <c r="U1136" s="4" t="str">
        <f t="shared" si="385"/>
        <v>A+J=</v>
      </c>
      <c r="V1136" s="29">
        <f t="shared" si="386"/>
        <v>45747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88"/>
        <v>45682</v>
      </c>
      <c r="B1137" s="125">
        <f t="shared" ca="1" si="371"/>
        <v>14210.556199999999</v>
      </c>
      <c r="C1137" s="14">
        <f t="shared" si="372"/>
        <v>10000</v>
      </c>
      <c r="D1137" s="13">
        <f>IF(A1137&lt;$B$1,VLOOKUP(A1137,[1]DI!$A$4:$B$15000,2,FALSE),0)</f>
        <v>0</v>
      </c>
      <c r="E1137" s="14">
        <f t="shared" si="373"/>
        <v>1</v>
      </c>
      <c r="F1137" s="14">
        <f>(TRUNC(PRODUCT($E$14:$E1136),16))</f>
        <v>1.4210556210029099</v>
      </c>
      <c r="G1137" s="14">
        <f t="shared" si="374"/>
        <v>1</v>
      </c>
      <c r="H1137" s="14">
        <f t="shared" si="375"/>
        <v>1.42105562</v>
      </c>
      <c r="I1137" s="13">
        <f t="shared" si="389"/>
        <v>0</v>
      </c>
      <c r="J1137" s="29">
        <f t="shared" si="376"/>
        <v>44559</v>
      </c>
      <c r="K1137" s="2">
        <f t="shared" si="377"/>
        <v>772</v>
      </c>
      <c r="L1137" s="17">
        <f t="shared" si="378"/>
        <v>773</v>
      </c>
      <c r="M1137" s="12">
        <f t="shared" si="379"/>
        <v>1</v>
      </c>
      <c r="N1137" s="12">
        <f t="shared" si="380"/>
        <v>1.42105562</v>
      </c>
      <c r="O1137" s="17">
        <f t="shared" si="381"/>
        <v>0</v>
      </c>
      <c r="P1137" s="14">
        <f t="shared" si="382"/>
        <v>4210.5562</v>
      </c>
      <c r="Q1137" s="14">
        <v>0</v>
      </c>
      <c r="R1137" s="14">
        <f t="shared" si="383"/>
        <v>0</v>
      </c>
      <c r="S1137" s="20">
        <f t="shared" si="387"/>
        <v>0</v>
      </c>
      <c r="T1137" s="14">
        <f t="shared" si="384"/>
        <v>0</v>
      </c>
      <c r="U1137" s="4" t="str">
        <f t="shared" si="385"/>
        <v>A+J=</v>
      </c>
      <c r="V1137" s="29">
        <f t="shared" si="386"/>
        <v>45747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88"/>
        <v>45683</v>
      </c>
      <c r="B1138" s="125">
        <f t="shared" ca="1" si="371"/>
        <v>14210.556199999999</v>
      </c>
      <c r="C1138" s="14">
        <f t="shared" si="372"/>
        <v>10000</v>
      </c>
      <c r="D1138" s="13">
        <f>IF(A1138&lt;$B$1,VLOOKUP(A1138,[1]DI!$A$4:$B$15000,2,FALSE),0)</f>
        <v>0</v>
      </c>
      <c r="E1138" s="14">
        <f t="shared" si="373"/>
        <v>1</v>
      </c>
      <c r="F1138" s="14">
        <f>(TRUNC(PRODUCT($E$14:$E1137),16))</f>
        <v>1.4210556210029099</v>
      </c>
      <c r="G1138" s="14">
        <f t="shared" si="374"/>
        <v>1</v>
      </c>
      <c r="H1138" s="14">
        <f t="shared" si="375"/>
        <v>1.42105562</v>
      </c>
      <c r="I1138" s="13">
        <f t="shared" si="389"/>
        <v>0</v>
      </c>
      <c r="J1138" s="29">
        <f t="shared" si="376"/>
        <v>44559</v>
      </c>
      <c r="K1138" s="2">
        <f t="shared" si="377"/>
        <v>772</v>
      </c>
      <c r="L1138" s="17">
        <f t="shared" si="378"/>
        <v>773</v>
      </c>
      <c r="M1138" s="12">
        <f t="shared" si="379"/>
        <v>1</v>
      </c>
      <c r="N1138" s="12">
        <f t="shared" si="380"/>
        <v>1.42105562</v>
      </c>
      <c r="O1138" s="17">
        <f t="shared" si="381"/>
        <v>0</v>
      </c>
      <c r="P1138" s="14">
        <f t="shared" si="382"/>
        <v>4210.5562</v>
      </c>
      <c r="Q1138" s="14">
        <v>0</v>
      </c>
      <c r="R1138" s="14">
        <f t="shared" si="383"/>
        <v>0</v>
      </c>
      <c r="S1138" s="20">
        <f t="shared" si="387"/>
        <v>0</v>
      </c>
      <c r="T1138" s="14">
        <f t="shared" si="384"/>
        <v>0</v>
      </c>
      <c r="U1138" s="4" t="str">
        <f t="shared" si="385"/>
        <v>A+J=</v>
      </c>
      <c r="V1138" s="29">
        <f t="shared" si="386"/>
        <v>45747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88"/>
        <v>45684</v>
      </c>
      <c r="B1139" s="125">
        <f t="shared" ca="1" si="371"/>
        <v>14210.556199999999</v>
      </c>
      <c r="C1139" s="14">
        <f t="shared" si="372"/>
        <v>10000</v>
      </c>
      <c r="D1139" s="13">
        <f>IF(A1139&lt;$B$1,VLOOKUP(A1139,[1]DI!$A$4:$B$15000,2,FALSE),0)</f>
        <v>0.1215</v>
      </c>
      <c r="E1139" s="14">
        <f t="shared" si="373"/>
        <v>1.00045513</v>
      </c>
      <c r="F1139" s="14">
        <f>(TRUNC(PRODUCT($E$14:$E1138),16))</f>
        <v>1.4210556210029099</v>
      </c>
      <c r="G1139" s="14">
        <f t="shared" si="374"/>
        <v>1</v>
      </c>
      <c r="H1139" s="14">
        <f t="shared" si="375"/>
        <v>1.42105562</v>
      </c>
      <c r="I1139" s="13">
        <f t="shared" si="389"/>
        <v>0</v>
      </c>
      <c r="J1139" s="29">
        <f t="shared" si="376"/>
        <v>44559</v>
      </c>
      <c r="K1139" s="2">
        <f t="shared" si="377"/>
        <v>773</v>
      </c>
      <c r="L1139" s="17">
        <f t="shared" si="378"/>
        <v>773</v>
      </c>
      <c r="M1139" s="12">
        <f t="shared" si="379"/>
        <v>1</v>
      </c>
      <c r="N1139" s="12">
        <f t="shared" si="380"/>
        <v>1.42105562</v>
      </c>
      <c r="O1139" s="17">
        <f t="shared" si="381"/>
        <v>0</v>
      </c>
      <c r="P1139" s="14">
        <f t="shared" si="382"/>
        <v>4210.5562</v>
      </c>
      <c r="Q1139" s="14">
        <v>0</v>
      </c>
      <c r="R1139" s="14">
        <f t="shared" si="383"/>
        <v>0</v>
      </c>
      <c r="S1139" s="20">
        <f t="shared" si="387"/>
        <v>0</v>
      </c>
      <c r="T1139" s="14">
        <f t="shared" si="384"/>
        <v>0</v>
      </c>
      <c r="U1139" s="4" t="str">
        <f t="shared" si="385"/>
        <v>A+J=</v>
      </c>
      <c r="V1139" s="29">
        <f t="shared" si="386"/>
        <v>45747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88"/>
        <v>45685</v>
      </c>
      <c r="B1140" s="125">
        <f t="shared" ca="1" si="371"/>
        <v>14217.0239</v>
      </c>
      <c r="C1140" s="14">
        <f t="shared" si="372"/>
        <v>10000</v>
      </c>
      <c r="D1140" s="13">
        <f>IF(A1140&lt;$B$1,VLOOKUP(A1140,[1]DI!$A$4:$B$15000,2,FALSE),0)</f>
        <v>0.1215</v>
      </c>
      <c r="E1140" s="14">
        <f t="shared" si="373"/>
        <v>1.00045513</v>
      </c>
      <c r="F1140" s="14">
        <f>(TRUNC(PRODUCT($E$14:$E1139),16))</f>
        <v>1.4217023860477001</v>
      </c>
      <c r="G1140" s="14">
        <f t="shared" si="374"/>
        <v>1</v>
      </c>
      <c r="H1140" s="14">
        <f t="shared" si="375"/>
        <v>1.4217023900000001</v>
      </c>
      <c r="I1140" s="13">
        <f t="shared" si="389"/>
        <v>0</v>
      </c>
      <c r="J1140" s="29">
        <f t="shared" si="376"/>
        <v>44559</v>
      </c>
      <c r="K1140" s="2">
        <f t="shared" si="377"/>
        <v>774</v>
      </c>
      <c r="L1140" s="17">
        <f t="shared" si="378"/>
        <v>774</v>
      </c>
      <c r="M1140" s="12">
        <f t="shared" si="379"/>
        <v>1</v>
      </c>
      <c r="N1140" s="12">
        <f t="shared" si="380"/>
        <v>1.4217023900000001</v>
      </c>
      <c r="O1140" s="17">
        <f t="shared" si="381"/>
        <v>0</v>
      </c>
      <c r="P1140" s="14">
        <f t="shared" si="382"/>
        <v>4217.0239000000001</v>
      </c>
      <c r="Q1140" s="14">
        <v>0</v>
      </c>
      <c r="R1140" s="14">
        <f t="shared" si="383"/>
        <v>0</v>
      </c>
      <c r="S1140" s="20">
        <f t="shared" si="387"/>
        <v>0</v>
      </c>
      <c r="T1140" s="14">
        <f t="shared" si="384"/>
        <v>0</v>
      </c>
      <c r="U1140" s="4" t="str">
        <f t="shared" si="385"/>
        <v>A+J=</v>
      </c>
      <c r="V1140" s="29">
        <f t="shared" si="386"/>
        <v>45747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88"/>
        <v>45686</v>
      </c>
      <c r="B1141" s="125">
        <f t="shared" ca="1" si="371"/>
        <v>14223.494500000001</v>
      </c>
      <c r="C1141" s="14">
        <f t="shared" si="372"/>
        <v>10000</v>
      </c>
      <c r="D1141" s="13">
        <f>IF(A1141&lt;$B$1,VLOOKUP(A1141,[1]DI!$A$4:$B$15000,2,FALSE),0)</f>
        <v>0.1215</v>
      </c>
      <c r="E1141" s="14">
        <f t="shared" si="373"/>
        <v>1.00045513</v>
      </c>
      <c r="F1141" s="14">
        <f>(TRUNC(PRODUCT($E$14:$E1140),16))</f>
        <v>1.4223494454546599</v>
      </c>
      <c r="G1141" s="14">
        <f t="shared" si="374"/>
        <v>1</v>
      </c>
      <c r="H1141" s="14">
        <f t="shared" si="375"/>
        <v>1.42234945</v>
      </c>
      <c r="I1141" s="13">
        <f t="shared" si="389"/>
        <v>0</v>
      </c>
      <c r="J1141" s="29">
        <f t="shared" si="376"/>
        <v>44559</v>
      </c>
      <c r="K1141" s="2">
        <f t="shared" si="377"/>
        <v>775</v>
      </c>
      <c r="L1141" s="17">
        <f t="shared" si="378"/>
        <v>775</v>
      </c>
      <c r="M1141" s="12">
        <f t="shared" si="379"/>
        <v>1</v>
      </c>
      <c r="N1141" s="12">
        <f t="shared" si="380"/>
        <v>1.42234945</v>
      </c>
      <c r="O1141" s="17">
        <f t="shared" si="381"/>
        <v>0</v>
      </c>
      <c r="P1141" s="14">
        <f t="shared" si="382"/>
        <v>4223.4944999999998</v>
      </c>
      <c r="Q1141" s="14">
        <v>0</v>
      </c>
      <c r="R1141" s="14">
        <f t="shared" si="383"/>
        <v>0</v>
      </c>
      <c r="S1141" s="20">
        <f t="shared" si="387"/>
        <v>0</v>
      </c>
      <c r="T1141" s="14">
        <f t="shared" si="384"/>
        <v>0</v>
      </c>
      <c r="U1141" s="4" t="str">
        <f t="shared" si="385"/>
        <v>A+J=</v>
      </c>
      <c r="V1141" s="29">
        <f t="shared" si="386"/>
        <v>45747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88"/>
        <v>45687</v>
      </c>
      <c r="B1142" s="125">
        <f t="shared" ca="1" si="371"/>
        <v>14229.968000000001</v>
      </c>
      <c r="C1142" s="14">
        <f t="shared" si="372"/>
        <v>10000</v>
      </c>
      <c r="D1142" s="13">
        <f>IF(A1142&lt;$B$1,VLOOKUP(A1142,[1]DI!$A$4:$B$15000,2,FALSE),0)</f>
        <v>0.13150000000000001</v>
      </c>
      <c r="E1142" s="14">
        <f t="shared" si="373"/>
        <v>1.0004903700000001</v>
      </c>
      <c r="F1142" s="14">
        <f>(TRUNC(PRODUCT($E$14:$E1141),16))</f>
        <v>1.4229967993577699</v>
      </c>
      <c r="G1142" s="14">
        <f t="shared" si="374"/>
        <v>1</v>
      </c>
      <c r="H1142" s="14">
        <f t="shared" si="375"/>
        <v>1.4229968</v>
      </c>
      <c r="I1142" s="13">
        <f t="shared" si="389"/>
        <v>0</v>
      </c>
      <c r="J1142" s="29">
        <f t="shared" si="376"/>
        <v>44559</v>
      </c>
      <c r="K1142" s="2">
        <f t="shared" si="377"/>
        <v>776</v>
      </c>
      <c r="L1142" s="17">
        <f t="shared" si="378"/>
        <v>776</v>
      </c>
      <c r="M1142" s="12">
        <f t="shared" si="379"/>
        <v>1</v>
      </c>
      <c r="N1142" s="12">
        <f t="shared" si="380"/>
        <v>1.4229968</v>
      </c>
      <c r="O1142" s="17">
        <f t="shared" si="381"/>
        <v>0</v>
      </c>
      <c r="P1142" s="14">
        <f t="shared" si="382"/>
        <v>4229.9679999999998</v>
      </c>
      <c r="Q1142" s="14">
        <v>0</v>
      </c>
      <c r="R1142" s="14">
        <f t="shared" si="383"/>
        <v>0</v>
      </c>
      <c r="S1142" s="20">
        <f t="shared" si="387"/>
        <v>0</v>
      </c>
      <c r="T1142" s="14">
        <f t="shared" si="384"/>
        <v>0</v>
      </c>
      <c r="U1142" s="4" t="str">
        <f t="shared" si="385"/>
        <v>A+J=</v>
      </c>
      <c r="V1142" s="29">
        <f t="shared" si="386"/>
        <v>45747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88"/>
        <v>45688</v>
      </c>
      <c r="B1143" s="125">
        <f t="shared" ca="1" si="371"/>
        <v>14236.945899999999</v>
      </c>
      <c r="C1143" s="14">
        <f t="shared" si="372"/>
        <v>10000</v>
      </c>
      <c r="D1143" s="13">
        <f>IF(A1143&lt;$B$1,VLOOKUP(A1143,[1]DI!$A$4:$B$15000,2,FALSE),0)</f>
        <v>0.13150000000000001</v>
      </c>
      <c r="E1143" s="14">
        <f t="shared" si="373"/>
        <v>1.0004903700000001</v>
      </c>
      <c r="F1143" s="14">
        <f>(TRUNC(PRODUCT($E$14:$E1142),16))</f>
        <v>1.4236945942982699</v>
      </c>
      <c r="G1143" s="14">
        <f t="shared" si="374"/>
        <v>1</v>
      </c>
      <c r="H1143" s="14">
        <f t="shared" si="375"/>
        <v>1.42369459</v>
      </c>
      <c r="I1143" s="13">
        <f t="shared" si="389"/>
        <v>0</v>
      </c>
      <c r="J1143" s="29">
        <f t="shared" si="376"/>
        <v>44559</v>
      </c>
      <c r="K1143" s="2">
        <f t="shared" si="377"/>
        <v>777</v>
      </c>
      <c r="L1143" s="17">
        <f t="shared" si="378"/>
        <v>777</v>
      </c>
      <c r="M1143" s="12">
        <f t="shared" si="379"/>
        <v>1</v>
      </c>
      <c r="N1143" s="12">
        <f t="shared" si="380"/>
        <v>1.42369459</v>
      </c>
      <c r="O1143" s="17">
        <f t="shared" si="381"/>
        <v>0</v>
      </c>
      <c r="P1143" s="14">
        <f t="shared" si="382"/>
        <v>4236.9458999999997</v>
      </c>
      <c r="Q1143" s="14">
        <v>0</v>
      </c>
      <c r="R1143" s="14">
        <f t="shared" si="383"/>
        <v>0</v>
      </c>
      <c r="S1143" s="20">
        <f t="shared" si="387"/>
        <v>0</v>
      </c>
      <c r="T1143" s="14">
        <f t="shared" si="384"/>
        <v>0</v>
      </c>
      <c r="U1143" s="4" t="str">
        <f t="shared" si="385"/>
        <v>A+J=</v>
      </c>
      <c r="V1143" s="29">
        <f t="shared" si="386"/>
        <v>45747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88"/>
        <v>45689</v>
      </c>
      <c r="B1144" s="125">
        <f t="shared" ca="1" si="371"/>
        <v>14243.927299999999</v>
      </c>
      <c r="C1144" s="14">
        <f t="shared" si="372"/>
        <v>10000</v>
      </c>
      <c r="D1144" s="13">
        <f>IF(A1144&lt;$B$1,VLOOKUP(A1144,[1]DI!$A$4:$B$15000,2,FALSE),0)</f>
        <v>0</v>
      </c>
      <c r="E1144" s="14">
        <f t="shared" si="373"/>
        <v>1</v>
      </c>
      <c r="F1144" s="14">
        <f>(TRUNC(PRODUCT($E$14:$E1143),16))</f>
        <v>1.4243927314164799</v>
      </c>
      <c r="G1144" s="14">
        <f t="shared" si="374"/>
        <v>1</v>
      </c>
      <c r="H1144" s="14">
        <f t="shared" si="375"/>
        <v>1.4243927300000001</v>
      </c>
      <c r="I1144" s="13">
        <f t="shared" si="389"/>
        <v>0</v>
      </c>
      <c r="J1144" s="29">
        <f t="shared" si="376"/>
        <v>44559</v>
      </c>
      <c r="K1144" s="2">
        <f t="shared" si="377"/>
        <v>777</v>
      </c>
      <c r="L1144" s="17">
        <f t="shared" si="378"/>
        <v>778</v>
      </c>
      <c r="M1144" s="12">
        <f t="shared" si="379"/>
        <v>1</v>
      </c>
      <c r="N1144" s="12">
        <f t="shared" si="380"/>
        <v>1.4243927300000001</v>
      </c>
      <c r="O1144" s="17">
        <f t="shared" si="381"/>
        <v>0</v>
      </c>
      <c r="P1144" s="14">
        <f t="shared" si="382"/>
        <v>4243.9273000000003</v>
      </c>
      <c r="Q1144" s="14">
        <v>0</v>
      </c>
      <c r="R1144" s="14">
        <f t="shared" si="383"/>
        <v>0</v>
      </c>
      <c r="S1144" s="20">
        <f t="shared" si="387"/>
        <v>0</v>
      </c>
      <c r="T1144" s="14">
        <f t="shared" si="384"/>
        <v>0</v>
      </c>
      <c r="U1144" s="4" t="str">
        <f t="shared" si="385"/>
        <v>A+J=</v>
      </c>
      <c r="V1144" s="29">
        <f t="shared" si="386"/>
        <v>45747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88"/>
        <v>45690</v>
      </c>
      <c r="B1145" s="125">
        <f t="shared" ca="1" si="371"/>
        <v>14243.927299999999</v>
      </c>
      <c r="C1145" s="14">
        <f t="shared" si="372"/>
        <v>10000</v>
      </c>
      <c r="D1145" s="13">
        <f>IF(A1145&lt;$B$1,VLOOKUP(A1145,[1]DI!$A$4:$B$15000,2,FALSE),0)</f>
        <v>0</v>
      </c>
      <c r="E1145" s="14">
        <f t="shared" si="373"/>
        <v>1</v>
      </c>
      <c r="F1145" s="14">
        <f>(TRUNC(PRODUCT($E$14:$E1144),16))</f>
        <v>1.4243927314164799</v>
      </c>
      <c r="G1145" s="14">
        <f t="shared" si="374"/>
        <v>1</v>
      </c>
      <c r="H1145" s="14">
        <f t="shared" si="375"/>
        <v>1.4243927300000001</v>
      </c>
      <c r="I1145" s="13">
        <f t="shared" si="389"/>
        <v>0</v>
      </c>
      <c r="J1145" s="29">
        <f t="shared" si="376"/>
        <v>44559</v>
      </c>
      <c r="K1145" s="2">
        <f t="shared" si="377"/>
        <v>777</v>
      </c>
      <c r="L1145" s="17">
        <f t="shared" si="378"/>
        <v>778</v>
      </c>
      <c r="M1145" s="12">
        <f t="shared" si="379"/>
        <v>1</v>
      </c>
      <c r="N1145" s="12">
        <f t="shared" si="380"/>
        <v>1.4243927300000001</v>
      </c>
      <c r="O1145" s="17">
        <f t="shared" si="381"/>
        <v>0</v>
      </c>
      <c r="P1145" s="14">
        <f t="shared" si="382"/>
        <v>4243.9273000000003</v>
      </c>
      <c r="Q1145" s="14">
        <v>0</v>
      </c>
      <c r="R1145" s="14">
        <f t="shared" si="383"/>
        <v>0</v>
      </c>
      <c r="S1145" s="20">
        <f t="shared" si="387"/>
        <v>0</v>
      </c>
      <c r="T1145" s="14">
        <f t="shared" si="384"/>
        <v>0</v>
      </c>
      <c r="U1145" s="4" t="str">
        <f t="shared" si="385"/>
        <v>A+J=</v>
      </c>
      <c r="V1145" s="29">
        <f t="shared" si="386"/>
        <v>45747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88"/>
        <v>45691</v>
      </c>
      <c r="B1146" s="125">
        <f t="shared" ca="1" si="371"/>
        <v>14243.927299999999</v>
      </c>
      <c r="C1146" s="14">
        <f t="shared" si="372"/>
        <v>10000</v>
      </c>
      <c r="D1146" s="13">
        <f>IF(A1146&lt;$B$1,VLOOKUP(A1146,[1]DI!$A$4:$B$15000,2,FALSE),0)</f>
        <v>0.13150000000000001</v>
      </c>
      <c r="E1146" s="14">
        <f t="shared" si="373"/>
        <v>1.0004903700000001</v>
      </c>
      <c r="F1146" s="14">
        <f>(TRUNC(PRODUCT($E$14:$E1145),16))</f>
        <v>1.4243927314164799</v>
      </c>
      <c r="G1146" s="14">
        <f t="shared" si="374"/>
        <v>1</v>
      </c>
      <c r="H1146" s="14">
        <f t="shared" si="375"/>
        <v>1.4243927300000001</v>
      </c>
      <c r="I1146" s="13">
        <f t="shared" si="389"/>
        <v>0</v>
      </c>
      <c r="J1146" s="29">
        <f t="shared" si="376"/>
        <v>44559</v>
      </c>
      <c r="K1146" s="2">
        <f t="shared" si="377"/>
        <v>778</v>
      </c>
      <c r="L1146" s="17">
        <f t="shared" si="378"/>
        <v>778</v>
      </c>
      <c r="M1146" s="12">
        <f t="shared" si="379"/>
        <v>1</v>
      </c>
      <c r="N1146" s="12">
        <f t="shared" si="380"/>
        <v>1.4243927300000001</v>
      </c>
      <c r="O1146" s="17">
        <f t="shared" si="381"/>
        <v>0</v>
      </c>
      <c r="P1146" s="14">
        <f t="shared" si="382"/>
        <v>4243.9273000000003</v>
      </c>
      <c r="Q1146" s="14">
        <v>0</v>
      </c>
      <c r="R1146" s="14">
        <f t="shared" si="383"/>
        <v>0</v>
      </c>
      <c r="S1146" s="20">
        <f t="shared" si="387"/>
        <v>0</v>
      </c>
      <c r="T1146" s="14">
        <f t="shared" si="384"/>
        <v>0</v>
      </c>
      <c r="U1146" s="4" t="str">
        <f t="shared" si="385"/>
        <v>A+J=</v>
      </c>
      <c r="V1146" s="29">
        <f t="shared" si="386"/>
        <v>45747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88"/>
        <v>45692</v>
      </c>
      <c r="B1147" s="125">
        <f t="shared" ca="1" si="371"/>
        <v>14250.9121</v>
      </c>
      <c r="C1147" s="14">
        <f t="shared" si="372"/>
        <v>10000</v>
      </c>
      <c r="D1147" s="13">
        <f>IF(A1147&lt;$B$1,VLOOKUP(A1147,[1]DI!$A$4:$B$15000,2,FALSE),0)</f>
        <v>0.13150000000000001</v>
      </c>
      <c r="E1147" s="14">
        <f t="shared" si="373"/>
        <v>1.0004903700000001</v>
      </c>
      <c r="F1147" s="14">
        <f>(TRUNC(PRODUCT($E$14:$E1146),16))</f>
        <v>1.4250912108801901</v>
      </c>
      <c r="G1147" s="14">
        <f t="shared" si="374"/>
        <v>1</v>
      </c>
      <c r="H1147" s="14">
        <f t="shared" si="375"/>
        <v>1.4250912099999999</v>
      </c>
      <c r="I1147" s="13">
        <f t="shared" si="389"/>
        <v>0</v>
      </c>
      <c r="J1147" s="29">
        <f t="shared" si="376"/>
        <v>44559</v>
      </c>
      <c r="K1147" s="2">
        <f t="shared" si="377"/>
        <v>779</v>
      </c>
      <c r="L1147" s="17">
        <f t="shared" si="378"/>
        <v>779</v>
      </c>
      <c r="M1147" s="12">
        <f t="shared" si="379"/>
        <v>1</v>
      </c>
      <c r="N1147" s="12">
        <f t="shared" si="380"/>
        <v>1.4250912099999999</v>
      </c>
      <c r="O1147" s="17">
        <f t="shared" si="381"/>
        <v>0</v>
      </c>
      <c r="P1147" s="14">
        <f t="shared" si="382"/>
        <v>4250.9120999999996</v>
      </c>
      <c r="Q1147" s="14">
        <v>0</v>
      </c>
      <c r="R1147" s="14">
        <f t="shared" si="383"/>
        <v>0</v>
      </c>
      <c r="S1147" s="20">
        <f t="shared" si="387"/>
        <v>0</v>
      </c>
      <c r="T1147" s="14">
        <f t="shared" si="384"/>
        <v>0</v>
      </c>
      <c r="U1147" s="4" t="str">
        <f t="shared" si="385"/>
        <v>A+J=</v>
      </c>
      <c r="V1147" s="29">
        <f t="shared" si="386"/>
        <v>45747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88"/>
        <v>45693</v>
      </c>
      <c r="B1148" s="125">
        <f t="shared" ca="1" si="371"/>
        <v>14257.900300000001</v>
      </c>
      <c r="C1148" s="14">
        <f t="shared" si="372"/>
        <v>10000</v>
      </c>
      <c r="D1148" s="13">
        <f>IF(A1148&lt;$B$1,VLOOKUP(A1148,[1]DI!$A$4:$B$15000,2,FALSE),0)</f>
        <v>0.13150000000000001</v>
      </c>
      <c r="E1148" s="14">
        <f t="shared" si="373"/>
        <v>1.0004903700000001</v>
      </c>
      <c r="F1148" s="14">
        <f>(TRUNC(PRODUCT($E$14:$E1147),16))</f>
        <v>1.4257900328572599</v>
      </c>
      <c r="G1148" s="14">
        <f t="shared" si="374"/>
        <v>1</v>
      </c>
      <c r="H1148" s="14">
        <f t="shared" si="375"/>
        <v>1.4257900299999999</v>
      </c>
      <c r="I1148" s="13">
        <f t="shared" si="389"/>
        <v>0</v>
      </c>
      <c r="J1148" s="29">
        <f t="shared" si="376"/>
        <v>44559</v>
      </c>
      <c r="K1148" s="2">
        <f t="shared" si="377"/>
        <v>780</v>
      </c>
      <c r="L1148" s="17">
        <f t="shared" si="378"/>
        <v>780</v>
      </c>
      <c r="M1148" s="12">
        <f t="shared" si="379"/>
        <v>1</v>
      </c>
      <c r="N1148" s="12">
        <f t="shared" si="380"/>
        <v>1.4257900299999999</v>
      </c>
      <c r="O1148" s="17">
        <f t="shared" si="381"/>
        <v>0</v>
      </c>
      <c r="P1148" s="14">
        <f t="shared" si="382"/>
        <v>4257.9003000000002</v>
      </c>
      <c r="Q1148" s="14">
        <v>0</v>
      </c>
      <c r="R1148" s="14">
        <f t="shared" si="383"/>
        <v>0</v>
      </c>
      <c r="S1148" s="20">
        <f t="shared" si="387"/>
        <v>0</v>
      </c>
      <c r="T1148" s="14">
        <f t="shared" si="384"/>
        <v>0</v>
      </c>
      <c r="U1148" s="4" t="str">
        <f t="shared" si="385"/>
        <v>A+J=</v>
      </c>
      <c r="V1148" s="29">
        <f t="shared" si="386"/>
        <v>45747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88"/>
        <v>45694</v>
      </c>
      <c r="B1149" s="125">
        <f t="shared" ca="1" si="371"/>
        <v>14264.892</v>
      </c>
      <c r="C1149" s="14">
        <f t="shared" si="372"/>
        <v>10000</v>
      </c>
      <c r="D1149" s="13">
        <f>IF(A1149&lt;$B$1,VLOOKUP(A1149,[1]DI!$A$4:$B$15000,2,FALSE),0)</f>
        <v>0.13150000000000001</v>
      </c>
      <c r="E1149" s="14">
        <f t="shared" si="373"/>
        <v>1.0004903700000001</v>
      </c>
      <c r="F1149" s="14">
        <f>(TRUNC(PRODUCT($E$14:$E1148),16))</f>
        <v>1.4264891975156799</v>
      </c>
      <c r="G1149" s="14">
        <f t="shared" si="374"/>
        <v>1</v>
      </c>
      <c r="H1149" s="14">
        <f t="shared" si="375"/>
        <v>1.4264892</v>
      </c>
      <c r="I1149" s="13">
        <f t="shared" si="389"/>
        <v>0</v>
      </c>
      <c r="J1149" s="29">
        <f t="shared" si="376"/>
        <v>44559</v>
      </c>
      <c r="K1149" s="2">
        <f t="shared" si="377"/>
        <v>781</v>
      </c>
      <c r="L1149" s="17">
        <f t="shared" si="378"/>
        <v>781</v>
      </c>
      <c r="M1149" s="12">
        <f t="shared" si="379"/>
        <v>1</v>
      </c>
      <c r="N1149" s="12">
        <f t="shared" si="380"/>
        <v>1.4264892</v>
      </c>
      <c r="O1149" s="17">
        <f t="shared" si="381"/>
        <v>0</v>
      </c>
      <c r="P1149" s="14">
        <f t="shared" si="382"/>
        <v>4264.8919999999998</v>
      </c>
      <c r="Q1149" s="14">
        <v>0</v>
      </c>
      <c r="R1149" s="14">
        <f t="shared" si="383"/>
        <v>0</v>
      </c>
      <c r="S1149" s="20">
        <f t="shared" si="387"/>
        <v>0</v>
      </c>
      <c r="T1149" s="14">
        <f t="shared" si="384"/>
        <v>0</v>
      </c>
      <c r="U1149" s="4" t="str">
        <f t="shared" si="385"/>
        <v>A+J=</v>
      </c>
      <c r="V1149" s="29">
        <f t="shared" si="386"/>
        <v>45747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88"/>
        <v>45695</v>
      </c>
      <c r="B1150" s="125">
        <f t="shared" ca="1" si="371"/>
        <v>14271.8871</v>
      </c>
      <c r="C1150" s="14">
        <f t="shared" si="372"/>
        <v>10000</v>
      </c>
      <c r="D1150" s="13">
        <f>IF(A1150&lt;$B$1,VLOOKUP(A1150,[1]DI!$A$4:$B$15000,2,FALSE),0)</f>
        <v>0.13150000000000001</v>
      </c>
      <c r="E1150" s="14">
        <f t="shared" si="373"/>
        <v>1.0004903700000001</v>
      </c>
      <c r="F1150" s="14">
        <f>(TRUNC(PRODUCT($E$14:$E1149),16))</f>
        <v>1.42718870502346</v>
      </c>
      <c r="G1150" s="14">
        <f t="shared" si="374"/>
        <v>1</v>
      </c>
      <c r="H1150" s="14">
        <f t="shared" si="375"/>
        <v>1.42718871</v>
      </c>
      <c r="I1150" s="13">
        <f t="shared" si="389"/>
        <v>0</v>
      </c>
      <c r="J1150" s="29">
        <f t="shared" si="376"/>
        <v>44559</v>
      </c>
      <c r="K1150" s="2">
        <f t="shared" si="377"/>
        <v>782</v>
      </c>
      <c r="L1150" s="17">
        <f t="shared" si="378"/>
        <v>782</v>
      </c>
      <c r="M1150" s="12">
        <f t="shared" si="379"/>
        <v>1</v>
      </c>
      <c r="N1150" s="12">
        <f t="shared" si="380"/>
        <v>1.42718871</v>
      </c>
      <c r="O1150" s="17">
        <f t="shared" si="381"/>
        <v>0</v>
      </c>
      <c r="P1150" s="14">
        <f t="shared" si="382"/>
        <v>4271.8870999999999</v>
      </c>
      <c r="Q1150" s="14">
        <v>0</v>
      </c>
      <c r="R1150" s="14">
        <f t="shared" si="383"/>
        <v>0</v>
      </c>
      <c r="S1150" s="20">
        <f t="shared" si="387"/>
        <v>0</v>
      </c>
      <c r="T1150" s="14">
        <f t="shared" si="384"/>
        <v>0</v>
      </c>
      <c r="U1150" s="4" t="str">
        <f t="shared" si="385"/>
        <v>A+J=</v>
      </c>
      <c r="V1150" s="29">
        <f t="shared" si="386"/>
        <v>45747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88"/>
        <v>45696</v>
      </c>
      <c r="B1151" s="125">
        <f t="shared" ca="1" si="371"/>
        <v>14278.8856</v>
      </c>
      <c r="C1151" s="14">
        <f t="shared" si="372"/>
        <v>10000</v>
      </c>
      <c r="D1151" s="13">
        <f>IF(A1151&lt;$B$1,VLOOKUP(A1151,[1]DI!$A$4:$B$15000,2,FALSE),0)</f>
        <v>0</v>
      </c>
      <c r="E1151" s="14">
        <f t="shared" si="373"/>
        <v>1</v>
      </c>
      <c r="F1151" s="14">
        <f>(TRUNC(PRODUCT($E$14:$E1150),16))</f>
        <v>1.4278885555487499</v>
      </c>
      <c r="G1151" s="14">
        <f t="shared" si="374"/>
        <v>1</v>
      </c>
      <c r="H1151" s="14">
        <f t="shared" si="375"/>
        <v>1.42788856</v>
      </c>
      <c r="I1151" s="13">
        <f t="shared" si="389"/>
        <v>0</v>
      </c>
      <c r="J1151" s="29">
        <f t="shared" si="376"/>
        <v>44559</v>
      </c>
      <c r="K1151" s="2">
        <f t="shared" si="377"/>
        <v>782</v>
      </c>
      <c r="L1151" s="17">
        <f t="shared" si="378"/>
        <v>783</v>
      </c>
      <c r="M1151" s="12">
        <f t="shared" si="379"/>
        <v>1</v>
      </c>
      <c r="N1151" s="12">
        <f t="shared" si="380"/>
        <v>1.42788856</v>
      </c>
      <c r="O1151" s="17">
        <f t="shared" si="381"/>
        <v>0</v>
      </c>
      <c r="P1151" s="14">
        <f t="shared" si="382"/>
        <v>4278.8855999999996</v>
      </c>
      <c r="Q1151" s="14">
        <v>0</v>
      </c>
      <c r="R1151" s="14">
        <f t="shared" si="383"/>
        <v>0</v>
      </c>
      <c r="S1151" s="20">
        <f t="shared" si="387"/>
        <v>0</v>
      </c>
      <c r="T1151" s="14">
        <f t="shared" si="384"/>
        <v>0</v>
      </c>
      <c r="U1151" s="4" t="str">
        <f t="shared" si="385"/>
        <v>A+J=</v>
      </c>
      <c r="V1151" s="29">
        <f t="shared" si="386"/>
        <v>45747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88"/>
        <v>45697</v>
      </c>
      <c r="B1152" s="125">
        <f t="shared" ca="1" si="371"/>
        <v>14278.8856</v>
      </c>
      <c r="C1152" s="14">
        <f t="shared" si="372"/>
        <v>10000</v>
      </c>
      <c r="D1152" s="13">
        <f>IF(A1152&lt;$B$1,VLOOKUP(A1152,[1]DI!$A$4:$B$15000,2,FALSE),0)</f>
        <v>0</v>
      </c>
      <c r="E1152" s="14">
        <f t="shared" si="373"/>
        <v>1</v>
      </c>
      <c r="F1152" s="14">
        <f>(TRUNC(PRODUCT($E$14:$E1151),16))</f>
        <v>1.4278885555487499</v>
      </c>
      <c r="G1152" s="14">
        <f t="shared" si="374"/>
        <v>1</v>
      </c>
      <c r="H1152" s="14">
        <f t="shared" si="375"/>
        <v>1.42788856</v>
      </c>
      <c r="I1152" s="13">
        <f t="shared" si="389"/>
        <v>0</v>
      </c>
      <c r="J1152" s="29">
        <f t="shared" si="376"/>
        <v>44559</v>
      </c>
      <c r="K1152" s="2">
        <f t="shared" si="377"/>
        <v>782</v>
      </c>
      <c r="L1152" s="17">
        <f t="shared" si="378"/>
        <v>783</v>
      </c>
      <c r="M1152" s="12">
        <f t="shared" si="379"/>
        <v>1</v>
      </c>
      <c r="N1152" s="12">
        <f t="shared" si="380"/>
        <v>1.42788856</v>
      </c>
      <c r="O1152" s="17">
        <f t="shared" si="381"/>
        <v>0</v>
      </c>
      <c r="P1152" s="14">
        <f t="shared" si="382"/>
        <v>4278.8855999999996</v>
      </c>
      <c r="Q1152" s="14">
        <v>0</v>
      </c>
      <c r="R1152" s="14">
        <f t="shared" si="383"/>
        <v>0</v>
      </c>
      <c r="S1152" s="20">
        <f t="shared" si="387"/>
        <v>0</v>
      </c>
      <c r="T1152" s="14">
        <f t="shared" si="384"/>
        <v>0</v>
      </c>
      <c r="U1152" s="4" t="str">
        <f t="shared" si="385"/>
        <v>A+J=</v>
      </c>
      <c r="V1152" s="29">
        <f t="shared" si="386"/>
        <v>45747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88"/>
        <v>45698</v>
      </c>
      <c r="B1153" s="125">
        <f t="shared" ca="1" si="371"/>
        <v>14278.8856</v>
      </c>
      <c r="C1153" s="14">
        <f t="shared" si="372"/>
        <v>10000</v>
      </c>
      <c r="D1153" s="13">
        <f>IF(A1153&lt;$B$1,VLOOKUP(A1153,[1]DI!$A$4:$B$15000,2,FALSE),0)</f>
        <v>0.13150000000000001</v>
      </c>
      <c r="E1153" s="14">
        <f t="shared" si="373"/>
        <v>1.0004903700000001</v>
      </c>
      <c r="F1153" s="14">
        <f>(TRUNC(PRODUCT($E$14:$E1152),16))</f>
        <v>1.4278885555487499</v>
      </c>
      <c r="G1153" s="14">
        <f t="shared" si="374"/>
        <v>1</v>
      </c>
      <c r="H1153" s="14">
        <f t="shared" si="375"/>
        <v>1.42788856</v>
      </c>
      <c r="I1153" s="13">
        <f t="shared" si="389"/>
        <v>0</v>
      </c>
      <c r="J1153" s="29">
        <f t="shared" si="376"/>
        <v>44559</v>
      </c>
      <c r="K1153" s="2">
        <f t="shared" si="377"/>
        <v>783</v>
      </c>
      <c r="L1153" s="17">
        <f t="shared" si="378"/>
        <v>783</v>
      </c>
      <c r="M1153" s="12">
        <f t="shared" si="379"/>
        <v>1</v>
      </c>
      <c r="N1153" s="12">
        <f t="shared" si="380"/>
        <v>1.42788856</v>
      </c>
      <c r="O1153" s="17">
        <f t="shared" si="381"/>
        <v>0</v>
      </c>
      <c r="P1153" s="14">
        <f t="shared" si="382"/>
        <v>4278.8855999999996</v>
      </c>
      <c r="Q1153" s="14">
        <v>0</v>
      </c>
      <c r="R1153" s="14">
        <f t="shared" si="383"/>
        <v>0</v>
      </c>
      <c r="S1153" s="20">
        <f t="shared" si="387"/>
        <v>0</v>
      </c>
      <c r="T1153" s="14">
        <f t="shared" si="384"/>
        <v>0</v>
      </c>
      <c r="U1153" s="4" t="str">
        <f t="shared" si="385"/>
        <v>A+J=</v>
      </c>
      <c r="V1153" s="29">
        <f t="shared" si="386"/>
        <v>45747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88"/>
        <v>45699</v>
      </c>
      <c r="B1154" s="125">
        <f t="shared" ca="1" si="371"/>
        <v>14285.887500000001</v>
      </c>
      <c r="C1154" s="14">
        <f t="shared" si="372"/>
        <v>10000</v>
      </c>
      <c r="D1154" s="13">
        <f>IF(A1154&lt;$B$1,VLOOKUP(A1154,[1]DI!$A$4:$B$15000,2,FALSE),0)</f>
        <v>0.13150000000000001</v>
      </c>
      <c r="E1154" s="14">
        <f t="shared" si="373"/>
        <v>1.0004903700000001</v>
      </c>
      <c r="F1154" s="14">
        <f>(TRUNC(PRODUCT($E$14:$E1153),16))</f>
        <v>1.42858874925973</v>
      </c>
      <c r="G1154" s="14">
        <f t="shared" si="374"/>
        <v>1</v>
      </c>
      <c r="H1154" s="14">
        <f t="shared" si="375"/>
        <v>1.4285887500000001</v>
      </c>
      <c r="I1154" s="13">
        <f t="shared" si="389"/>
        <v>0</v>
      </c>
      <c r="J1154" s="29">
        <f t="shared" si="376"/>
        <v>44559</v>
      </c>
      <c r="K1154" s="2">
        <f t="shared" si="377"/>
        <v>784</v>
      </c>
      <c r="L1154" s="17">
        <f t="shared" si="378"/>
        <v>784</v>
      </c>
      <c r="M1154" s="12">
        <f t="shared" si="379"/>
        <v>1</v>
      </c>
      <c r="N1154" s="12">
        <f t="shared" si="380"/>
        <v>1.4285887500000001</v>
      </c>
      <c r="O1154" s="17">
        <f t="shared" si="381"/>
        <v>0</v>
      </c>
      <c r="P1154" s="14">
        <f t="shared" si="382"/>
        <v>4285.8874999999998</v>
      </c>
      <c r="Q1154" s="14">
        <v>0</v>
      </c>
      <c r="R1154" s="14">
        <f t="shared" si="383"/>
        <v>0</v>
      </c>
      <c r="S1154" s="20">
        <f t="shared" si="387"/>
        <v>0</v>
      </c>
      <c r="T1154" s="14">
        <f t="shared" si="384"/>
        <v>0</v>
      </c>
      <c r="U1154" s="4" t="str">
        <f t="shared" si="385"/>
        <v>A+J=</v>
      </c>
      <c r="V1154" s="29">
        <f t="shared" si="386"/>
        <v>45747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88"/>
        <v>45700</v>
      </c>
      <c r="B1155" s="125">
        <f t="shared" ca="1" si="371"/>
        <v>14292.892899999999</v>
      </c>
      <c r="C1155" s="14">
        <f t="shared" si="372"/>
        <v>10000</v>
      </c>
      <c r="D1155" s="13">
        <f>IF(A1155&lt;$B$1,VLOOKUP(A1155,[1]DI!$A$4:$B$15000,2,FALSE),0)</f>
        <v>0.13150000000000001</v>
      </c>
      <c r="E1155" s="14">
        <f t="shared" si="373"/>
        <v>1.0004903700000001</v>
      </c>
      <c r="F1155" s="14">
        <f>(TRUNC(PRODUCT($E$14:$E1154),16))</f>
        <v>1.4292892863247</v>
      </c>
      <c r="G1155" s="14">
        <f t="shared" si="374"/>
        <v>1</v>
      </c>
      <c r="H1155" s="14">
        <f t="shared" si="375"/>
        <v>1.42928929</v>
      </c>
      <c r="I1155" s="13">
        <f t="shared" si="389"/>
        <v>0</v>
      </c>
      <c r="J1155" s="29">
        <f t="shared" si="376"/>
        <v>44559</v>
      </c>
      <c r="K1155" s="2">
        <f t="shared" si="377"/>
        <v>785</v>
      </c>
      <c r="L1155" s="17">
        <f t="shared" si="378"/>
        <v>785</v>
      </c>
      <c r="M1155" s="12">
        <f t="shared" si="379"/>
        <v>1</v>
      </c>
      <c r="N1155" s="12">
        <f t="shared" si="380"/>
        <v>1.42928929</v>
      </c>
      <c r="O1155" s="17">
        <f t="shared" si="381"/>
        <v>0</v>
      </c>
      <c r="P1155" s="14">
        <f t="shared" si="382"/>
        <v>4292.8928999999998</v>
      </c>
      <c r="Q1155" s="14">
        <v>0</v>
      </c>
      <c r="R1155" s="14">
        <f t="shared" si="383"/>
        <v>0</v>
      </c>
      <c r="S1155" s="20">
        <f t="shared" si="387"/>
        <v>0</v>
      </c>
      <c r="T1155" s="14">
        <f t="shared" si="384"/>
        <v>0</v>
      </c>
      <c r="U1155" s="4" t="str">
        <f t="shared" si="385"/>
        <v>A+J=</v>
      </c>
      <c r="V1155" s="29">
        <f t="shared" si="386"/>
        <v>45747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88"/>
        <v>45701</v>
      </c>
      <c r="B1156" s="125">
        <f t="shared" ca="1" si="371"/>
        <v>14299.9017</v>
      </c>
      <c r="C1156" s="14">
        <f t="shared" si="372"/>
        <v>10000</v>
      </c>
      <c r="D1156" s="13">
        <f>IF(A1156&lt;$B$1,VLOOKUP(A1156,[1]DI!$A$4:$B$15000,2,FALSE),0)</f>
        <v>0.13150000000000001</v>
      </c>
      <c r="E1156" s="14">
        <f t="shared" si="373"/>
        <v>1.0004903700000001</v>
      </c>
      <c r="F1156" s="14">
        <f>(TRUNC(PRODUCT($E$14:$E1155),16))</f>
        <v>1.4299901669120401</v>
      </c>
      <c r="G1156" s="14">
        <f t="shared" si="374"/>
        <v>1</v>
      </c>
      <c r="H1156" s="14">
        <f t="shared" si="375"/>
        <v>1.4299901699999999</v>
      </c>
      <c r="I1156" s="13">
        <f t="shared" si="389"/>
        <v>0</v>
      </c>
      <c r="J1156" s="29">
        <f t="shared" si="376"/>
        <v>44559</v>
      </c>
      <c r="K1156" s="2">
        <f t="shared" si="377"/>
        <v>786</v>
      </c>
      <c r="L1156" s="17">
        <f t="shared" si="378"/>
        <v>786</v>
      </c>
      <c r="M1156" s="12">
        <f t="shared" si="379"/>
        <v>1</v>
      </c>
      <c r="N1156" s="12">
        <f t="shared" si="380"/>
        <v>1.4299901699999999</v>
      </c>
      <c r="O1156" s="17">
        <f t="shared" si="381"/>
        <v>0</v>
      </c>
      <c r="P1156" s="14">
        <f t="shared" si="382"/>
        <v>4299.9017000000003</v>
      </c>
      <c r="Q1156" s="14">
        <v>0</v>
      </c>
      <c r="R1156" s="14">
        <f t="shared" si="383"/>
        <v>0</v>
      </c>
      <c r="S1156" s="20">
        <f t="shared" si="387"/>
        <v>0</v>
      </c>
      <c r="T1156" s="14">
        <f t="shared" si="384"/>
        <v>0</v>
      </c>
      <c r="U1156" s="4" t="str">
        <f t="shared" si="385"/>
        <v>A+J=</v>
      </c>
      <c r="V1156" s="29">
        <f t="shared" si="386"/>
        <v>45747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88"/>
        <v>45702</v>
      </c>
      <c r="B1157" s="125">
        <f t="shared" ca="1" si="371"/>
        <v>14306.9139</v>
      </c>
      <c r="C1157" s="14">
        <f t="shared" si="372"/>
        <v>10000</v>
      </c>
      <c r="D1157" s="13">
        <f>IF(A1157&lt;$B$1,VLOOKUP(A1157,[1]DI!$A$4:$B$15000,2,FALSE),0)</f>
        <v>0.13150000000000001</v>
      </c>
      <c r="E1157" s="14">
        <f t="shared" si="373"/>
        <v>1.0004903700000001</v>
      </c>
      <c r="F1157" s="14">
        <f>(TRUNC(PRODUCT($E$14:$E1156),16))</f>
        <v>1.43069139119019</v>
      </c>
      <c r="G1157" s="14">
        <f t="shared" si="374"/>
        <v>1</v>
      </c>
      <c r="H1157" s="14">
        <f t="shared" si="375"/>
        <v>1.43069139</v>
      </c>
      <c r="I1157" s="13">
        <f t="shared" si="389"/>
        <v>0</v>
      </c>
      <c r="J1157" s="29">
        <f t="shared" si="376"/>
        <v>44559</v>
      </c>
      <c r="K1157" s="2">
        <f t="shared" si="377"/>
        <v>787</v>
      </c>
      <c r="L1157" s="17">
        <f t="shared" si="378"/>
        <v>787</v>
      </c>
      <c r="M1157" s="12">
        <f t="shared" si="379"/>
        <v>1</v>
      </c>
      <c r="N1157" s="12">
        <f t="shared" si="380"/>
        <v>1.43069139</v>
      </c>
      <c r="O1157" s="17">
        <f t="shared" si="381"/>
        <v>0</v>
      </c>
      <c r="P1157" s="14">
        <f t="shared" si="382"/>
        <v>4306.9138999999996</v>
      </c>
      <c r="Q1157" s="14">
        <v>0</v>
      </c>
      <c r="R1157" s="14">
        <f t="shared" si="383"/>
        <v>0</v>
      </c>
      <c r="S1157" s="20">
        <f t="shared" si="387"/>
        <v>0</v>
      </c>
      <c r="T1157" s="14">
        <f t="shared" si="384"/>
        <v>0</v>
      </c>
      <c r="U1157" s="4" t="str">
        <f t="shared" si="385"/>
        <v>A+J=</v>
      </c>
      <c r="V1157" s="29">
        <f t="shared" si="386"/>
        <v>45747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88"/>
        <v>45703</v>
      </c>
      <c r="B1158" s="125">
        <f t="shared" ca="1" si="371"/>
        <v>14313.929599999999</v>
      </c>
      <c r="C1158" s="14">
        <f t="shared" si="372"/>
        <v>10000</v>
      </c>
      <c r="D1158" s="13">
        <f>IF(A1158&lt;$B$1,VLOOKUP(A1158,[1]DI!$A$4:$B$15000,2,FALSE),0)</f>
        <v>0</v>
      </c>
      <c r="E1158" s="14">
        <f t="shared" si="373"/>
        <v>1</v>
      </c>
      <c r="F1158" s="14">
        <f>(TRUNC(PRODUCT($E$14:$E1157),16))</f>
        <v>1.43139295932769</v>
      </c>
      <c r="G1158" s="14">
        <f t="shared" si="374"/>
        <v>1</v>
      </c>
      <c r="H1158" s="14">
        <f t="shared" si="375"/>
        <v>1.4313929599999999</v>
      </c>
      <c r="I1158" s="13">
        <f t="shared" si="389"/>
        <v>0</v>
      </c>
      <c r="J1158" s="29">
        <f t="shared" si="376"/>
        <v>44559</v>
      </c>
      <c r="K1158" s="2">
        <f t="shared" si="377"/>
        <v>787</v>
      </c>
      <c r="L1158" s="17">
        <f t="shared" si="378"/>
        <v>788</v>
      </c>
      <c r="M1158" s="12">
        <f t="shared" si="379"/>
        <v>1</v>
      </c>
      <c r="N1158" s="12">
        <f t="shared" si="380"/>
        <v>1.4313929599999999</v>
      </c>
      <c r="O1158" s="17">
        <f t="shared" si="381"/>
        <v>0</v>
      </c>
      <c r="P1158" s="14">
        <f t="shared" si="382"/>
        <v>4313.9296000000004</v>
      </c>
      <c r="Q1158" s="14">
        <v>0</v>
      </c>
      <c r="R1158" s="14">
        <f t="shared" si="383"/>
        <v>0</v>
      </c>
      <c r="S1158" s="20">
        <f t="shared" si="387"/>
        <v>0</v>
      </c>
      <c r="T1158" s="14">
        <f t="shared" si="384"/>
        <v>0</v>
      </c>
      <c r="U1158" s="4" t="str">
        <f t="shared" si="385"/>
        <v>A+J=</v>
      </c>
      <c r="V1158" s="29">
        <f t="shared" si="386"/>
        <v>45747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88"/>
        <v>45704</v>
      </c>
      <c r="B1159" s="125">
        <f t="shared" ca="1" si="371"/>
        <v>14313.929599999999</v>
      </c>
      <c r="C1159" s="14">
        <f t="shared" si="372"/>
        <v>10000</v>
      </c>
      <c r="D1159" s="13">
        <f>IF(A1159&lt;$B$1,VLOOKUP(A1159,[1]DI!$A$4:$B$15000,2,FALSE),0)</f>
        <v>0</v>
      </c>
      <c r="E1159" s="14">
        <f t="shared" si="373"/>
        <v>1</v>
      </c>
      <c r="F1159" s="14">
        <f>(TRUNC(PRODUCT($E$14:$E1158),16))</f>
        <v>1.43139295932769</v>
      </c>
      <c r="G1159" s="14">
        <f t="shared" si="374"/>
        <v>1</v>
      </c>
      <c r="H1159" s="14">
        <f t="shared" si="375"/>
        <v>1.4313929599999999</v>
      </c>
      <c r="I1159" s="13">
        <f t="shared" si="389"/>
        <v>0</v>
      </c>
      <c r="J1159" s="29">
        <f t="shared" si="376"/>
        <v>44559</v>
      </c>
      <c r="K1159" s="2">
        <f t="shared" si="377"/>
        <v>787</v>
      </c>
      <c r="L1159" s="17">
        <f t="shared" si="378"/>
        <v>788</v>
      </c>
      <c r="M1159" s="12">
        <f t="shared" si="379"/>
        <v>1</v>
      </c>
      <c r="N1159" s="12">
        <f t="shared" si="380"/>
        <v>1.4313929599999999</v>
      </c>
      <c r="O1159" s="17">
        <f t="shared" si="381"/>
        <v>0</v>
      </c>
      <c r="P1159" s="14">
        <f t="shared" si="382"/>
        <v>4313.9296000000004</v>
      </c>
      <c r="Q1159" s="14">
        <v>0</v>
      </c>
      <c r="R1159" s="14">
        <f t="shared" si="383"/>
        <v>0</v>
      </c>
      <c r="S1159" s="20">
        <f t="shared" si="387"/>
        <v>0</v>
      </c>
      <c r="T1159" s="14">
        <f t="shared" si="384"/>
        <v>0</v>
      </c>
      <c r="U1159" s="4" t="str">
        <f t="shared" si="385"/>
        <v>A+J=</v>
      </c>
      <c r="V1159" s="29">
        <f t="shared" si="386"/>
        <v>45747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88"/>
        <v>45705</v>
      </c>
      <c r="B1160" s="125">
        <f t="shared" ca="1" si="371"/>
        <v>14313.929599999999</v>
      </c>
      <c r="C1160" s="14">
        <f t="shared" si="372"/>
        <v>10000</v>
      </c>
      <c r="D1160" s="13">
        <f>IF(A1160&lt;$B$1,VLOOKUP(A1160,[1]DI!$A$4:$B$15000,2,FALSE),0)</f>
        <v>0.13150000000000001</v>
      </c>
      <c r="E1160" s="14">
        <f t="shared" si="373"/>
        <v>1.0004903700000001</v>
      </c>
      <c r="F1160" s="14">
        <f>(TRUNC(PRODUCT($E$14:$E1159),16))</f>
        <v>1.43139295932769</v>
      </c>
      <c r="G1160" s="14">
        <f t="shared" si="374"/>
        <v>1</v>
      </c>
      <c r="H1160" s="14">
        <f t="shared" si="375"/>
        <v>1.4313929599999999</v>
      </c>
      <c r="I1160" s="13">
        <f t="shared" si="389"/>
        <v>0</v>
      </c>
      <c r="J1160" s="29">
        <f t="shared" si="376"/>
        <v>44559</v>
      </c>
      <c r="K1160" s="2">
        <f t="shared" si="377"/>
        <v>788</v>
      </c>
      <c r="L1160" s="17">
        <f t="shared" si="378"/>
        <v>788</v>
      </c>
      <c r="M1160" s="12">
        <f t="shared" si="379"/>
        <v>1</v>
      </c>
      <c r="N1160" s="12">
        <f t="shared" si="380"/>
        <v>1.4313929599999999</v>
      </c>
      <c r="O1160" s="17">
        <f t="shared" si="381"/>
        <v>0</v>
      </c>
      <c r="P1160" s="14">
        <f t="shared" si="382"/>
        <v>4313.9296000000004</v>
      </c>
      <c r="Q1160" s="14">
        <v>0</v>
      </c>
      <c r="R1160" s="14">
        <f t="shared" si="383"/>
        <v>0</v>
      </c>
      <c r="S1160" s="20">
        <f t="shared" si="387"/>
        <v>0</v>
      </c>
      <c r="T1160" s="14">
        <f t="shared" si="384"/>
        <v>0</v>
      </c>
      <c r="U1160" s="4" t="str">
        <f t="shared" si="385"/>
        <v>A+J=</v>
      </c>
      <c r="V1160" s="29">
        <f t="shared" si="386"/>
        <v>45747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88"/>
        <v>45706</v>
      </c>
      <c r="B1161" s="125">
        <f t="shared" ref="B1161:B1202" ca="1" si="390">IF(A1161&lt;=TODAY(),C1161+P1161,IF(AND(A1161&gt;TODAY(),A1161&lt;=$B$1),IF(VLOOKUP(TODAY(),$A$12:$D$5002,4,FALSE)=0,"n.d",C1161+P1161),"n.d"))</f>
        <v>14320.948700000001</v>
      </c>
      <c r="C1161" s="14">
        <f t="shared" ref="C1161:C1202" si="391">(C1160-T1160)</f>
        <v>10000</v>
      </c>
      <c r="D1161" s="13">
        <f>IF(A1161&lt;$B$1,VLOOKUP(A1161,[1]DI!$A$4:$B$15000,2,FALSE),0)</f>
        <v>0.13150000000000001</v>
      </c>
      <c r="E1161" s="14">
        <f t="shared" ref="E1161:E1202" si="392">ROUND(((1+D1161)^(1/252)),8)</f>
        <v>1.0004903700000001</v>
      </c>
      <c r="F1161" s="14">
        <f>(TRUNC(PRODUCT($E$14:$E1160),16))</f>
        <v>1.4320948714931501</v>
      </c>
      <c r="G1161" s="14">
        <f t="shared" ref="G1161:G1202" si="393">IF(O1160&gt;0,F1160,G1160)</f>
        <v>1</v>
      </c>
      <c r="H1161" s="14">
        <f t="shared" ref="H1161:H1202" si="394">ROUND(F1161/G1161,8)</f>
        <v>1.43209487</v>
      </c>
      <c r="I1161" s="13">
        <f t="shared" si="389"/>
        <v>0</v>
      </c>
      <c r="J1161" s="29">
        <f t="shared" ref="J1161:J1202" si="395">IF(O1160&gt;0,VLOOKUP(O1160,X$14:AH$152,2),J1160)</f>
        <v>44559</v>
      </c>
      <c r="K1161" s="2">
        <f t="shared" ref="K1161:K1202" si="396">IF(A1161&gt;J1161,IF(NETWORKDAYS(J1161,A1161,$X$162:$X$546)-1=0,1,NETWORKDAYS(J1161,A1161,$X$162:$X$546)-1),0)</f>
        <v>789</v>
      </c>
      <c r="L1161" s="17">
        <f t="shared" ref="L1161:L1202" si="397">IF(AND(K1161=1,K1160=1),1,IF(K1161&gt;0,IF(K1161=K1160,K1161+1,K1161),0))</f>
        <v>789</v>
      </c>
      <c r="M1161" s="12">
        <f t="shared" ref="M1161:M1202" si="398">ROUND((I1161+1)^(L1161/252),9)</f>
        <v>1</v>
      </c>
      <c r="N1161" s="12">
        <f t="shared" ref="N1161:N1202" si="399">ROUND(H1161*M1161,9)</f>
        <v>1.43209487</v>
      </c>
      <c r="O1161" s="17">
        <f t="shared" ref="O1161:O1202" si="400">IF(VLOOKUP(A1161,Y$14:AF$152,8)=VLOOKUP(A1160,Y$14:AF$152,8),0,VLOOKUP(A1161,Y$14:AF$152,8))</f>
        <v>0</v>
      </c>
      <c r="P1161" s="14">
        <f t="shared" ref="P1161:P1202" si="401">TRUNC(((N1161-1)*C1161),8)+TRUNC(R1160*N1161,8)</f>
        <v>4320.9486999999999</v>
      </c>
      <c r="Q1161" s="14">
        <v>0</v>
      </c>
      <c r="R1161" s="14">
        <f t="shared" ref="R1161:R1202" si="402">IF(O1161&gt;0,P1161-Q1161,0)</f>
        <v>0</v>
      </c>
      <c r="S1161" s="20">
        <f t="shared" si="387"/>
        <v>0</v>
      </c>
      <c r="T1161" s="14">
        <f t="shared" ref="T1161:T1202" si="403">IF(S1161&gt;0,TRUNC(S1161*C1161,8),0)</f>
        <v>0</v>
      </c>
      <c r="U1161" s="4" t="str">
        <f t="shared" ref="U1161:U1202" si="404">IF(O1160&gt;0,VLOOKUP(O1160,X$14:AH$152,10),U1160)</f>
        <v>A+J=</v>
      </c>
      <c r="V1161" s="29">
        <f t="shared" ref="V1161:V1202" si="405">IF(O1160&gt;0,VLOOKUP(O1160,X$14:AH$152,11),V1160)</f>
        <v>45747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88"/>
        <v>45707</v>
      </c>
      <c r="B1162" s="125">
        <f t="shared" ca="1" si="390"/>
        <v>14327.971300000001</v>
      </c>
      <c r="C1162" s="14">
        <f t="shared" si="391"/>
        <v>10000</v>
      </c>
      <c r="D1162" s="13">
        <f>IF(A1162&lt;$B$1,VLOOKUP(A1162,[1]DI!$A$4:$B$15000,2,FALSE),0)</f>
        <v>0.13150000000000001</v>
      </c>
      <c r="E1162" s="14">
        <f t="shared" si="392"/>
        <v>1.0004903700000001</v>
      </c>
      <c r="F1162" s="14">
        <f>(TRUNC(PRODUCT($E$14:$E1161),16))</f>
        <v>1.43279712785529</v>
      </c>
      <c r="G1162" s="14">
        <f t="shared" si="393"/>
        <v>1</v>
      </c>
      <c r="H1162" s="14">
        <f t="shared" si="394"/>
        <v>1.43279713</v>
      </c>
      <c r="I1162" s="13">
        <f t="shared" si="389"/>
        <v>0</v>
      </c>
      <c r="J1162" s="29">
        <f t="shared" si="395"/>
        <v>44559</v>
      </c>
      <c r="K1162" s="2">
        <f t="shared" si="396"/>
        <v>790</v>
      </c>
      <c r="L1162" s="17">
        <f t="shared" si="397"/>
        <v>790</v>
      </c>
      <c r="M1162" s="12">
        <f t="shared" si="398"/>
        <v>1</v>
      </c>
      <c r="N1162" s="12">
        <f t="shared" si="399"/>
        <v>1.43279713</v>
      </c>
      <c r="O1162" s="17">
        <f t="shared" si="400"/>
        <v>0</v>
      </c>
      <c r="P1162" s="14">
        <f t="shared" si="401"/>
        <v>4327.9713000000002</v>
      </c>
      <c r="Q1162" s="14">
        <v>0</v>
      </c>
      <c r="R1162" s="14">
        <f t="shared" si="402"/>
        <v>0</v>
      </c>
      <c r="S1162" s="20">
        <f t="shared" si="387"/>
        <v>0</v>
      </c>
      <c r="T1162" s="14">
        <f t="shared" si="403"/>
        <v>0</v>
      </c>
      <c r="U1162" s="4" t="str">
        <f t="shared" si="404"/>
        <v>A+J=</v>
      </c>
      <c r="V1162" s="29">
        <f t="shared" si="405"/>
        <v>45747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88"/>
        <v>45708</v>
      </c>
      <c r="B1163" s="125">
        <f t="shared" ca="1" si="390"/>
        <v>14334.997299999999</v>
      </c>
      <c r="C1163" s="14">
        <f t="shared" si="391"/>
        <v>10000</v>
      </c>
      <c r="D1163" s="13">
        <f>IF(A1163&lt;$B$1,VLOOKUP(A1163,[1]DI!$A$4:$B$15000,2,FALSE),0)</f>
        <v>0.13150000000000001</v>
      </c>
      <c r="E1163" s="14">
        <f t="shared" si="392"/>
        <v>1.0004903700000001</v>
      </c>
      <c r="F1163" s="14">
        <f>(TRUNC(PRODUCT($E$14:$E1162),16))</f>
        <v>1.4334997285828699</v>
      </c>
      <c r="G1163" s="14">
        <f t="shared" si="393"/>
        <v>1</v>
      </c>
      <c r="H1163" s="14">
        <f t="shared" si="394"/>
        <v>1.4334997300000001</v>
      </c>
      <c r="I1163" s="13">
        <f t="shared" si="389"/>
        <v>0</v>
      </c>
      <c r="J1163" s="29">
        <f t="shared" si="395"/>
        <v>44559</v>
      </c>
      <c r="K1163" s="2">
        <f t="shared" si="396"/>
        <v>791</v>
      </c>
      <c r="L1163" s="17">
        <f t="shared" si="397"/>
        <v>791</v>
      </c>
      <c r="M1163" s="12">
        <f t="shared" si="398"/>
        <v>1</v>
      </c>
      <c r="N1163" s="12">
        <f t="shared" si="399"/>
        <v>1.4334997300000001</v>
      </c>
      <c r="O1163" s="17">
        <f t="shared" si="400"/>
        <v>0</v>
      </c>
      <c r="P1163" s="14">
        <f t="shared" si="401"/>
        <v>4334.9973</v>
      </c>
      <c r="Q1163" s="14">
        <v>0</v>
      </c>
      <c r="R1163" s="14">
        <f t="shared" si="402"/>
        <v>0</v>
      </c>
      <c r="S1163" s="20">
        <f t="shared" si="387"/>
        <v>0</v>
      </c>
      <c r="T1163" s="14">
        <f t="shared" si="403"/>
        <v>0</v>
      </c>
      <c r="U1163" s="4" t="str">
        <f t="shared" si="404"/>
        <v>A+J=</v>
      </c>
      <c r="V1163" s="29">
        <f t="shared" si="405"/>
        <v>45747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88"/>
        <v>45709</v>
      </c>
      <c r="B1164" s="125">
        <f t="shared" ca="1" si="390"/>
        <v>14342.0267</v>
      </c>
      <c r="C1164" s="14">
        <f t="shared" si="391"/>
        <v>10000</v>
      </c>
      <c r="D1164" s="13">
        <f>IF(A1164&lt;$B$1,VLOOKUP(A1164,[1]DI!$A$4:$B$15000,2,FALSE),0)</f>
        <v>0.13150000000000001</v>
      </c>
      <c r="E1164" s="14">
        <f t="shared" si="392"/>
        <v>1.0004903700000001</v>
      </c>
      <c r="F1164" s="14">
        <f>(TRUNC(PRODUCT($E$14:$E1163),16))</f>
        <v>1.43420267384478</v>
      </c>
      <c r="G1164" s="14">
        <f t="shared" si="393"/>
        <v>1</v>
      </c>
      <c r="H1164" s="14">
        <f t="shared" si="394"/>
        <v>1.4342026699999999</v>
      </c>
      <c r="I1164" s="13">
        <f t="shared" si="389"/>
        <v>0</v>
      </c>
      <c r="J1164" s="29">
        <f t="shared" si="395"/>
        <v>44559</v>
      </c>
      <c r="K1164" s="2">
        <f t="shared" si="396"/>
        <v>792</v>
      </c>
      <c r="L1164" s="17">
        <f t="shared" si="397"/>
        <v>792</v>
      </c>
      <c r="M1164" s="12">
        <f t="shared" si="398"/>
        <v>1</v>
      </c>
      <c r="N1164" s="12">
        <f t="shared" si="399"/>
        <v>1.4342026699999999</v>
      </c>
      <c r="O1164" s="17">
        <f t="shared" si="400"/>
        <v>0</v>
      </c>
      <c r="P1164" s="14">
        <f t="shared" si="401"/>
        <v>4342.0267000000003</v>
      </c>
      <c r="Q1164" s="14">
        <v>0</v>
      </c>
      <c r="R1164" s="14">
        <f t="shared" si="402"/>
        <v>0</v>
      </c>
      <c r="S1164" s="20">
        <f t="shared" si="387"/>
        <v>0</v>
      </c>
      <c r="T1164" s="14">
        <f t="shared" si="403"/>
        <v>0</v>
      </c>
      <c r="U1164" s="4" t="str">
        <f t="shared" si="404"/>
        <v>A+J=</v>
      </c>
      <c r="V1164" s="29">
        <f t="shared" si="405"/>
        <v>45747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88"/>
        <v>45710</v>
      </c>
      <c r="B1165" s="125">
        <f t="shared" ca="1" si="390"/>
        <v>14349.059600000001</v>
      </c>
      <c r="C1165" s="14">
        <f t="shared" si="391"/>
        <v>10000</v>
      </c>
      <c r="D1165" s="13">
        <f>IF(A1165&lt;$B$1,VLOOKUP(A1165,[1]DI!$A$4:$B$15000,2,FALSE),0)</f>
        <v>0</v>
      </c>
      <c r="E1165" s="14">
        <f t="shared" si="392"/>
        <v>1</v>
      </c>
      <c r="F1165" s="14">
        <f>(TRUNC(PRODUCT($E$14:$E1164),16))</f>
        <v>1.4349059638099499</v>
      </c>
      <c r="G1165" s="14">
        <f t="shared" si="393"/>
        <v>1</v>
      </c>
      <c r="H1165" s="14">
        <f t="shared" si="394"/>
        <v>1.43490596</v>
      </c>
      <c r="I1165" s="13">
        <f t="shared" si="389"/>
        <v>0</v>
      </c>
      <c r="J1165" s="29">
        <f t="shared" si="395"/>
        <v>44559</v>
      </c>
      <c r="K1165" s="2">
        <f t="shared" si="396"/>
        <v>792</v>
      </c>
      <c r="L1165" s="17">
        <f t="shared" si="397"/>
        <v>793</v>
      </c>
      <c r="M1165" s="12">
        <f t="shared" si="398"/>
        <v>1</v>
      </c>
      <c r="N1165" s="12">
        <f t="shared" si="399"/>
        <v>1.43490596</v>
      </c>
      <c r="O1165" s="17">
        <f t="shared" si="400"/>
        <v>0</v>
      </c>
      <c r="P1165" s="14">
        <f t="shared" si="401"/>
        <v>4349.0595999999996</v>
      </c>
      <c r="Q1165" s="14">
        <v>0</v>
      </c>
      <c r="R1165" s="14">
        <f t="shared" si="402"/>
        <v>0</v>
      </c>
      <c r="S1165" s="20">
        <f t="shared" si="387"/>
        <v>0</v>
      </c>
      <c r="T1165" s="14">
        <f t="shared" si="403"/>
        <v>0</v>
      </c>
      <c r="U1165" s="4" t="str">
        <f t="shared" si="404"/>
        <v>A+J=</v>
      </c>
      <c r="V1165" s="29">
        <f t="shared" si="405"/>
        <v>45747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88"/>
        <v>45711</v>
      </c>
      <c r="B1166" s="125">
        <f t="shared" ca="1" si="390"/>
        <v>14349.059600000001</v>
      </c>
      <c r="C1166" s="14">
        <f t="shared" si="391"/>
        <v>10000</v>
      </c>
      <c r="D1166" s="13">
        <f>IF(A1166&lt;$B$1,VLOOKUP(A1166,[1]DI!$A$4:$B$15000,2,FALSE),0)</f>
        <v>0</v>
      </c>
      <c r="E1166" s="14">
        <f t="shared" si="392"/>
        <v>1</v>
      </c>
      <c r="F1166" s="14">
        <f>(TRUNC(PRODUCT($E$14:$E1165),16))</f>
        <v>1.4349059638099499</v>
      </c>
      <c r="G1166" s="14">
        <f t="shared" si="393"/>
        <v>1</v>
      </c>
      <c r="H1166" s="14">
        <f t="shared" si="394"/>
        <v>1.43490596</v>
      </c>
      <c r="I1166" s="13">
        <f t="shared" si="389"/>
        <v>0</v>
      </c>
      <c r="J1166" s="29">
        <f t="shared" si="395"/>
        <v>44559</v>
      </c>
      <c r="K1166" s="2">
        <f t="shared" si="396"/>
        <v>792</v>
      </c>
      <c r="L1166" s="17">
        <f t="shared" si="397"/>
        <v>793</v>
      </c>
      <c r="M1166" s="12">
        <f t="shared" si="398"/>
        <v>1</v>
      </c>
      <c r="N1166" s="12">
        <f t="shared" si="399"/>
        <v>1.43490596</v>
      </c>
      <c r="O1166" s="17">
        <f t="shared" si="400"/>
        <v>0</v>
      </c>
      <c r="P1166" s="14">
        <f t="shared" si="401"/>
        <v>4349.0595999999996</v>
      </c>
      <c r="Q1166" s="14">
        <v>0</v>
      </c>
      <c r="R1166" s="14">
        <f t="shared" si="402"/>
        <v>0</v>
      </c>
      <c r="S1166" s="20">
        <f t="shared" ref="S1166:S1202" si="406">IF($O1166&gt;0,VLOOKUP($O1166,$X$14:$AD$152,7),0)</f>
        <v>0</v>
      </c>
      <c r="T1166" s="14">
        <f t="shared" si="403"/>
        <v>0</v>
      </c>
      <c r="U1166" s="4" t="str">
        <f t="shared" si="404"/>
        <v>A+J=</v>
      </c>
      <c r="V1166" s="29">
        <f t="shared" si="405"/>
        <v>45747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02" si="407">(A1166+1)</f>
        <v>45712</v>
      </c>
      <c r="B1167" s="125">
        <f t="shared" ca="1" si="390"/>
        <v>14349.059600000001</v>
      </c>
      <c r="C1167" s="14">
        <f t="shared" si="391"/>
        <v>10000</v>
      </c>
      <c r="D1167" s="13">
        <f>IF(A1167&lt;$B$1,VLOOKUP(A1167,[1]DI!$A$4:$B$15000,2,FALSE),0)</f>
        <v>0.13150000000000001</v>
      </c>
      <c r="E1167" s="14">
        <f t="shared" si="392"/>
        <v>1.0004903700000001</v>
      </c>
      <c r="F1167" s="14">
        <f>(TRUNC(PRODUCT($E$14:$E1166),16))</f>
        <v>1.4349059638099499</v>
      </c>
      <c r="G1167" s="14">
        <f t="shared" si="393"/>
        <v>1</v>
      </c>
      <c r="H1167" s="14">
        <f t="shared" si="394"/>
        <v>1.43490596</v>
      </c>
      <c r="I1167" s="13">
        <f t="shared" ref="I1167:I1202" si="408">I1166</f>
        <v>0</v>
      </c>
      <c r="J1167" s="29">
        <f t="shared" si="395"/>
        <v>44559</v>
      </c>
      <c r="K1167" s="2">
        <f t="shared" si="396"/>
        <v>793</v>
      </c>
      <c r="L1167" s="17">
        <f t="shared" si="397"/>
        <v>793</v>
      </c>
      <c r="M1167" s="12">
        <f t="shared" si="398"/>
        <v>1</v>
      </c>
      <c r="N1167" s="12">
        <f t="shared" si="399"/>
        <v>1.43490596</v>
      </c>
      <c r="O1167" s="17">
        <f t="shared" si="400"/>
        <v>0</v>
      </c>
      <c r="P1167" s="14">
        <f t="shared" si="401"/>
        <v>4349.0595999999996</v>
      </c>
      <c r="Q1167" s="14">
        <v>0</v>
      </c>
      <c r="R1167" s="14">
        <f t="shared" si="402"/>
        <v>0</v>
      </c>
      <c r="S1167" s="20">
        <f t="shared" si="406"/>
        <v>0</v>
      </c>
      <c r="T1167" s="14">
        <f t="shared" si="403"/>
        <v>0</v>
      </c>
      <c r="U1167" s="4" t="str">
        <f t="shared" si="404"/>
        <v>A+J=</v>
      </c>
      <c r="V1167" s="29">
        <f t="shared" si="405"/>
        <v>45747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407"/>
        <v>45713</v>
      </c>
      <c r="B1168" s="125">
        <f t="shared" ca="1" si="390"/>
        <v>14356.096</v>
      </c>
      <c r="C1168" s="14">
        <f t="shared" si="391"/>
        <v>10000</v>
      </c>
      <c r="D1168" s="13">
        <f>IF(A1168&lt;$B$1,VLOOKUP(A1168,[1]DI!$A$4:$B$15000,2,FALSE),0)</f>
        <v>0.13150000000000001</v>
      </c>
      <c r="E1168" s="14">
        <f t="shared" si="392"/>
        <v>1.0004903700000001</v>
      </c>
      <c r="F1168" s="14">
        <f>(TRUNC(PRODUCT($E$14:$E1167),16))</f>
        <v>1.43560959864743</v>
      </c>
      <c r="G1168" s="14">
        <f t="shared" si="393"/>
        <v>1</v>
      </c>
      <c r="H1168" s="14">
        <f t="shared" si="394"/>
        <v>1.4356096</v>
      </c>
      <c r="I1168" s="13">
        <f t="shared" si="408"/>
        <v>0</v>
      </c>
      <c r="J1168" s="29">
        <f t="shared" si="395"/>
        <v>44559</v>
      </c>
      <c r="K1168" s="2">
        <f t="shared" si="396"/>
        <v>794</v>
      </c>
      <c r="L1168" s="17">
        <f t="shared" si="397"/>
        <v>794</v>
      </c>
      <c r="M1168" s="12">
        <f t="shared" si="398"/>
        <v>1</v>
      </c>
      <c r="N1168" s="12">
        <f t="shared" si="399"/>
        <v>1.4356096</v>
      </c>
      <c r="O1168" s="17">
        <f t="shared" si="400"/>
        <v>0</v>
      </c>
      <c r="P1168" s="14">
        <f t="shared" si="401"/>
        <v>4356.0959999999995</v>
      </c>
      <c r="Q1168" s="14">
        <v>0</v>
      </c>
      <c r="R1168" s="14">
        <f t="shared" si="402"/>
        <v>0</v>
      </c>
      <c r="S1168" s="20">
        <f t="shared" si="406"/>
        <v>0</v>
      </c>
      <c r="T1168" s="14">
        <f t="shared" si="403"/>
        <v>0</v>
      </c>
      <c r="U1168" s="4" t="str">
        <f t="shared" si="404"/>
        <v>A+J=</v>
      </c>
      <c r="V1168" s="29">
        <f t="shared" si="405"/>
        <v>45747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407"/>
        <v>45714</v>
      </c>
      <c r="B1169" s="125">
        <f t="shared" ca="1" si="390"/>
        <v>14363.1358</v>
      </c>
      <c r="C1169" s="14">
        <f t="shared" si="391"/>
        <v>10000</v>
      </c>
      <c r="D1169" s="13">
        <f>IF(A1169&lt;$B$1,VLOOKUP(A1169,[1]DI!$A$4:$B$15000,2,FALSE),0)</f>
        <v>0.13150000000000001</v>
      </c>
      <c r="E1169" s="14">
        <f t="shared" si="392"/>
        <v>1.0004903700000001</v>
      </c>
      <c r="F1169" s="14">
        <f>(TRUNC(PRODUCT($E$14:$E1168),16))</f>
        <v>1.4363135785263099</v>
      </c>
      <c r="G1169" s="14">
        <f t="shared" si="393"/>
        <v>1</v>
      </c>
      <c r="H1169" s="14">
        <f t="shared" si="394"/>
        <v>1.43631358</v>
      </c>
      <c r="I1169" s="13">
        <f t="shared" si="408"/>
        <v>0</v>
      </c>
      <c r="J1169" s="29">
        <f t="shared" si="395"/>
        <v>44559</v>
      </c>
      <c r="K1169" s="2">
        <f t="shared" si="396"/>
        <v>795</v>
      </c>
      <c r="L1169" s="17">
        <f t="shared" si="397"/>
        <v>795</v>
      </c>
      <c r="M1169" s="12">
        <f t="shared" si="398"/>
        <v>1</v>
      </c>
      <c r="N1169" s="12">
        <f t="shared" si="399"/>
        <v>1.43631358</v>
      </c>
      <c r="O1169" s="17">
        <f t="shared" si="400"/>
        <v>0</v>
      </c>
      <c r="P1169" s="14">
        <f t="shared" si="401"/>
        <v>4363.1358</v>
      </c>
      <c r="Q1169" s="14">
        <v>0</v>
      </c>
      <c r="R1169" s="14">
        <f t="shared" si="402"/>
        <v>0</v>
      </c>
      <c r="S1169" s="20">
        <f t="shared" si="406"/>
        <v>0</v>
      </c>
      <c r="T1169" s="14">
        <f t="shared" si="403"/>
        <v>0</v>
      </c>
      <c r="U1169" s="4" t="str">
        <f t="shared" si="404"/>
        <v>A+J=</v>
      </c>
      <c r="V1169" s="29">
        <f t="shared" si="405"/>
        <v>45747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407"/>
        <v>45715</v>
      </c>
      <c r="B1170" s="125">
        <f t="shared" ca="1" si="390"/>
        <v>14370.179</v>
      </c>
      <c r="C1170" s="14">
        <f t="shared" si="391"/>
        <v>10000</v>
      </c>
      <c r="D1170" s="13">
        <f>IF(A1170&lt;$B$1,VLOOKUP(A1170,[1]DI!$A$4:$B$15000,2,FALSE),0)</f>
        <v>0.13150000000000001</v>
      </c>
      <c r="E1170" s="14">
        <f t="shared" si="392"/>
        <v>1.0004903700000001</v>
      </c>
      <c r="F1170" s="14">
        <f>(TRUNC(PRODUCT($E$14:$E1169),16))</f>
        <v>1.4370179036158199</v>
      </c>
      <c r="G1170" s="14">
        <f t="shared" si="393"/>
        <v>1</v>
      </c>
      <c r="H1170" s="14">
        <f t="shared" si="394"/>
        <v>1.4370179000000001</v>
      </c>
      <c r="I1170" s="13">
        <f t="shared" si="408"/>
        <v>0</v>
      </c>
      <c r="J1170" s="29">
        <f t="shared" si="395"/>
        <v>44559</v>
      </c>
      <c r="K1170" s="2">
        <f t="shared" si="396"/>
        <v>796</v>
      </c>
      <c r="L1170" s="17">
        <f t="shared" si="397"/>
        <v>796</v>
      </c>
      <c r="M1170" s="12">
        <f t="shared" si="398"/>
        <v>1</v>
      </c>
      <c r="N1170" s="12">
        <f t="shared" si="399"/>
        <v>1.4370179000000001</v>
      </c>
      <c r="O1170" s="17">
        <f t="shared" si="400"/>
        <v>0</v>
      </c>
      <c r="P1170" s="14">
        <f t="shared" si="401"/>
        <v>4370.1790000000001</v>
      </c>
      <c r="Q1170" s="14">
        <v>0</v>
      </c>
      <c r="R1170" s="14">
        <f t="shared" si="402"/>
        <v>0</v>
      </c>
      <c r="S1170" s="20">
        <f t="shared" si="406"/>
        <v>0</v>
      </c>
      <c r="T1170" s="14">
        <f t="shared" si="403"/>
        <v>0</v>
      </c>
      <c r="U1170" s="4" t="str">
        <f t="shared" si="404"/>
        <v>A+J=</v>
      </c>
      <c r="V1170" s="29">
        <f t="shared" si="405"/>
        <v>45747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407"/>
        <v>45716</v>
      </c>
      <c r="B1171" s="125">
        <f t="shared" ca="1" si="390"/>
        <v>14377.225699999999</v>
      </c>
      <c r="C1171" s="14">
        <f t="shared" si="391"/>
        <v>10000</v>
      </c>
      <c r="D1171" s="13">
        <f>IF(A1171&lt;$B$1,VLOOKUP(A1171,[1]DI!$A$4:$B$15000,2,FALSE),0)</f>
        <v>0.13150000000000001</v>
      </c>
      <c r="E1171" s="14">
        <f t="shared" si="392"/>
        <v>1.0004903700000001</v>
      </c>
      <c r="F1171" s="14">
        <f>(TRUNC(PRODUCT($E$14:$E1170),16))</f>
        <v>1.43772257408521</v>
      </c>
      <c r="G1171" s="14">
        <f t="shared" si="393"/>
        <v>1</v>
      </c>
      <c r="H1171" s="14">
        <f t="shared" si="394"/>
        <v>1.43772257</v>
      </c>
      <c r="I1171" s="13">
        <f t="shared" si="408"/>
        <v>0</v>
      </c>
      <c r="J1171" s="29">
        <f t="shared" si="395"/>
        <v>44559</v>
      </c>
      <c r="K1171" s="2">
        <f t="shared" si="396"/>
        <v>797</v>
      </c>
      <c r="L1171" s="17">
        <f t="shared" si="397"/>
        <v>797</v>
      </c>
      <c r="M1171" s="12">
        <f t="shared" si="398"/>
        <v>1</v>
      </c>
      <c r="N1171" s="12">
        <f t="shared" si="399"/>
        <v>1.43772257</v>
      </c>
      <c r="O1171" s="17">
        <f t="shared" si="400"/>
        <v>0</v>
      </c>
      <c r="P1171" s="14">
        <f t="shared" si="401"/>
        <v>4377.2257</v>
      </c>
      <c r="Q1171" s="14">
        <v>0</v>
      </c>
      <c r="R1171" s="14">
        <f t="shared" si="402"/>
        <v>0</v>
      </c>
      <c r="S1171" s="20">
        <f t="shared" si="406"/>
        <v>0</v>
      </c>
      <c r="T1171" s="14">
        <f t="shared" si="403"/>
        <v>0</v>
      </c>
      <c r="U1171" s="4" t="str">
        <f t="shared" si="404"/>
        <v>A+J=</v>
      </c>
      <c r="V1171" s="29">
        <f t="shared" si="405"/>
        <v>45747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407"/>
        <v>45717</v>
      </c>
      <c r="B1172" s="125">
        <f t="shared" ca="1" si="390"/>
        <v>14384.275900000001</v>
      </c>
      <c r="C1172" s="14">
        <f t="shared" si="391"/>
        <v>10000</v>
      </c>
      <c r="D1172" s="13">
        <f>IF(A1172&lt;$B$1,VLOOKUP(A1172,[1]DI!$A$4:$B$15000,2,FALSE),0)</f>
        <v>0</v>
      </c>
      <c r="E1172" s="14">
        <f t="shared" si="392"/>
        <v>1</v>
      </c>
      <c r="F1172" s="14">
        <f>(TRUNC(PRODUCT($E$14:$E1171),16))</f>
        <v>1.4384275901038699</v>
      </c>
      <c r="G1172" s="14">
        <f t="shared" si="393"/>
        <v>1</v>
      </c>
      <c r="H1172" s="14">
        <f t="shared" si="394"/>
        <v>1.4384275900000001</v>
      </c>
      <c r="I1172" s="13">
        <f t="shared" si="408"/>
        <v>0</v>
      </c>
      <c r="J1172" s="29">
        <f t="shared" si="395"/>
        <v>44559</v>
      </c>
      <c r="K1172" s="2">
        <f t="shared" si="396"/>
        <v>797</v>
      </c>
      <c r="L1172" s="17">
        <f t="shared" si="397"/>
        <v>798</v>
      </c>
      <c r="M1172" s="12">
        <f t="shared" si="398"/>
        <v>1</v>
      </c>
      <c r="N1172" s="12">
        <f t="shared" si="399"/>
        <v>1.4384275900000001</v>
      </c>
      <c r="O1172" s="17">
        <f t="shared" si="400"/>
        <v>0</v>
      </c>
      <c r="P1172" s="14">
        <f t="shared" si="401"/>
        <v>4384.2758999999996</v>
      </c>
      <c r="Q1172" s="14">
        <v>0</v>
      </c>
      <c r="R1172" s="14">
        <f t="shared" si="402"/>
        <v>0</v>
      </c>
      <c r="S1172" s="20">
        <f t="shared" si="406"/>
        <v>0</v>
      </c>
      <c r="T1172" s="14">
        <f t="shared" si="403"/>
        <v>0</v>
      </c>
      <c r="U1172" s="4" t="str">
        <f t="shared" si="404"/>
        <v>A+J=</v>
      </c>
      <c r="V1172" s="29">
        <f t="shared" si="405"/>
        <v>45747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407"/>
        <v>45718</v>
      </c>
      <c r="B1173" s="125">
        <f t="shared" ca="1" si="390"/>
        <v>14384.275900000001</v>
      </c>
      <c r="C1173" s="14">
        <f t="shared" si="391"/>
        <v>10000</v>
      </c>
      <c r="D1173" s="13">
        <f>IF(A1173&lt;$B$1,VLOOKUP(A1173,[1]DI!$A$4:$B$15000,2,FALSE),0)</f>
        <v>0</v>
      </c>
      <c r="E1173" s="14">
        <f t="shared" si="392"/>
        <v>1</v>
      </c>
      <c r="F1173" s="14">
        <f>(TRUNC(PRODUCT($E$14:$E1172),16))</f>
        <v>1.4384275901038699</v>
      </c>
      <c r="G1173" s="14">
        <f t="shared" si="393"/>
        <v>1</v>
      </c>
      <c r="H1173" s="14">
        <f t="shared" si="394"/>
        <v>1.4384275900000001</v>
      </c>
      <c r="I1173" s="13">
        <f t="shared" si="408"/>
        <v>0</v>
      </c>
      <c r="J1173" s="29">
        <f t="shared" si="395"/>
        <v>44559</v>
      </c>
      <c r="K1173" s="2">
        <f t="shared" si="396"/>
        <v>797</v>
      </c>
      <c r="L1173" s="17">
        <f t="shared" si="397"/>
        <v>798</v>
      </c>
      <c r="M1173" s="12">
        <f t="shared" si="398"/>
        <v>1</v>
      </c>
      <c r="N1173" s="12">
        <f t="shared" si="399"/>
        <v>1.4384275900000001</v>
      </c>
      <c r="O1173" s="17">
        <f t="shared" si="400"/>
        <v>0</v>
      </c>
      <c r="P1173" s="14">
        <f t="shared" si="401"/>
        <v>4384.2758999999996</v>
      </c>
      <c r="Q1173" s="14">
        <v>0</v>
      </c>
      <c r="R1173" s="14">
        <f t="shared" si="402"/>
        <v>0</v>
      </c>
      <c r="S1173" s="20">
        <f t="shared" si="406"/>
        <v>0</v>
      </c>
      <c r="T1173" s="14">
        <f t="shared" si="403"/>
        <v>0</v>
      </c>
      <c r="U1173" s="4" t="str">
        <f t="shared" si="404"/>
        <v>A+J=</v>
      </c>
      <c r="V1173" s="29">
        <f t="shared" si="405"/>
        <v>45747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407"/>
        <v>45719</v>
      </c>
      <c r="B1174" s="125">
        <f t="shared" ca="1" si="390"/>
        <v>14384.275900000001</v>
      </c>
      <c r="C1174" s="14">
        <f t="shared" si="391"/>
        <v>10000</v>
      </c>
      <c r="D1174" s="13">
        <f>IF(A1174&lt;$B$1,VLOOKUP(A1174,[1]DI!$A$4:$B$15000,2,FALSE),0)</f>
        <v>0</v>
      </c>
      <c r="E1174" s="14">
        <f t="shared" si="392"/>
        <v>1</v>
      </c>
      <c r="F1174" s="14">
        <f>(TRUNC(PRODUCT($E$14:$E1173),16))</f>
        <v>1.4384275901038699</v>
      </c>
      <c r="G1174" s="14">
        <f t="shared" si="393"/>
        <v>1</v>
      </c>
      <c r="H1174" s="14">
        <f t="shared" si="394"/>
        <v>1.4384275900000001</v>
      </c>
      <c r="I1174" s="13">
        <f t="shared" si="408"/>
        <v>0</v>
      </c>
      <c r="J1174" s="29">
        <f t="shared" si="395"/>
        <v>44559</v>
      </c>
      <c r="K1174" s="2">
        <f t="shared" si="396"/>
        <v>797</v>
      </c>
      <c r="L1174" s="17">
        <f t="shared" si="397"/>
        <v>798</v>
      </c>
      <c r="M1174" s="12">
        <f t="shared" si="398"/>
        <v>1</v>
      </c>
      <c r="N1174" s="12">
        <f t="shared" si="399"/>
        <v>1.4384275900000001</v>
      </c>
      <c r="O1174" s="17">
        <f t="shared" si="400"/>
        <v>0</v>
      </c>
      <c r="P1174" s="14">
        <f t="shared" si="401"/>
        <v>4384.2758999999996</v>
      </c>
      <c r="Q1174" s="14">
        <v>0</v>
      </c>
      <c r="R1174" s="14">
        <f t="shared" si="402"/>
        <v>0</v>
      </c>
      <c r="S1174" s="20">
        <f t="shared" si="406"/>
        <v>0</v>
      </c>
      <c r="T1174" s="14">
        <f t="shared" si="403"/>
        <v>0</v>
      </c>
      <c r="U1174" s="4" t="str">
        <f t="shared" si="404"/>
        <v>A+J=</v>
      </c>
      <c r="V1174" s="29">
        <f t="shared" si="405"/>
        <v>45747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407"/>
        <v>45720</v>
      </c>
      <c r="B1175" s="125">
        <f t="shared" ca="1" si="390"/>
        <v>14384.275900000001</v>
      </c>
      <c r="C1175" s="14">
        <f t="shared" si="391"/>
        <v>10000</v>
      </c>
      <c r="D1175" s="13">
        <f>IF(A1175&lt;$B$1,VLOOKUP(A1175,[1]DI!$A$4:$B$15000,2,FALSE),0)</f>
        <v>0</v>
      </c>
      <c r="E1175" s="14">
        <f t="shared" si="392"/>
        <v>1</v>
      </c>
      <c r="F1175" s="14">
        <f>(TRUNC(PRODUCT($E$14:$E1174),16))</f>
        <v>1.4384275901038699</v>
      </c>
      <c r="G1175" s="14">
        <f t="shared" si="393"/>
        <v>1</v>
      </c>
      <c r="H1175" s="14">
        <f t="shared" si="394"/>
        <v>1.4384275900000001</v>
      </c>
      <c r="I1175" s="13">
        <f t="shared" si="408"/>
        <v>0</v>
      </c>
      <c r="J1175" s="29">
        <f t="shared" si="395"/>
        <v>44559</v>
      </c>
      <c r="K1175" s="2">
        <f t="shared" si="396"/>
        <v>797</v>
      </c>
      <c r="L1175" s="17">
        <f t="shared" si="397"/>
        <v>798</v>
      </c>
      <c r="M1175" s="12">
        <f t="shared" si="398"/>
        <v>1</v>
      </c>
      <c r="N1175" s="12">
        <f t="shared" si="399"/>
        <v>1.4384275900000001</v>
      </c>
      <c r="O1175" s="17">
        <f t="shared" si="400"/>
        <v>0</v>
      </c>
      <c r="P1175" s="14">
        <f t="shared" si="401"/>
        <v>4384.2758999999996</v>
      </c>
      <c r="Q1175" s="14">
        <v>0</v>
      </c>
      <c r="R1175" s="14">
        <f t="shared" si="402"/>
        <v>0</v>
      </c>
      <c r="S1175" s="20">
        <f t="shared" si="406"/>
        <v>0</v>
      </c>
      <c r="T1175" s="14">
        <f t="shared" si="403"/>
        <v>0</v>
      </c>
      <c r="U1175" s="4" t="str">
        <f t="shared" si="404"/>
        <v>A+J=</v>
      </c>
      <c r="V1175" s="29">
        <f t="shared" si="405"/>
        <v>45747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407"/>
        <v>45721</v>
      </c>
      <c r="B1176" s="125">
        <f t="shared" ca="1" si="390"/>
        <v>14384.275900000001</v>
      </c>
      <c r="C1176" s="14">
        <f t="shared" si="391"/>
        <v>10000</v>
      </c>
      <c r="D1176" s="13">
        <f>IF(A1176&lt;$B$1,VLOOKUP(A1176,[1]DI!$A$4:$B$15000,2,FALSE),0)</f>
        <v>0.13150000000000001</v>
      </c>
      <c r="E1176" s="14">
        <f t="shared" si="392"/>
        <v>1.0004903700000001</v>
      </c>
      <c r="F1176" s="14">
        <f>(TRUNC(PRODUCT($E$14:$E1175),16))</f>
        <v>1.4384275901038699</v>
      </c>
      <c r="G1176" s="14">
        <f t="shared" si="393"/>
        <v>1</v>
      </c>
      <c r="H1176" s="14">
        <f t="shared" si="394"/>
        <v>1.4384275900000001</v>
      </c>
      <c r="I1176" s="13">
        <f t="shared" si="408"/>
        <v>0</v>
      </c>
      <c r="J1176" s="29">
        <f t="shared" si="395"/>
        <v>44559</v>
      </c>
      <c r="K1176" s="2">
        <f t="shared" si="396"/>
        <v>798</v>
      </c>
      <c r="L1176" s="17">
        <f t="shared" si="397"/>
        <v>798</v>
      </c>
      <c r="M1176" s="12">
        <f t="shared" si="398"/>
        <v>1</v>
      </c>
      <c r="N1176" s="12">
        <f t="shared" si="399"/>
        <v>1.4384275900000001</v>
      </c>
      <c r="O1176" s="17">
        <f t="shared" si="400"/>
        <v>0</v>
      </c>
      <c r="P1176" s="14">
        <f t="shared" si="401"/>
        <v>4384.2758999999996</v>
      </c>
      <c r="Q1176" s="14">
        <v>0</v>
      </c>
      <c r="R1176" s="14">
        <f t="shared" si="402"/>
        <v>0</v>
      </c>
      <c r="S1176" s="20">
        <f t="shared" si="406"/>
        <v>0</v>
      </c>
      <c r="T1176" s="14">
        <f t="shared" si="403"/>
        <v>0</v>
      </c>
      <c r="U1176" s="4" t="str">
        <f t="shared" si="404"/>
        <v>A+J=</v>
      </c>
      <c r="V1176" s="29">
        <f t="shared" si="405"/>
        <v>45747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407"/>
        <v>45722</v>
      </c>
      <c r="B1177" s="125">
        <f t="shared" ca="1" si="390"/>
        <v>14391.3295</v>
      </c>
      <c r="C1177" s="14">
        <f t="shared" si="391"/>
        <v>10000</v>
      </c>
      <c r="D1177" s="13">
        <f>IF(A1177&lt;$B$1,VLOOKUP(A1177,[1]DI!$A$4:$B$15000,2,FALSE),0)</f>
        <v>0.13150000000000001</v>
      </c>
      <c r="E1177" s="14">
        <f t="shared" si="392"/>
        <v>1.0004903700000001</v>
      </c>
      <c r="F1177" s="14">
        <f>(TRUNC(PRODUCT($E$14:$E1176),16))</f>
        <v>1.4391329518412299</v>
      </c>
      <c r="G1177" s="14">
        <f t="shared" si="393"/>
        <v>1</v>
      </c>
      <c r="H1177" s="14">
        <f t="shared" si="394"/>
        <v>1.4391329500000001</v>
      </c>
      <c r="I1177" s="13">
        <f t="shared" si="408"/>
        <v>0</v>
      </c>
      <c r="J1177" s="29">
        <f t="shared" si="395"/>
        <v>44559</v>
      </c>
      <c r="K1177" s="2">
        <f t="shared" si="396"/>
        <v>799</v>
      </c>
      <c r="L1177" s="17">
        <f t="shared" si="397"/>
        <v>799</v>
      </c>
      <c r="M1177" s="12">
        <f t="shared" si="398"/>
        <v>1</v>
      </c>
      <c r="N1177" s="12">
        <f t="shared" si="399"/>
        <v>1.4391329500000001</v>
      </c>
      <c r="O1177" s="17">
        <f t="shared" si="400"/>
        <v>0</v>
      </c>
      <c r="P1177" s="14">
        <f t="shared" si="401"/>
        <v>4391.3294999999998</v>
      </c>
      <c r="Q1177" s="14">
        <v>0</v>
      </c>
      <c r="R1177" s="14">
        <f t="shared" si="402"/>
        <v>0</v>
      </c>
      <c r="S1177" s="20">
        <f t="shared" si="406"/>
        <v>0</v>
      </c>
      <c r="T1177" s="14">
        <f t="shared" si="403"/>
        <v>0</v>
      </c>
      <c r="U1177" s="4" t="str">
        <f t="shared" si="404"/>
        <v>A+J=</v>
      </c>
      <c r="V1177" s="29">
        <f t="shared" si="405"/>
        <v>45747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407"/>
        <v>45723</v>
      </c>
      <c r="B1178" s="125">
        <f t="shared" ca="1" si="390"/>
        <v>14398.3866</v>
      </c>
      <c r="C1178" s="14">
        <f t="shared" si="391"/>
        <v>10000</v>
      </c>
      <c r="D1178" s="13">
        <f>IF(A1178&lt;$B$1,VLOOKUP(A1178,[1]DI!$A$4:$B$15000,2,FALSE),0)</f>
        <v>0.13150000000000001</v>
      </c>
      <c r="E1178" s="14">
        <f t="shared" si="392"/>
        <v>1.0004903700000001</v>
      </c>
      <c r="F1178" s="14">
        <f>(TRUNC(PRODUCT($E$14:$E1177),16))</f>
        <v>1.43983865946682</v>
      </c>
      <c r="G1178" s="14">
        <f t="shared" si="393"/>
        <v>1</v>
      </c>
      <c r="H1178" s="14">
        <f t="shared" si="394"/>
        <v>1.4398386599999999</v>
      </c>
      <c r="I1178" s="13">
        <f t="shared" si="408"/>
        <v>0</v>
      </c>
      <c r="J1178" s="29">
        <f t="shared" si="395"/>
        <v>44559</v>
      </c>
      <c r="K1178" s="2">
        <f t="shared" si="396"/>
        <v>800</v>
      </c>
      <c r="L1178" s="17">
        <f t="shared" si="397"/>
        <v>800</v>
      </c>
      <c r="M1178" s="12">
        <f t="shared" si="398"/>
        <v>1</v>
      </c>
      <c r="N1178" s="12">
        <f t="shared" si="399"/>
        <v>1.4398386599999999</v>
      </c>
      <c r="O1178" s="17">
        <f t="shared" si="400"/>
        <v>0</v>
      </c>
      <c r="P1178" s="14">
        <f t="shared" si="401"/>
        <v>4398.3865999999998</v>
      </c>
      <c r="Q1178" s="14">
        <v>0</v>
      </c>
      <c r="R1178" s="14">
        <f t="shared" si="402"/>
        <v>0</v>
      </c>
      <c r="S1178" s="20">
        <f t="shared" si="406"/>
        <v>0</v>
      </c>
      <c r="T1178" s="14">
        <f t="shared" si="403"/>
        <v>0</v>
      </c>
      <c r="U1178" s="4" t="str">
        <f t="shared" si="404"/>
        <v>A+J=</v>
      </c>
      <c r="V1178" s="29">
        <f t="shared" si="405"/>
        <v>45747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407"/>
        <v>45724</v>
      </c>
      <c r="B1179" s="125">
        <f t="shared" ca="1" si="390"/>
        <v>14405.447100000001</v>
      </c>
      <c r="C1179" s="14">
        <f t="shared" si="391"/>
        <v>10000</v>
      </c>
      <c r="D1179" s="13">
        <f>IF(A1179&lt;$B$1,VLOOKUP(A1179,[1]DI!$A$4:$B$15000,2,FALSE),0)</f>
        <v>0</v>
      </c>
      <c r="E1179" s="14">
        <f t="shared" si="392"/>
        <v>1</v>
      </c>
      <c r="F1179" s="14">
        <f>(TRUNC(PRODUCT($E$14:$E1178),16))</f>
        <v>1.44054471315026</v>
      </c>
      <c r="G1179" s="14">
        <f t="shared" si="393"/>
        <v>1</v>
      </c>
      <c r="H1179" s="14">
        <f t="shared" si="394"/>
        <v>1.44054471</v>
      </c>
      <c r="I1179" s="13">
        <f t="shared" si="408"/>
        <v>0</v>
      </c>
      <c r="J1179" s="29">
        <f t="shared" si="395"/>
        <v>44559</v>
      </c>
      <c r="K1179" s="2">
        <f t="shared" si="396"/>
        <v>800</v>
      </c>
      <c r="L1179" s="17">
        <f t="shared" si="397"/>
        <v>801</v>
      </c>
      <c r="M1179" s="12">
        <f t="shared" si="398"/>
        <v>1</v>
      </c>
      <c r="N1179" s="12">
        <f t="shared" si="399"/>
        <v>1.44054471</v>
      </c>
      <c r="O1179" s="17">
        <f t="shared" si="400"/>
        <v>0</v>
      </c>
      <c r="P1179" s="14">
        <f t="shared" si="401"/>
        <v>4405.4471000000003</v>
      </c>
      <c r="Q1179" s="14">
        <v>0</v>
      </c>
      <c r="R1179" s="14">
        <f t="shared" si="402"/>
        <v>0</v>
      </c>
      <c r="S1179" s="20">
        <f t="shared" si="406"/>
        <v>0</v>
      </c>
      <c r="T1179" s="14">
        <f t="shared" si="403"/>
        <v>0</v>
      </c>
      <c r="U1179" s="4" t="str">
        <f t="shared" si="404"/>
        <v>A+J=</v>
      </c>
      <c r="V1179" s="29">
        <f t="shared" si="405"/>
        <v>45747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407"/>
        <v>45725</v>
      </c>
      <c r="B1180" s="125">
        <f t="shared" ca="1" si="390"/>
        <v>14405.447100000001</v>
      </c>
      <c r="C1180" s="14">
        <f t="shared" si="391"/>
        <v>10000</v>
      </c>
      <c r="D1180" s="13">
        <f>IF(A1180&lt;$B$1,VLOOKUP(A1180,[1]DI!$A$4:$B$15000,2,FALSE),0)</f>
        <v>0</v>
      </c>
      <c r="E1180" s="14">
        <f t="shared" si="392"/>
        <v>1</v>
      </c>
      <c r="F1180" s="14">
        <f>(TRUNC(PRODUCT($E$14:$E1179),16))</f>
        <v>1.44054471315026</v>
      </c>
      <c r="G1180" s="14">
        <f t="shared" si="393"/>
        <v>1</v>
      </c>
      <c r="H1180" s="14">
        <f t="shared" si="394"/>
        <v>1.44054471</v>
      </c>
      <c r="I1180" s="13">
        <f t="shared" si="408"/>
        <v>0</v>
      </c>
      <c r="J1180" s="29">
        <f t="shared" si="395"/>
        <v>44559</v>
      </c>
      <c r="K1180" s="2">
        <f t="shared" si="396"/>
        <v>800</v>
      </c>
      <c r="L1180" s="17">
        <f t="shared" si="397"/>
        <v>801</v>
      </c>
      <c r="M1180" s="12">
        <f t="shared" si="398"/>
        <v>1</v>
      </c>
      <c r="N1180" s="12">
        <f t="shared" si="399"/>
        <v>1.44054471</v>
      </c>
      <c r="O1180" s="17">
        <f t="shared" si="400"/>
        <v>0</v>
      </c>
      <c r="P1180" s="14">
        <f t="shared" si="401"/>
        <v>4405.4471000000003</v>
      </c>
      <c r="Q1180" s="14">
        <v>0</v>
      </c>
      <c r="R1180" s="14">
        <f t="shared" si="402"/>
        <v>0</v>
      </c>
      <c r="S1180" s="20">
        <f t="shared" si="406"/>
        <v>0</v>
      </c>
      <c r="T1180" s="14">
        <f t="shared" si="403"/>
        <v>0</v>
      </c>
      <c r="U1180" s="4" t="str">
        <f t="shared" si="404"/>
        <v>A+J=</v>
      </c>
      <c r="V1180" s="29">
        <f t="shared" si="405"/>
        <v>45747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407"/>
        <v>45726</v>
      </c>
      <c r="B1181" s="125">
        <f t="shared" ca="1" si="390"/>
        <v>14405.447100000001</v>
      </c>
      <c r="C1181" s="14">
        <f t="shared" si="391"/>
        <v>10000</v>
      </c>
      <c r="D1181" s="13">
        <f>IF(A1181&lt;$B$1,VLOOKUP(A1181,[1]DI!$A$4:$B$15000,2,FALSE),0)</f>
        <v>0.13150000000000001</v>
      </c>
      <c r="E1181" s="14">
        <f t="shared" si="392"/>
        <v>1.0004903700000001</v>
      </c>
      <c r="F1181" s="14">
        <f>(TRUNC(PRODUCT($E$14:$E1180),16))</f>
        <v>1.44054471315026</v>
      </c>
      <c r="G1181" s="14">
        <f t="shared" si="393"/>
        <v>1</v>
      </c>
      <c r="H1181" s="14">
        <f t="shared" si="394"/>
        <v>1.44054471</v>
      </c>
      <c r="I1181" s="13">
        <f t="shared" si="408"/>
        <v>0</v>
      </c>
      <c r="J1181" s="29">
        <f t="shared" si="395"/>
        <v>44559</v>
      </c>
      <c r="K1181" s="2">
        <f t="shared" si="396"/>
        <v>801</v>
      </c>
      <c r="L1181" s="17">
        <f t="shared" si="397"/>
        <v>801</v>
      </c>
      <c r="M1181" s="12">
        <f t="shared" si="398"/>
        <v>1</v>
      </c>
      <c r="N1181" s="12">
        <f t="shared" si="399"/>
        <v>1.44054471</v>
      </c>
      <c r="O1181" s="17">
        <f t="shared" si="400"/>
        <v>0</v>
      </c>
      <c r="P1181" s="14">
        <f t="shared" si="401"/>
        <v>4405.4471000000003</v>
      </c>
      <c r="Q1181" s="14">
        <v>0</v>
      </c>
      <c r="R1181" s="14">
        <f t="shared" si="402"/>
        <v>0</v>
      </c>
      <c r="S1181" s="20">
        <f t="shared" si="406"/>
        <v>0</v>
      </c>
      <c r="T1181" s="14">
        <f t="shared" si="403"/>
        <v>0</v>
      </c>
      <c r="U1181" s="4" t="str">
        <f t="shared" si="404"/>
        <v>A+J=</v>
      </c>
      <c r="V1181" s="29">
        <f t="shared" si="405"/>
        <v>45747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407"/>
        <v>45727</v>
      </c>
      <c r="B1182" s="125">
        <f t="shared" ca="1" si="390"/>
        <v>14412.5111</v>
      </c>
      <c r="C1182" s="14">
        <f t="shared" si="391"/>
        <v>10000</v>
      </c>
      <c r="D1182" s="13">
        <f>IF(A1182&lt;$B$1,VLOOKUP(A1182,[1]DI!$A$4:$B$15000,2,FALSE),0)</f>
        <v>0.13150000000000001</v>
      </c>
      <c r="E1182" s="14">
        <f t="shared" si="392"/>
        <v>1.0004903700000001</v>
      </c>
      <c r="F1182" s="14">
        <f>(TRUNC(PRODUCT($E$14:$E1181),16))</f>
        <v>1.44125111306125</v>
      </c>
      <c r="G1182" s="14">
        <f t="shared" si="393"/>
        <v>1</v>
      </c>
      <c r="H1182" s="14">
        <f t="shared" si="394"/>
        <v>1.4412511100000001</v>
      </c>
      <c r="I1182" s="13">
        <f t="shared" si="408"/>
        <v>0</v>
      </c>
      <c r="J1182" s="29">
        <f t="shared" si="395"/>
        <v>44559</v>
      </c>
      <c r="K1182" s="2">
        <f t="shared" si="396"/>
        <v>802</v>
      </c>
      <c r="L1182" s="17">
        <f t="shared" si="397"/>
        <v>802</v>
      </c>
      <c r="M1182" s="12">
        <f t="shared" si="398"/>
        <v>1</v>
      </c>
      <c r="N1182" s="12">
        <f t="shared" si="399"/>
        <v>1.4412511100000001</v>
      </c>
      <c r="O1182" s="17">
        <f t="shared" si="400"/>
        <v>0</v>
      </c>
      <c r="P1182" s="14">
        <f t="shared" si="401"/>
        <v>4412.5110999999997</v>
      </c>
      <c r="Q1182" s="14">
        <v>0</v>
      </c>
      <c r="R1182" s="14">
        <f t="shared" si="402"/>
        <v>0</v>
      </c>
      <c r="S1182" s="20">
        <f t="shared" si="406"/>
        <v>0</v>
      </c>
      <c r="T1182" s="14">
        <f t="shared" si="403"/>
        <v>0</v>
      </c>
      <c r="U1182" s="4" t="str">
        <f t="shared" si="404"/>
        <v>A+J=</v>
      </c>
      <c r="V1182" s="29">
        <f t="shared" si="405"/>
        <v>45747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407"/>
        <v>45728</v>
      </c>
      <c r="B1183" s="125">
        <f t="shared" ca="1" si="390"/>
        <v>14419.578600000001</v>
      </c>
      <c r="C1183" s="14">
        <f t="shared" si="391"/>
        <v>10000</v>
      </c>
      <c r="D1183" s="13">
        <f>IF(A1183&lt;$B$1,VLOOKUP(A1183,[1]DI!$A$4:$B$15000,2,FALSE),0)</f>
        <v>0.13150000000000001</v>
      </c>
      <c r="E1183" s="14">
        <f t="shared" si="392"/>
        <v>1.0004903700000001</v>
      </c>
      <c r="F1183" s="14">
        <f>(TRUNC(PRODUCT($E$14:$E1182),16))</f>
        <v>1.4419578593695599</v>
      </c>
      <c r="G1183" s="14">
        <f t="shared" si="393"/>
        <v>1</v>
      </c>
      <c r="H1183" s="14">
        <f t="shared" si="394"/>
        <v>1.44195786</v>
      </c>
      <c r="I1183" s="13">
        <f t="shared" si="408"/>
        <v>0</v>
      </c>
      <c r="J1183" s="29">
        <f t="shared" si="395"/>
        <v>44559</v>
      </c>
      <c r="K1183" s="2">
        <f t="shared" si="396"/>
        <v>803</v>
      </c>
      <c r="L1183" s="17">
        <f t="shared" si="397"/>
        <v>803</v>
      </c>
      <c r="M1183" s="12">
        <f t="shared" si="398"/>
        <v>1</v>
      </c>
      <c r="N1183" s="12">
        <f t="shared" si="399"/>
        <v>1.44195786</v>
      </c>
      <c r="O1183" s="17">
        <f t="shared" si="400"/>
        <v>0</v>
      </c>
      <c r="P1183" s="14">
        <f t="shared" si="401"/>
        <v>4419.5785999999998</v>
      </c>
      <c r="Q1183" s="14">
        <v>0</v>
      </c>
      <c r="R1183" s="14">
        <f t="shared" si="402"/>
        <v>0</v>
      </c>
      <c r="S1183" s="20">
        <f t="shared" si="406"/>
        <v>0</v>
      </c>
      <c r="T1183" s="14">
        <f t="shared" si="403"/>
        <v>0</v>
      </c>
      <c r="U1183" s="4" t="str">
        <f t="shared" si="404"/>
        <v>A+J=</v>
      </c>
      <c r="V1183" s="29">
        <f t="shared" si="405"/>
        <v>45747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407"/>
        <v>45729</v>
      </c>
      <c r="B1184" s="125">
        <f t="shared" ca="1" si="390"/>
        <v>14426.6495</v>
      </c>
      <c r="C1184" s="14">
        <f t="shared" si="391"/>
        <v>10000</v>
      </c>
      <c r="D1184" s="13">
        <f>IF(A1184&lt;$B$1,VLOOKUP(A1184,[1]DI!$A$4:$B$15000,2,FALSE),0)</f>
        <v>0.13150000000000001</v>
      </c>
      <c r="E1184" s="14">
        <f t="shared" si="392"/>
        <v>1.0004903700000001</v>
      </c>
      <c r="F1184" s="14">
        <f>(TRUNC(PRODUCT($E$14:$E1183),16))</f>
        <v>1.4426649522450601</v>
      </c>
      <c r="G1184" s="14">
        <f t="shared" si="393"/>
        <v>1</v>
      </c>
      <c r="H1184" s="14">
        <f t="shared" si="394"/>
        <v>1.4426649499999999</v>
      </c>
      <c r="I1184" s="13">
        <f t="shared" si="408"/>
        <v>0</v>
      </c>
      <c r="J1184" s="29">
        <f t="shared" si="395"/>
        <v>44559</v>
      </c>
      <c r="K1184" s="2">
        <f t="shared" si="396"/>
        <v>804</v>
      </c>
      <c r="L1184" s="17">
        <f t="shared" si="397"/>
        <v>804</v>
      </c>
      <c r="M1184" s="12">
        <f t="shared" si="398"/>
        <v>1</v>
      </c>
      <c r="N1184" s="12">
        <f t="shared" si="399"/>
        <v>1.4426649499999999</v>
      </c>
      <c r="O1184" s="17">
        <f t="shared" si="400"/>
        <v>0</v>
      </c>
      <c r="P1184" s="14">
        <f t="shared" si="401"/>
        <v>4426.6495000000004</v>
      </c>
      <c r="Q1184" s="14">
        <v>0</v>
      </c>
      <c r="R1184" s="14">
        <f t="shared" si="402"/>
        <v>0</v>
      </c>
      <c r="S1184" s="20">
        <f t="shared" si="406"/>
        <v>0</v>
      </c>
      <c r="T1184" s="14">
        <f t="shared" si="403"/>
        <v>0</v>
      </c>
      <c r="U1184" s="4" t="str">
        <f t="shared" si="404"/>
        <v>A+J=</v>
      </c>
      <c r="V1184" s="29">
        <f t="shared" si="405"/>
        <v>45747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407"/>
        <v>45730</v>
      </c>
      <c r="B1185" s="125">
        <f t="shared" ca="1" si="390"/>
        <v>14433.723900000001</v>
      </c>
      <c r="C1185" s="14">
        <f t="shared" si="391"/>
        <v>10000</v>
      </c>
      <c r="D1185" s="13">
        <f>IF(A1185&lt;$B$1,VLOOKUP(A1185,[1]DI!$A$4:$B$15000,2,FALSE),0)</f>
        <v>0.13150000000000001</v>
      </c>
      <c r="E1185" s="14">
        <f t="shared" si="392"/>
        <v>1.0004903700000001</v>
      </c>
      <c r="F1185" s="14">
        <f>(TRUNC(PRODUCT($E$14:$E1184),16))</f>
        <v>1.44337239185769</v>
      </c>
      <c r="G1185" s="14">
        <f t="shared" si="393"/>
        <v>1</v>
      </c>
      <c r="H1185" s="14">
        <f t="shared" si="394"/>
        <v>1.4433723899999999</v>
      </c>
      <c r="I1185" s="13">
        <f t="shared" si="408"/>
        <v>0</v>
      </c>
      <c r="J1185" s="29">
        <f t="shared" si="395"/>
        <v>44559</v>
      </c>
      <c r="K1185" s="2">
        <f t="shared" si="396"/>
        <v>805</v>
      </c>
      <c r="L1185" s="17">
        <f t="shared" si="397"/>
        <v>805</v>
      </c>
      <c r="M1185" s="12">
        <f t="shared" si="398"/>
        <v>1</v>
      </c>
      <c r="N1185" s="12">
        <f t="shared" si="399"/>
        <v>1.4433723899999999</v>
      </c>
      <c r="O1185" s="17">
        <f t="shared" si="400"/>
        <v>0</v>
      </c>
      <c r="P1185" s="14">
        <f t="shared" si="401"/>
        <v>4433.7239</v>
      </c>
      <c r="Q1185" s="14">
        <v>0</v>
      </c>
      <c r="R1185" s="14">
        <f t="shared" si="402"/>
        <v>0</v>
      </c>
      <c r="S1185" s="20">
        <f t="shared" si="406"/>
        <v>0</v>
      </c>
      <c r="T1185" s="14">
        <f t="shared" si="403"/>
        <v>0</v>
      </c>
      <c r="U1185" s="4" t="str">
        <f t="shared" si="404"/>
        <v>A+J=</v>
      </c>
      <c r="V1185" s="29">
        <f t="shared" si="405"/>
        <v>45747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407"/>
        <v>45731</v>
      </c>
      <c r="B1186" s="125">
        <f t="shared" ca="1" si="390"/>
        <v>14440.801800000001</v>
      </c>
      <c r="C1186" s="14">
        <f t="shared" si="391"/>
        <v>10000</v>
      </c>
      <c r="D1186" s="13">
        <f>IF(A1186&lt;$B$1,VLOOKUP(A1186,[1]DI!$A$4:$B$15000,2,FALSE),0)</f>
        <v>0</v>
      </c>
      <c r="E1186" s="14">
        <f t="shared" si="392"/>
        <v>1</v>
      </c>
      <c r="F1186" s="14">
        <f>(TRUNC(PRODUCT($E$14:$E1185),16))</f>
        <v>1.4440801783774899</v>
      </c>
      <c r="G1186" s="14">
        <f t="shared" si="393"/>
        <v>1</v>
      </c>
      <c r="H1186" s="14">
        <f t="shared" si="394"/>
        <v>1.44408018</v>
      </c>
      <c r="I1186" s="13">
        <f t="shared" si="408"/>
        <v>0</v>
      </c>
      <c r="J1186" s="29">
        <f t="shared" si="395"/>
        <v>44559</v>
      </c>
      <c r="K1186" s="2">
        <f t="shared" si="396"/>
        <v>805</v>
      </c>
      <c r="L1186" s="17">
        <f t="shared" si="397"/>
        <v>806</v>
      </c>
      <c r="M1186" s="12">
        <f t="shared" si="398"/>
        <v>1</v>
      </c>
      <c r="N1186" s="12">
        <f t="shared" si="399"/>
        <v>1.44408018</v>
      </c>
      <c r="O1186" s="17">
        <f t="shared" si="400"/>
        <v>0</v>
      </c>
      <c r="P1186" s="14">
        <f t="shared" si="401"/>
        <v>4440.8018000000002</v>
      </c>
      <c r="Q1186" s="14">
        <v>0</v>
      </c>
      <c r="R1186" s="14">
        <f t="shared" si="402"/>
        <v>0</v>
      </c>
      <c r="S1186" s="20">
        <f t="shared" si="406"/>
        <v>0</v>
      </c>
      <c r="T1186" s="14">
        <f t="shared" si="403"/>
        <v>0</v>
      </c>
      <c r="U1186" s="4" t="str">
        <f t="shared" si="404"/>
        <v>A+J=</v>
      </c>
      <c r="V1186" s="29">
        <f t="shared" si="405"/>
        <v>45747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407"/>
        <v>45732</v>
      </c>
      <c r="B1187" s="125">
        <f t="shared" ca="1" si="390"/>
        <v>14440.801800000001</v>
      </c>
      <c r="C1187" s="14">
        <f t="shared" si="391"/>
        <v>10000</v>
      </c>
      <c r="D1187" s="13">
        <f>IF(A1187&lt;$B$1,VLOOKUP(A1187,[1]DI!$A$4:$B$15000,2,FALSE),0)</f>
        <v>0</v>
      </c>
      <c r="E1187" s="14">
        <f t="shared" si="392"/>
        <v>1</v>
      </c>
      <c r="F1187" s="14">
        <f>(TRUNC(PRODUCT($E$14:$E1186),16))</f>
        <v>1.4440801783774899</v>
      </c>
      <c r="G1187" s="14">
        <f t="shared" si="393"/>
        <v>1</v>
      </c>
      <c r="H1187" s="14">
        <f t="shared" si="394"/>
        <v>1.44408018</v>
      </c>
      <c r="I1187" s="13">
        <f t="shared" si="408"/>
        <v>0</v>
      </c>
      <c r="J1187" s="29">
        <f t="shared" si="395"/>
        <v>44559</v>
      </c>
      <c r="K1187" s="2">
        <f t="shared" si="396"/>
        <v>805</v>
      </c>
      <c r="L1187" s="17">
        <f t="shared" si="397"/>
        <v>806</v>
      </c>
      <c r="M1187" s="12">
        <f t="shared" si="398"/>
        <v>1</v>
      </c>
      <c r="N1187" s="12">
        <f t="shared" si="399"/>
        <v>1.44408018</v>
      </c>
      <c r="O1187" s="17">
        <f t="shared" si="400"/>
        <v>0</v>
      </c>
      <c r="P1187" s="14">
        <f t="shared" si="401"/>
        <v>4440.8018000000002</v>
      </c>
      <c r="Q1187" s="14">
        <v>0</v>
      </c>
      <c r="R1187" s="14">
        <f t="shared" si="402"/>
        <v>0</v>
      </c>
      <c r="S1187" s="20">
        <f t="shared" si="406"/>
        <v>0</v>
      </c>
      <c r="T1187" s="14">
        <f t="shared" si="403"/>
        <v>0</v>
      </c>
      <c r="U1187" s="4" t="str">
        <f t="shared" si="404"/>
        <v>A+J=</v>
      </c>
      <c r="V1187" s="29">
        <f t="shared" si="405"/>
        <v>45747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407"/>
        <v>45733</v>
      </c>
      <c r="B1188" s="125">
        <f t="shared" ca="1" si="390"/>
        <v>14440.801800000001</v>
      </c>
      <c r="C1188" s="14">
        <f t="shared" si="391"/>
        <v>10000</v>
      </c>
      <c r="D1188" s="13">
        <f>IF(A1188&lt;$B$1,VLOOKUP(A1188,[1]DI!$A$4:$B$15000,2,FALSE),0)</f>
        <v>0.13150000000000001</v>
      </c>
      <c r="E1188" s="14">
        <f t="shared" si="392"/>
        <v>1.0004903700000001</v>
      </c>
      <c r="F1188" s="14">
        <f>(TRUNC(PRODUCT($E$14:$E1187),16))</f>
        <v>1.4440801783774899</v>
      </c>
      <c r="G1188" s="14">
        <f t="shared" si="393"/>
        <v>1</v>
      </c>
      <c r="H1188" s="14">
        <f t="shared" si="394"/>
        <v>1.44408018</v>
      </c>
      <c r="I1188" s="13">
        <f t="shared" si="408"/>
        <v>0</v>
      </c>
      <c r="J1188" s="29">
        <f t="shared" si="395"/>
        <v>44559</v>
      </c>
      <c r="K1188" s="2">
        <f t="shared" si="396"/>
        <v>806</v>
      </c>
      <c r="L1188" s="17">
        <f t="shared" si="397"/>
        <v>806</v>
      </c>
      <c r="M1188" s="12">
        <f t="shared" si="398"/>
        <v>1</v>
      </c>
      <c r="N1188" s="12">
        <f t="shared" si="399"/>
        <v>1.44408018</v>
      </c>
      <c r="O1188" s="17">
        <f t="shared" si="400"/>
        <v>0</v>
      </c>
      <c r="P1188" s="14">
        <f t="shared" si="401"/>
        <v>4440.8018000000002</v>
      </c>
      <c r="Q1188" s="14">
        <v>0</v>
      </c>
      <c r="R1188" s="14">
        <f t="shared" si="402"/>
        <v>0</v>
      </c>
      <c r="S1188" s="20">
        <f t="shared" si="406"/>
        <v>0</v>
      </c>
      <c r="T1188" s="14">
        <f t="shared" si="403"/>
        <v>0</v>
      </c>
      <c r="U1188" s="4" t="str">
        <f t="shared" si="404"/>
        <v>A+J=</v>
      </c>
      <c r="V1188" s="29">
        <f t="shared" si="405"/>
        <v>45747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407"/>
        <v>45734</v>
      </c>
      <c r="B1189" s="125">
        <f t="shared" ca="1" si="390"/>
        <v>14447.883099999999</v>
      </c>
      <c r="C1189" s="14">
        <f t="shared" si="391"/>
        <v>10000</v>
      </c>
      <c r="D1189" s="13">
        <f>IF(A1189&lt;$B$1,VLOOKUP(A1189,[1]DI!$A$4:$B$15000,2,FALSE),0)</f>
        <v>0.13150000000000001</v>
      </c>
      <c r="E1189" s="14">
        <f t="shared" si="392"/>
        <v>1.0004903700000001</v>
      </c>
      <c r="F1189" s="14">
        <f>(TRUNC(PRODUCT($E$14:$E1188),16))</f>
        <v>1.4447883119745599</v>
      </c>
      <c r="G1189" s="14">
        <f t="shared" si="393"/>
        <v>1</v>
      </c>
      <c r="H1189" s="14">
        <f t="shared" si="394"/>
        <v>1.4447883100000001</v>
      </c>
      <c r="I1189" s="13">
        <f t="shared" si="408"/>
        <v>0</v>
      </c>
      <c r="J1189" s="29">
        <f t="shared" si="395"/>
        <v>44559</v>
      </c>
      <c r="K1189" s="2">
        <f t="shared" si="396"/>
        <v>807</v>
      </c>
      <c r="L1189" s="17">
        <f t="shared" si="397"/>
        <v>807</v>
      </c>
      <c r="M1189" s="12">
        <f t="shared" si="398"/>
        <v>1</v>
      </c>
      <c r="N1189" s="12">
        <f t="shared" si="399"/>
        <v>1.4447883100000001</v>
      </c>
      <c r="O1189" s="17">
        <f t="shared" si="400"/>
        <v>0</v>
      </c>
      <c r="P1189" s="14">
        <f t="shared" si="401"/>
        <v>4447.8831</v>
      </c>
      <c r="Q1189" s="14">
        <v>0</v>
      </c>
      <c r="R1189" s="14">
        <f t="shared" si="402"/>
        <v>0</v>
      </c>
      <c r="S1189" s="20">
        <f t="shared" si="406"/>
        <v>0</v>
      </c>
      <c r="T1189" s="14">
        <f t="shared" si="403"/>
        <v>0</v>
      </c>
      <c r="U1189" s="4" t="str">
        <f t="shared" si="404"/>
        <v>A+J=</v>
      </c>
      <c r="V1189" s="29">
        <f t="shared" si="405"/>
        <v>45747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407"/>
        <v>45735</v>
      </c>
      <c r="B1190" s="125">
        <f t="shared" ca="1" si="390"/>
        <v>14454.9679</v>
      </c>
      <c r="C1190" s="14">
        <f t="shared" si="391"/>
        <v>10000</v>
      </c>
      <c r="D1190" s="13">
        <f>IF(A1190&lt;$B$1,VLOOKUP(A1190,[1]DI!$A$4:$B$15000,2,FALSE),0)</f>
        <v>0.13150000000000001</v>
      </c>
      <c r="E1190" s="14">
        <f t="shared" si="392"/>
        <v>1.0004903700000001</v>
      </c>
      <c r="F1190" s="14">
        <f>(TRUNC(PRODUCT($E$14:$E1189),16))</f>
        <v>1.4454967928191</v>
      </c>
      <c r="G1190" s="14">
        <f t="shared" si="393"/>
        <v>1</v>
      </c>
      <c r="H1190" s="14">
        <f t="shared" si="394"/>
        <v>1.44549679</v>
      </c>
      <c r="I1190" s="13">
        <f t="shared" si="408"/>
        <v>0</v>
      </c>
      <c r="J1190" s="29">
        <f t="shared" si="395"/>
        <v>44559</v>
      </c>
      <c r="K1190" s="2">
        <f t="shared" si="396"/>
        <v>808</v>
      </c>
      <c r="L1190" s="17">
        <f t="shared" si="397"/>
        <v>808</v>
      </c>
      <c r="M1190" s="12">
        <f t="shared" si="398"/>
        <v>1</v>
      </c>
      <c r="N1190" s="12">
        <f t="shared" si="399"/>
        <v>1.44549679</v>
      </c>
      <c r="O1190" s="17">
        <f t="shared" si="400"/>
        <v>0</v>
      </c>
      <c r="P1190" s="14">
        <f t="shared" si="401"/>
        <v>4454.9678999999996</v>
      </c>
      <c r="Q1190" s="14">
        <v>0</v>
      </c>
      <c r="R1190" s="14">
        <f t="shared" si="402"/>
        <v>0</v>
      </c>
      <c r="S1190" s="20">
        <f t="shared" si="406"/>
        <v>0</v>
      </c>
      <c r="T1190" s="14">
        <f t="shared" si="403"/>
        <v>0</v>
      </c>
      <c r="U1190" s="4" t="str">
        <f t="shared" si="404"/>
        <v>A+J=</v>
      </c>
      <c r="V1190" s="29">
        <f t="shared" si="405"/>
        <v>45747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407"/>
        <v>45736</v>
      </c>
      <c r="B1191" s="125">
        <f t="shared" ca="1" si="390"/>
        <v>14462.056199999999</v>
      </c>
      <c r="C1191" s="14">
        <f t="shared" si="391"/>
        <v>10000</v>
      </c>
      <c r="D1191" s="13">
        <f>IF(A1191&lt;$B$1,VLOOKUP(A1191,[1]DI!$A$4:$B$15000,2,FALSE),0)</f>
        <v>0.14149999999999999</v>
      </c>
      <c r="E1191" s="14">
        <f t="shared" si="392"/>
        <v>1.00052531</v>
      </c>
      <c r="F1191" s="14">
        <f>(TRUNC(PRODUCT($E$14:$E1190),16))</f>
        <v>1.4462056210814001</v>
      </c>
      <c r="G1191" s="14">
        <f t="shared" si="393"/>
        <v>1</v>
      </c>
      <c r="H1191" s="14">
        <f t="shared" si="394"/>
        <v>1.44620562</v>
      </c>
      <c r="I1191" s="13">
        <f t="shared" si="408"/>
        <v>0</v>
      </c>
      <c r="J1191" s="29">
        <f t="shared" si="395"/>
        <v>44559</v>
      </c>
      <c r="K1191" s="2">
        <f t="shared" si="396"/>
        <v>809</v>
      </c>
      <c r="L1191" s="17">
        <f t="shared" si="397"/>
        <v>809</v>
      </c>
      <c r="M1191" s="12">
        <f t="shared" si="398"/>
        <v>1</v>
      </c>
      <c r="N1191" s="12">
        <f t="shared" si="399"/>
        <v>1.44620562</v>
      </c>
      <c r="O1191" s="17">
        <f t="shared" si="400"/>
        <v>0</v>
      </c>
      <c r="P1191" s="14">
        <f t="shared" si="401"/>
        <v>4462.0562</v>
      </c>
      <c r="Q1191" s="14">
        <v>0</v>
      </c>
      <c r="R1191" s="14">
        <f t="shared" si="402"/>
        <v>0</v>
      </c>
      <c r="S1191" s="20">
        <f t="shared" si="406"/>
        <v>0</v>
      </c>
      <c r="T1191" s="14">
        <f t="shared" si="403"/>
        <v>0</v>
      </c>
      <c r="U1191" s="4" t="str">
        <f t="shared" si="404"/>
        <v>A+J=</v>
      </c>
      <c r="V1191" s="29">
        <f t="shared" si="405"/>
        <v>45747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407"/>
        <v>45737</v>
      </c>
      <c r="B1192" s="125">
        <f t="shared" ca="1" si="390"/>
        <v>14469.6533</v>
      </c>
      <c r="C1192" s="14">
        <f t="shared" si="391"/>
        <v>10000</v>
      </c>
      <c r="D1192" s="13">
        <v>0.14149999999999999</v>
      </c>
      <c r="E1192" s="14">
        <f t="shared" si="392"/>
        <v>1.00052531</v>
      </c>
      <c r="F1192" s="14">
        <f>(TRUNC(PRODUCT($E$14:$E1191),16))</f>
        <v>1.44696532735621</v>
      </c>
      <c r="G1192" s="14">
        <f t="shared" si="393"/>
        <v>1</v>
      </c>
      <c r="H1192" s="14">
        <f t="shared" si="394"/>
        <v>1.44696533</v>
      </c>
      <c r="I1192" s="13">
        <f t="shared" si="408"/>
        <v>0</v>
      </c>
      <c r="J1192" s="29">
        <f t="shared" si="395"/>
        <v>44559</v>
      </c>
      <c r="K1192" s="2">
        <f t="shared" si="396"/>
        <v>810</v>
      </c>
      <c r="L1192" s="17">
        <f t="shared" si="397"/>
        <v>810</v>
      </c>
      <c r="M1192" s="12">
        <f t="shared" si="398"/>
        <v>1</v>
      </c>
      <c r="N1192" s="12">
        <f t="shared" si="399"/>
        <v>1.44696533</v>
      </c>
      <c r="O1192" s="17">
        <f t="shared" si="400"/>
        <v>0</v>
      </c>
      <c r="P1192" s="14">
        <f t="shared" si="401"/>
        <v>4469.6532999999999</v>
      </c>
      <c r="Q1192" s="14">
        <v>0</v>
      </c>
      <c r="R1192" s="14">
        <f t="shared" si="402"/>
        <v>0</v>
      </c>
      <c r="S1192" s="20">
        <f t="shared" si="406"/>
        <v>0</v>
      </c>
      <c r="T1192" s="14">
        <f t="shared" si="403"/>
        <v>0</v>
      </c>
      <c r="U1192" s="4" t="str">
        <f t="shared" si="404"/>
        <v>A+J=</v>
      </c>
      <c r="V1192" s="29">
        <f t="shared" si="405"/>
        <v>45747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407"/>
        <v>45738</v>
      </c>
      <c r="B1193" s="125">
        <f t="shared" ca="1" si="390"/>
        <v>14477.254300000001</v>
      </c>
      <c r="C1193" s="14">
        <f t="shared" si="391"/>
        <v>10000</v>
      </c>
      <c r="D1193" s="13">
        <f>IF(A1193&lt;$B$1,VLOOKUP(A1193,[1]DI!$A$4:$B$15000,2,FALSE),0)</f>
        <v>0</v>
      </c>
      <c r="E1193" s="14">
        <f t="shared" si="392"/>
        <v>1</v>
      </c>
      <c r="F1193" s="14">
        <f>(TRUNC(PRODUCT($E$14:$E1192),16))</f>
        <v>1.4477254327123199</v>
      </c>
      <c r="G1193" s="14">
        <f t="shared" si="393"/>
        <v>1</v>
      </c>
      <c r="H1193" s="14">
        <f t="shared" si="394"/>
        <v>1.44772543</v>
      </c>
      <c r="I1193" s="13">
        <f t="shared" si="408"/>
        <v>0</v>
      </c>
      <c r="J1193" s="29">
        <f t="shared" si="395"/>
        <v>44559</v>
      </c>
      <c r="K1193" s="2">
        <f t="shared" si="396"/>
        <v>810</v>
      </c>
      <c r="L1193" s="17">
        <f t="shared" si="397"/>
        <v>811</v>
      </c>
      <c r="M1193" s="12">
        <f t="shared" si="398"/>
        <v>1</v>
      </c>
      <c r="N1193" s="12">
        <f t="shared" si="399"/>
        <v>1.44772543</v>
      </c>
      <c r="O1193" s="17">
        <f t="shared" si="400"/>
        <v>0</v>
      </c>
      <c r="P1193" s="14">
        <f t="shared" si="401"/>
        <v>4477.2542999999996</v>
      </c>
      <c r="Q1193" s="14">
        <v>0</v>
      </c>
      <c r="R1193" s="14">
        <f t="shared" si="402"/>
        <v>0</v>
      </c>
      <c r="S1193" s="20">
        <f t="shared" si="406"/>
        <v>0</v>
      </c>
      <c r="T1193" s="14">
        <f t="shared" si="403"/>
        <v>0</v>
      </c>
      <c r="U1193" s="4" t="str">
        <f t="shared" si="404"/>
        <v>A+J=</v>
      </c>
      <c r="V1193" s="29">
        <f t="shared" si="405"/>
        <v>45747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407"/>
        <v>45739</v>
      </c>
      <c r="B1194" s="125">
        <f t="shared" ca="1" si="390"/>
        <v>14477.254300000001</v>
      </c>
      <c r="C1194" s="14">
        <f t="shared" si="391"/>
        <v>10000</v>
      </c>
      <c r="D1194" s="13">
        <f>IF(A1194&lt;$B$1,VLOOKUP(A1194,[1]DI!$A$4:$B$15000,2,FALSE),0)</f>
        <v>0</v>
      </c>
      <c r="E1194" s="14">
        <f t="shared" si="392"/>
        <v>1</v>
      </c>
      <c r="F1194" s="14">
        <f>(TRUNC(PRODUCT($E$14:$E1193),16))</f>
        <v>1.4477254327123199</v>
      </c>
      <c r="G1194" s="14">
        <f t="shared" si="393"/>
        <v>1</v>
      </c>
      <c r="H1194" s="14">
        <f t="shared" si="394"/>
        <v>1.44772543</v>
      </c>
      <c r="I1194" s="13">
        <f t="shared" si="408"/>
        <v>0</v>
      </c>
      <c r="J1194" s="29">
        <f t="shared" si="395"/>
        <v>44559</v>
      </c>
      <c r="K1194" s="2">
        <f t="shared" si="396"/>
        <v>810</v>
      </c>
      <c r="L1194" s="17">
        <f t="shared" si="397"/>
        <v>811</v>
      </c>
      <c r="M1194" s="12">
        <f t="shared" si="398"/>
        <v>1</v>
      </c>
      <c r="N1194" s="12">
        <f t="shared" si="399"/>
        <v>1.44772543</v>
      </c>
      <c r="O1194" s="17">
        <f t="shared" si="400"/>
        <v>0</v>
      </c>
      <c r="P1194" s="14">
        <f t="shared" si="401"/>
        <v>4477.2542999999996</v>
      </c>
      <c r="Q1194" s="14">
        <v>0</v>
      </c>
      <c r="R1194" s="14">
        <f t="shared" si="402"/>
        <v>0</v>
      </c>
      <c r="S1194" s="20">
        <f t="shared" si="406"/>
        <v>0</v>
      </c>
      <c r="T1194" s="14">
        <f t="shared" si="403"/>
        <v>0</v>
      </c>
      <c r="U1194" s="4" t="str">
        <f t="shared" si="404"/>
        <v>A+J=</v>
      </c>
      <c r="V1194" s="29">
        <f t="shared" si="405"/>
        <v>45747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407"/>
        <v>45740</v>
      </c>
      <c r="B1195" s="125">
        <f t="shared" ca="1" si="390"/>
        <v>14477.254300000001</v>
      </c>
      <c r="C1195" s="14">
        <f t="shared" si="391"/>
        <v>10000</v>
      </c>
      <c r="D1195" s="13">
        <v>0.14149999999999999</v>
      </c>
      <c r="E1195" s="14">
        <f t="shared" si="392"/>
        <v>1.00052531</v>
      </c>
      <c r="F1195" s="14">
        <f>(TRUNC(PRODUCT($E$14:$E1194),16))</f>
        <v>1.4477254327123199</v>
      </c>
      <c r="G1195" s="14">
        <f t="shared" si="393"/>
        <v>1</v>
      </c>
      <c r="H1195" s="14">
        <f t="shared" si="394"/>
        <v>1.44772543</v>
      </c>
      <c r="I1195" s="13">
        <f t="shared" si="408"/>
        <v>0</v>
      </c>
      <c r="J1195" s="29">
        <f t="shared" si="395"/>
        <v>44559</v>
      </c>
      <c r="K1195" s="2">
        <f t="shared" si="396"/>
        <v>811</v>
      </c>
      <c r="L1195" s="17">
        <f t="shared" si="397"/>
        <v>811</v>
      </c>
      <c r="M1195" s="12">
        <f t="shared" si="398"/>
        <v>1</v>
      </c>
      <c r="N1195" s="12">
        <f t="shared" si="399"/>
        <v>1.44772543</v>
      </c>
      <c r="O1195" s="17">
        <f t="shared" si="400"/>
        <v>0</v>
      </c>
      <c r="P1195" s="14">
        <f t="shared" si="401"/>
        <v>4477.2542999999996</v>
      </c>
      <c r="Q1195" s="14">
        <v>0</v>
      </c>
      <c r="R1195" s="14">
        <f t="shared" si="402"/>
        <v>0</v>
      </c>
      <c r="S1195" s="20">
        <f t="shared" si="406"/>
        <v>0</v>
      </c>
      <c r="T1195" s="14">
        <f t="shared" si="403"/>
        <v>0</v>
      </c>
      <c r="U1195" s="4" t="str">
        <f t="shared" si="404"/>
        <v>A+J=</v>
      </c>
      <c r="V1195" s="29">
        <f t="shared" si="405"/>
        <v>45747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407"/>
        <v>45741</v>
      </c>
      <c r="B1196" s="125">
        <f t="shared" ca="1" si="390"/>
        <v>14484.859400000001</v>
      </c>
      <c r="C1196" s="14">
        <f t="shared" si="391"/>
        <v>10000</v>
      </c>
      <c r="D1196" s="13">
        <v>0.14149999999999999</v>
      </c>
      <c r="E1196" s="14">
        <f t="shared" si="392"/>
        <v>1.00052531</v>
      </c>
      <c r="F1196" s="14">
        <f>(TRUNC(PRODUCT($E$14:$E1195),16))</f>
        <v>1.4484859373593799</v>
      </c>
      <c r="G1196" s="14">
        <f t="shared" si="393"/>
        <v>1</v>
      </c>
      <c r="H1196" s="14">
        <f t="shared" si="394"/>
        <v>1.4484859400000001</v>
      </c>
      <c r="I1196" s="13">
        <f t="shared" si="408"/>
        <v>0</v>
      </c>
      <c r="J1196" s="29">
        <f t="shared" si="395"/>
        <v>44559</v>
      </c>
      <c r="K1196" s="2">
        <f t="shared" si="396"/>
        <v>812</v>
      </c>
      <c r="L1196" s="17">
        <f t="shared" si="397"/>
        <v>812</v>
      </c>
      <c r="M1196" s="12">
        <f t="shared" si="398"/>
        <v>1</v>
      </c>
      <c r="N1196" s="12">
        <f t="shared" si="399"/>
        <v>1.4484859400000001</v>
      </c>
      <c r="O1196" s="17">
        <f t="shared" si="400"/>
        <v>0</v>
      </c>
      <c r="P1196" s="14">
        <f t="shared" si="401"/>
        <v>4484.8594000000003</v>
      </c>
      <c r="Q1196" s="14">
        <v>0</v>
      </c>
      <c r="R1196" s="14">
        <f t="shared" si="402"/>
        <v>0</v>
      </c>
      <c r="S1196" s="20">
        <f t="shared" si="406"/>
        <v>0</v>
      </c>
      <c r="T1196" s="14">
        <f t="shared" si="403"/>
        <v>0</v>
      </c>
      <c r="U1196" s="4" t="str">
        <f t="shared" si="404"/>
        <v>A+J=</v>
      </c>
      <c r="V1196" s="29">
        <f t="shared" si="405"/>
        <v>45747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407"/>
        <v>45742</v>
      </c>
      <c r="B1197" s="125">
        <f t="shared" ca="1" si="390"/>
        <v>14492.4684</v>
      </c>
      <c r="C1197" s="14">
        <f t="shared" si="391"/>
        <v>10000</v>
      </c>
      <c r="D1197" s="13">
        <v>0.14149999999999999</v>
      </c>
      <c r="E1197" s="14">
        <f t="shared" si="392"/>
        <v>1.00052531</v>
      </c>
      <c r="F1197" s="14">
        <f>(TRUNC(PRODUCT($E$14:$E1196),16))</f>
        <v>1.44924684150713</v>
      </c>
      <c r="G1197" s="14">
        <f t="shared" si="393"/>
        <v>1</v>
      </c>
      <c r="H1197" s="14">
        <f t="shared" si="394"/>
        <v>1.44924684</v>
      </c>
      <c r="I1197" s="13">
        <f t="shared" si="408"/>
        <v>0</v>
      </c>
      <c r="J1197" s="29">
        <f t="shared" si="395"/>
        <v>44559</v>
      </c>
      <c r="K1197" s="2">
        <f t="shared" si="396"/>
        <v>813</v>
      </c>
      <c r="L1197" s="17">
        <f t="shared" si="397"/>
        <v>813</v>
      </c>
      <c r="M1197" s="12">
        <f t="shared" si="398"/>
        <v>1</v>
      </c>
      <c r="N1197" s="12">
        <f t="shared" si="399"/>
        <v>1.44924684</v>
      </c>
      <c r="O1197" s="17">
        <f t="shared" si="400"/>
        <v>0</v>
      </c>
      <c r="P1197" s="14">
        <f t="shared" si="401"/>
        <v>4492.4683999999997</v>
      </c>
      <c r="Q1197" s="14">
        <v>0</v>
      </c>
      <c r="R1197" s="14">
        <f t="shared" si="402"/>
        <v>0</v>
      </c>
      <c r="S1197" s="20">
        <f t="shared" si="406"/>
        <v>0</v>
      </c>
      <c r="T1197" s="14">
        <f t="shared" si="403"/>
        <v>0</v>
      </c>
      <c r="U1197" s="4" t="str">
        <f t="shared" si="404"/>
        <v>A+J=</v>
      </c>
      <c r="V1197" s="29">
        <f t="shared" si="405"/>
        <v>45747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407"/>
        <v>45743</v>
      </c>
      <c r="B1198" s="125">
        <f t="shared" ca="1" si="390"/>
        <v>14500.0815</v>
      </c>
      <c r="C1198" s="14">
        <f t="shared" si="391"/>
        <v>10000</v>
      </c>
      <c r="D1198" s="13">
        <v>0.14149999999999999</v>
      </c>
      <c r="E1198" s="14">
        <f t="shared" si="392"/>
        <v>1.00052531</v>
      </c>
      <c r="F1198" s="14">
        <f>(TRUNC(PRODUCT($E$14:$E1197),16))</f>
        <v>1.4500081453654501</v>
      </c>
      <c r="G1198" s="14">
        <f t="shared" si="393"/>
        <v>1</v>
      </c>
      <c r="H1198" s="14">
        <f t="shared" si="394"/>
        <v>1.4500081499999999</v>
      </c>
      <c r="I1198" s="13">
        <f t="shared" si="408"/>
        <v>0</v>
      </c>
      <c r="J1198" s="29">
        <f t="shared" si="395"/>
        <v>44559</v>
      </c>
      <c r="K1198" s="2">
        <f t="shared" si="396"/>
        <v>814</v>
      </c>
      <c r="L1198" s="17">
        <f t="shared" si="397"/>
        <v>814</v>
      </c>
      <c r="M1198" s="12">
        <f t="shared" si="398"/>
        <v>1</v>
      </c>
      <c r="N1198" s="12">
        <f t="shared" si="399"/>
        <v>1.4500081499999999</v>
      </c>
      <c r="O1198" s="17">
        <f t="shared" si="400"/>
        <v>0</v>
      </c>
      <c r="P1198" s="14">
        <f t="shared" si="401"/>
        <v>4500.0815000000002</v>
      </c>
      <c r="Q1198" s="14">
        <v>0</v>
      </c>
      <c r="R1198" s="14">
        <f t="shared" si="402"/>
        <v>0</v>
      </c>
      <c r="S1198" s="20">
        <f t="shared" si="406"/>
        <v>0</v>
      </c>
      <c r="T1198" s="14">
        <f t="shared" si="403"/>
        <v>0</v>
      </c>
      <c r="U1198" s="4" t="str">
        <f t="shared" si="404"/>
        <v>A+J=</v>
      </c>
      <c r="V1198" s="29">
        <f t="shared" si="405"/>
        <v>45747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407"/>
        <v>45744</v>
      </c>
      <c r="B1199" s="125">
        <f t="shared" ca="1" si="390"/>
        <v>14507.6985</v>
      </c>
      <c r="C1199" s="14">
        <f t="shared" si="391"/>
        <v>10000</v>
      </c>
      <c r="D1199" s="13">
        <v>0.14149999999999999</v>
      </c>
      <c r="E1199" s="14">
        <f t="shared" si="392"/>
        <v>1.00052531</v>
      </c>
      <c r="F1199" s="14">
        <f>(TRUNC(PRODUCT($E$14:$E1198),16))</f>
        <v>1.45076984914429</v>
      </c>
      <c r="G1199" s="14">
        <f t="shared" si="393"/>
        <v>1</v>
      </c>
      <c r="H1199" s="14">
        <f t="shared" si="394"/>
        <v>1.4507698499999999</v>
      </c>
      <c r="I1199" s="13">
        <f t="shared" si="408"/>
        <v>0</v>
      </c>
      <c r="J1199" s="29">
        <f t="shared" si="395"/>
        <v>44559</v>
      </c>
      <c r="K1199" s="2">
        <f t="shared" si="396"/>
        <v>815</v>
      </c>
      <c r="L1199" s="17">
        <f t="shared" si="397"/>
        <v>815</v>
      </c>
      <c r="M1199" s="12">
        <f t="shared" si="398"/>
        <v>1</v>
      </c>
      <c r="N1199" s="12">
        <f t="shared" si="399"/>
        <v>1.4507698499999999</v>
      </c>
      <c r="O1199" s="17">
        <f t="shared" si="400"/>
        <v>0</v>
      </c>
      <c r="P1199" s="14">
        <f t="shared" si="401"/>
        <v>4507.6985000000004</v>
      </c>
      <c r="Q1199" s="14">
        <v>0</v>
      </c>
      <c r="R1199" s="14">
        <f t="shared" si="402"/>
        <v>0</v>
      </c>
      <c r="S1199" s="20">
        <f t="shared" si="406"/>
        <v>0</v>
      </c>
      <c r="T1199" s="14">
        <f t="shared" si="403"/>
        <v>0</v>
      </c>
      <c r="U1199" s="4" t="str">
        <f t="shared" si="404"/>
        <v>A+J=</v>
      </c>
      <c r="V1199" s="29">
        <f t="shared" si="405"/>
        <v>45747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407"/>
        <v>45745</v>
      </c>
      <c r="B1200" s="125">
        <f t="shared" ca="1" si="390"/>
        <v>14515.3195</v>
      </c>
      <c r="C1200" s="14">
        <f t="shared" si="391"/>
        <v>10000</v>
      </c>
      <c r="D1200" s="13">
        <f>IF(A1200&lt;$B$1,VLOOKUP(A1200,[1]DI!$A$4:$B$15000,2,FALSE),0)</f>
        <v>0</v>
      </c>
      <c r="E1200" s="14">
        <f t="shared" si="392"/>
        <v>1</v>
      </c>
      <c r="F1200" s="14">
        <f>(TRUNC(PRODUCT($E$14:$E1199),16))</f>
        <v>1.4515319530537401</v>
      </c>
      <c r="G1200" s="14">
        <f t="shared" si="393"/>
        <v>1</v>
      </c>
      <c r="H1200" s="14">
        <f t="shared" si="394"/>
        <v>1.4515319499999999</v>
      </c>
      <c r="I1200" s="13">
        <f t="shared" si="408"/>
        <v>0</v>
      </c>
      <c r="J1200" s="29">
        <f t="shared" si="395"/>
        <v>44559</v>
      </c>
      <c r="K1200" s="2">
        <f t="shared" si="396"/>
        <v>815</v>
      </c>
      <c r="L1200" s="17">
        <f t="shared" si="397"/>
        <v>816</v>
      </c>
      <c r="M1200" s="12">
        <f t="shared" si="398"/>
        <v>1</v>
      </c>
      <c r="N1200" s="12">
        <f t="shared" si="399"/>
        <v>1.4515319499999999</v>
      </c>
      <c r="O1200" s="17">
        <f t="shared" si="400"/>
        <v>0</v>
      </c>
      <c r="P1200" s="14">
        <f t="shared" si="401"/>
        <v>4515.3194999999996</v>
      </c>
      <c r="Q1200" s="14">
        <v>0</v>
      </c>
      <c r="R1200" s="14">
        <f t="shared" si="402"/>
        <v>0</v>
      </c>
      <c r="S1200" s="20">
        <f t="shared" si="406"/>
        <v>0</v>
      </c>
      <c r="T1200" s="14">
        <f t="shared" si="403"/>
        <v>0</v>
      </c>
      <c r="U1200" s="4" t="str">
        <f t="shared" si="404"/>
        <v>A+J=</v>
      </c>
      <c r="V1200" s="29">
        <f t="shared" si="405"/>
        <v>45747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407"/>
        <v>45746</v>
      </c>
      <c r="B1201" s="125">
        <f t="shared" ca="1" si="390"/>
        <v>14515.3195</v>
      </c>
      <c r="C1201" s="14">
        <f t="shared" si="391"/>
        <v>10000</v>
      </c>
      <c r="D1201" s="13">
        <f>IF(A1201&lt;$B$1,VLOOKUP(A1201,[1]DI!$A$4:$B$15000,2,FALSE),0)</f>
        <v>0</v>
      </c>
      <c r="E1201" s="14">
        <f t="shared" si="392"/>
        <v>1</v>
      </c>
      <c r="F1201" s="14">
        <f>(TRUNC(PRODUCT($E$14:$E1200),16))</f>
        <v>1.4515319530537401</v>
      </c>
      <c r="G1201" s="14">
        <f t="shared" si="393"/>
        <v>1</v>
      </c>
      <c r="H1201" s="14">
        <f t="shared" si="394"/>
        <v>1.4515319499999999</v>
      </c>
      <c r="I1201" s="13">
        <f t="shared" si="408"/>
        <v>0</v>
      </c>
      <c r="J1201" s="29">
        <f t="shared" si="395"/>
        <v>44559</v>
      </c>
      <c r="K1201" s="2">
        <f t="shared" si="396"/>
        <v>815</v>
      </c>
      <c r="L1201" s="17">
        <f t="shared" si="397"/>
        <v>816</v>
      </c>
      <c r="M1201" s="12">
        <f t="shared" si="398"/>
        <v>1</v>
      </c>
      <c r="N1201" s="12">
        <f t="shared" si="399"/>
        <v>1.4515319499999999</v>
      </c>
      <c r="O1201" s="17">
        <f t="shared" si="400"/>
        <v>0</v>
      </c>
      <c r="P1201" s="14">
        <f t="shared" si="401"/>
        <v>4515.3194999999996</v>
      </c>
      <c r="Q1201" s="14">
        <v>0</v>
      </c>
      <c r="R1201" s="14">
        <f t="shared" si="402"/>
        <v>0</v>
      </c>
      <c r="S1201" s="20">
        <f t="shared" si="406"/>
        <v>0</v>
      </c>
      <c r="T1201" s="14">
        <f t="shared" si="403"/>
        <v>0</v>
      </c>
      <c r="U1201" s="4" t="str">
        <f t="shared" si="404"/>
        <v>A+J=</v>
      </c>
      <c r="V1201" s="29">
        <f t="shared" si="405"/>
        <v>45747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407"/>
        <v>45747</v>
      </c>
      <c r="B1202" s="125">
        <f t="shared" ca="1" si="390"/>
        <v>14515.3195</v>
      </c>
      <c r="C1202" s="14">
        <f t="shared" si="391"/>
        <v>10000</v>
      </c>
      <c r="D1202" s="13">
        <v>0.14149999999999999</v>
      </c>
      <c r="E1202" s="14">
        <f t="shared" si="392"/>
        <v>1.00052531</v>
      </c>
      <c r="F1202" s="14">
        <f>(TRUNC(PRODUCT($E$14:$E1201),16))</f>
        <v>1.4515319530537401</v>
      </c>
      <c r="G1202" s="14">
        <f t="shared" si="393"/>
        <v>1</v>
      </c>
      <c r="H1202" s="14">
        <f t="shared" si="394"/>
        <v>1.4515319499999999</v>
      </c>
      <c r="I1202" s="13">
        <f t="shared" si="408"/>
        <v>0</v>
      </c>
      <c r="J1202" s="29">
        <f t="shared" si="395"/>
        <v>44559</v>
      </c>
      <c r="K1202" s="2">
        <f t="shared" si="396"/>
        <v>816</v>
      </c>
      <c r="L1202" s="17">
        <f t="shared" si="397"/>
        <v>816</v>
      </c>
      <c r="M1202" s="12">
        <f t="shared" si="398"/>
        <v>1</v>
      </c>
      <c r="N1202" s="12">
        <f t="shared" si="399"/>
        <v>1.4515319499999999</v>
      </c>
      <c r="O1202" s="17">
        <f t="shared" si="400"/>
        <v>1</v>
      </c>
      <c r="P1202" s="14">
        <f t="shared" si="401"/>
        <v>4515.3194999999996</v>
      </c>
      <c r="Q1202" s="14">
        <v>0</v>
      </c>
      <c r="R1202" s="14">
        <f t="shared" si="402"/>
        <v>4515.3194999999996</v>
      </c>
      <c r="S1202" s="20">
        <f t="shared" si="406"/>
        <v>0</v>
      </c>
      <c r="T1202" s="14">
        <f t="shared" si="403"/>
        <v>0</v>
      </c>
      <c r="U1202" s="4" t="str">
        <f t="shared" si="404"/>
        <v>A+J=</v>
      </c>
      <c r="V1202" s="29">
        <f t="shared" si="405"/>
        <v>45747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/>
      <c r="B1203" s="125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14"/>
      <c r="R1203" s="14"/>
      <c r="S1203" s="20"/>
      <c r="T1203" s="14"/>
      <c r="U1203" s="4"/>
      <c r="V1203" s="29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/>
      <c r="B1204" s="125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14"/>
      <c r="R1204" s="14"/>
      <c r="S1204" s="20"/>
      <c r="T1204" s="14"/>
      <c r="U1204" s="4"/>
      <c r="V1204" s="29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/>
      <c r="B1205" s="125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14"/>
      <c r="R1205" s="14"/>
      <c r="S1205" s="20"/>
      <c r="T1205" s="14"/>
      <c r="U1205" s="4"/>
      <c r="V1205" s="29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/>
      <c r="B1206" s="125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14"/>
      <c r="R1206" s="14"/>
      <c r="S1206" s="20"/>
      <c r="T1206" s="14"/>
      <c r="U1206" s="4"/>
      <c r="V1206" s="29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/>
      <c r="B1207" s="125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14"/>
      <c r="R1207" s="14"/>
      <c r="S1207" s="20"/>
      <c r="T1207" s="14"/>
      <c r="U1207" s="4"/>
      <c r="V1207" s="29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/>
      <c r="B1208" s="125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14"/>
      <c r="R1208" s="14"/>
      <c r="S1208" s="20"/>
      <c r="T1208" s="14"/>
      <c r="U1208" s="4"/>
      <c r="V1208" s="29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/>
      <c r="B1209" s="125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14"/>
      <c r="R1209" s="14"/>
      <c r="S1209" s="20"/>
      <c r="T1209" s="14"/>
      <c r="U1209" s="4"/>
      <c r="V1209" s="29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/>
      <c r="B1210" s="125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14"/>
      <c r="R1210" s="14"/>
      <c r="S1210" s="20"/>
      <c r="T1210" s="14"/>
      <c r="U1210" s="4"/>
      <c r="V1210" s="29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/>
      <c r="B1211" s="125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14"/>
      <c r="R1211" s="14"/>
      <c r="S1211" s="20"/>
      <c r="T1211" s="14"/>
      <c r="U1211" s="4"/>
      <c r="V1211" s="29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/>
      <c r="B1212" s="125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14"/>
      <c r="R1212" s="14"/>
      <c r="S1212" s="20"/>
      <c r="T1212" s="14"/>
      <c r="U1212" s="4"/>
      <c r="V1212" s="29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/>
      <c r="B1213" s="125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14"/>
      <c r="R1213" s="14"/>
      <c r="S1213" s="20"/>
      <c r="T1213" s="14"/>
      <c r="U1213" s="4"/>
      <c r="V1213" s="29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/>
      <c r="B1214" s="125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14"/>
      <c r="R1214" s="14"/>
      <c r="S1214" s="20"/>
      <c r="T1214" s="14"/>
      <c r="U1214" s="4"/>
      <c r="V1214" s="29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/>
      <c r="B1215" s="125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14"/>
      <c r="R1215" s="14"/>
      <c r="S1215" s="20"/>
      <c r="T1215" s="14"/>
      <c r="U1215" s="4"/>
      <c r="V1215" s="29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/>
      <c r="B1216" s="125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14"/>
      <c r="R1216" s="14"/>
      <c r="S1216" s="20"/>
      <c r="T1216" s="14"/>
      <c r="U1216" s="4"/>
      <c r="V1216" s="29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/>
      <c r="B1217" s="125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14"/>
      <c r="R1217" s="14"/>
      <c r="S1217" s="20"/>
      <c r="T1217" s="14"/>
      <c r="U1217" s="4"/>
      <c r="V1217" s="29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/>
      <c r="B1218" s="125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14"/>
      <c r="R1218" s="14"/>
      <c r="S1218" s="20"/>
      <c r="T1218" s="14"/>
      <c r="U1218" s="4"/>
      <c r="V1218" s="29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/>
      <c r="B1219" s="125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14"/>
      <c r="R1219" s="14"/>
      <c r="S1219" s="20"/>
      <c r="T1219" s="14"/>
      <c r="U1219" s="4"/>
      <c r="V1219" s="29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/>
      <c r="B1220" s="125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14"/>
      <c r="R1220" s="14"/>
      <c r="S1220" s="20"/>
      <c r="T1220" s="14"/>
      <c r="U1220" s="4"/>
      <c r="V1220" s="29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/>
      <c r="B1221" s="125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14"/>
      <c r="R1221" s="14"/>
      <c r="S1221" s="20"/>
      <c r="T1221" s="14"/>
      <c r="U1221" s="4"/>
      <c r="V1221" s="29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/>
      <c r="B1222" s="125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14"/>
      <c r="R1222" s="14"/>
      <c r="S1222" s="20"/>
      <c r="T1222" s="14"/>
      <c r="U1222" s="4"/>
      <c r="V1222" s="29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/>
      <c r="B1223" s="125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14"/>
      <c r="R1223" s="14"/>
      <c r="S1223" s="20"/>
      <c r="T1223" s="14"/>
      <c r="U1223" s="4"/>
      <c r="V1223" s="29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/>
      <c r="B1224" s="125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14"/>
      <c r="R1224" s="14"/>
      <c r="S1224" s="20"/>
      <c r="T1224" s="14"/>
      <c r="U1224" s="4"/>
      <c r="V1224" s="29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/>
      <c r="B1225" s="125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14"/>
      <c r="R1225" s="14"/>
      <c r="S1225" s="20"/>
      <c r="T1225" s="14"/>
      <c r="U1225" s="4"/>
      <c r="V1225" s="29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/>
      <c r="B1226" s="125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14"/>
      <c r="R1226" s="14"/>
      <c r="S1226" s="20"/>
      <c r="T1226" s="14"/>
      <c r="U1226" s="4"/>
      <c r="V1226" s="29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/>
      <c r="B1227" s="125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14"/>
      <c r="R1227" s="14"/>
      <c r="S1227" s="20"/>
      <c r="T1227" s="14"/>
      <c r="U1227" s="4"/>
      <c r="V1227" s="29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/>
      <c r="B1228" s="125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14"/>
      <c r="R1228" s="14"/>
      <c r="S1228" s="20"/>
      <c r="T1228" s="14"/>
      <c r="U1228" s="4"/>
      <c r="V1228" s="29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/>
      <c r="B1229" s="125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14"/>
      <c r="R1229" s="14"/>
      <c r="S1229" s="20"/>
      <c r="T1229" s="14"/>
      <c r="U1229" s="4"/>
      <c r="V1229" s="29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/>
      <c r="B1230" s="125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14"/>
      <c r="R1230" s="14"/>
      <c r="S1230" s="20"/>
      <c r="T1230" s="14"/>
      <c r="U1230" s="4"/>
      <c r="V1230" s="29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/>
      <c r="B1231" s="125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14"/>
      <c r="R1231" s="14"/>
      <c r="S1231" s="20"/>
      <c r="T1231" s="14"/>
      <c r="U1231" s="4"/>
      <c r="V1231" s="29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/>
      <c r="B1232" s="125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14"/>
      <c r="R1232" s="14"/>
      <c r="S1232" s="20"/>
      <c r="T1232" s="14"/>
      <c r="U1232" s="4"/>
      <c r="V1232" s="29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/>
      <c r="B1233" s="125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14"/>
      <c r="R1233" s="14"/>
      <c r="S1233" s="20"/>
      <c r="T1233" s="14"/>
      <c r="U1233" s="4"/>
      <c r="V1233" s="29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/>
      <c r="B1234" s="125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14"/>
      <c r="R1234" s="14"/>
      <c r="S1234" s="20"/>
      <c r="T1234" s="14"/>
      <c r="U1234" s="4"/>
      <c r="V1234" s="29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/>
      <c r="B1235" s="125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14"/>
      <c r="R1235" s="14"/>
      <c r="S1235" s="20"/>
      <c r="T1235" s="14"/>
      <c r="U1235" s="4"/>
      <c r="V1235" s="29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/>
      <c r="B1236" s="125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14"/>
      <c r="R1236" s="14"/>
      <c r="S1236" s="20"/>
      <c r="T1236" s="14"/>
      <c r="U1236" s="4"/>
      <c r="V1236" s="29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/>
      <c r="B1237" s="125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14"/>
      <c r="R1237" s="14"/>
      <c r="S1237" s="20"/>
      <c r="T1237" s="14"/>
      <c r="U1237" s="4"/>
      <c r="V1237" s="29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/>
      <c r="B1238" s="125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14"/>
      <c r="R1238" s="14"/>
      <c r="S1238" s="20"/>
      <c r="T1238" s="14"/>
      <c r="U1238" s="4"/>
      <c r="V1238" s="29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/>
      <c r="B1239" s="125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14"/>
      <c r="R1239" s="14"/>
      <c r="S1239" s="20"/>
      <c r="T1239" s="14"/>
      <c r="U1239" s="4"/>
      <c r="V1239" s="29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/>
      <c r="B1240" s="125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14"/>
      <c r="R1240" s="14"/>
      <c r="S1240" s="20"/>
      <c r="T1240" s="14"/>
      <c r="U1240" s="4"/>
      <c r="V1240" s="29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/>
      <c r="B1241" s="125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14"/>
      <c r="R1241" s="14"/>
      <c r="S1241" s="20"/>
      <c r="T1241" s="14"/>
      <c r="U1241" s="4"/>
      <c r="V1241" s="29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/>
      <c r="B1242" s="125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14"/>
      <c r="R1242" s="14"/>
      <c r="S1242" s="20"/>
      <c r="T1242" s="14"/>
      <c r="U1242" s="4"/>
      <c r="V1242" s="29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/>
      <c r="B1243" s="125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14"/>
      <c r="R1243" s="14"/>
      <c r="S1243" s="20"/>
      <c r="T1243" s="14"/>
      <c r="U1243" s="4"/>
      <c r="V1243" s="29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/>
      <c r="B1244" s="125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14"/>
      <c r="R1244" s="14"/>
      <c r="S1244" s="20"/>
      <c r="T1244" s="14"/>
      <c r="U1244" s="4"/>
      <c r="V1244" s="29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/>
      <c r="B1245" s="125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14"/>
      <c r="R1245" s="14"/>
      <c r="S1245" s="20"/>
      <c r="T1245" s="14"/>
      <c r="U1245" s="4"/>
      <c r="V1245" s="29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/>
      <c r="B1246" s="125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14"/>
      <c r="R1246" s="14"/>
      <c r="S1246" s="20"/>
      <c r="T1246" s="14"/>
      <c r="U1246" s="4"/>
      <c r="V1246" s="29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/>
      <c r="B1247" s="125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14"/>
      <c r="R1247" s="14"/>
      <c r="S1247" s="20"/>
      <c r="T1247" s="14"/>
      <c r="U1247" s="4"/>
      <c r="V1247" s="29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/>
      <c r="B1248" s="125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14"/>
      <c r="R1248" s="14"/>
      <c r="S1248" s="20"/>
      <c r="T1248" s="14"/>
      <c r="U1248" s="4"/>
      <c r="V1248" s="29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/>
      <c r="B1249" s="125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14"/>
      <c r="R1249" s="14"/>
      <c r="S1249" s="20"/>
      <c r="T1249" s="14"/>
      <c r="U1249" s="4"/>
      <c r="V1249" s="29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/>
      <c r="B1250" s="125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14"/>
      <c r="R1250" s="14"/>
      <c r="S1250" s="20"/>
      <c r="T1250" s="14"/>
      <c r="U1250" s="4"/>
      <c r="V1250" s="29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/>
      <c r="B1251" s="125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14"/>
      <c r="R1251" s="14"/>
      <c r="S1251" s="20"/>
      <c r="T1251" s="14"/>
      <c r="U1251" s="4"/>
      <c r="V1251" s="29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/>
      <c r="B1252" s="125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14"/>
      <c r="R1252" s="14"/>
      <c r="S1252" s="20"/>
      <c r="T1252" s="14"/>
      <c r="U1252" s="4"/>
      <c r="V1252" s="29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/>
      <c r="B1253" s="125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14"/>
      <c r="R1253" s="14"/>
      <c r="S1253" s="20"/>
      <c r="T1253" s="14"/>
      <c r="U1253" s="4"/>
      <c r="V1253" s="29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/>
      <c r="B1254" s="125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14"/>
      <c r="R1254" s="14"/>
      <c r="S1254" s="20"/>
      <c r="T1254" s="14"/>
      <c r="U1254" s="4"/>
      <c r="V1254" s="29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/>
      <c r="B1255" s="125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14"/>
      <c r="R1255" s="14"/>
      <c r="S1255" s="20"/>
      <c r="T1255" s="14"/>
      <c r="U1255" s="4"/>
      <c r="V1255" s="29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/>
      <c r="B1256" s="125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14"/>
      <c r="R1256" s="14"/>
      <c r="S1256" s="20"/>
      <c r="T1256" s="14"/>
      <c r="U1256" s="4"/>
      <c r="V1256" s="29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/>
      <c r="B1257" s="125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14"/>
      <c r="R1257" s="14"/>
      <c r="S1257" s="20"/>
      <c r="T1257" s="14"/>
      <c r="U1257" s="4"/>
      <c r="V1257" s="29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/>
      <c r="B1258" s="125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14"/>
      <c r="R1258" s="14"/>
      <c r="S1258" s="20"/>
      <c r="T1258" s="14"/>
      <c r="U1258" s="4"/>
      <c r="V1258" s="29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/>
      <c r="B1259" s="125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14"/>
      <c r="R1259" s="14"/>
      <c r="S1259" s="20"/>
      <c r="T1259" s="14"/>
      <c r="U1259" s="4"/>
      <c r="V1259" s="29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/>
      <c r="B1260" s="125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14"/>
      <c r="R1260" s="14"/>
      <c r="S1260" s="20"/>
      <c r="T1260" s="14"/>
      <c r="U1260" s="4"/>
      <c r="V1260" s="29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/>
      <c r="B1261" s="125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14"/>
      <c r="R1261" s="14"/>
      <c r="S1261" s="20"/>
      <c r="T1261" s="14"/>
      <c r="U1261" s="4"/>
      <c r="V1261" s="29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/>
      <c r="B1262" s="125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14"/>
      <c r="R1262" s="14"/>
      <c r="S1262" s="20"/>
      <c r="T1262" s="14"/>
      <c r="U1262" s="4"/>
      <c r="V1262" s="29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/>
      <c r="B1263" s="125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14"/>
      <c r="R1263" s="14"/>
      <c r="S1263" s="20"/>
      <c r="T1263" s="14"/>
      <c r="U1263" s="4"/>
      <c r="V1263" s="29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/>
      <c r="B1264" s="125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14"/>
      <c r="R1264" s="14"/>
      <c r="S1264" s="20"/>
      <c r="T1264" s="14"/>
      <c r="U1264" s="4"/>
      <c r="V1264" s="29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/>
      <c r="B1265" s="125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14"/>
      <c r="R1265" s="14"/>
      <c r="S1265" s="20"/>
      <c r="T1265" s="14"/>
      <c r="U1265" s="4"/>
      <c r="V1265" s="29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/>
      <c r="B1266" s="125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14"/>
      <c r="R1266" s="14"/>
      <c r="S1266" s="20"/>
      <c r="T1266" s="14"/>
      <c r="U1266" s="4"/>
      <c r="V1266" s="29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/>
      <c r="B1267" s="125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14"/>
      <c r="R1267" s="14"/>
      <c r="S1267" s="20"/>
      <c r="T1267" s="14"/>
      <c r="U1267" s="4"/>
      <c r="V1267" s="29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/>
      <c r="B1268" s="125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14"/>
      <c r="R1268" s="14"/>
      <c r="S1268" s="20"/>
      <c r="T1268" s="14"/>
      <c r="U1268" s="4"/>
      <c r="V1268" s="29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/>
      <c r="B1269" s="125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14"/>
      <c r="R1269" s="14"/>
      <c r="S1269" s="20"/>
      <c r="T1269" s="14"/>
      <c r="U1269" s="4"/>
      <c r="V1269" s="29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/>
      <c r="B1270" s="125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14"/>
      <c r="R1270" s="14"/>
      <c r="S1270" s="20"/>
      <c r="T1270" s="14"/>
      <c r="U1270" s="4"/>
      <c r="V1270" s="29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/>
      <c r="B1271" s="125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14"/>
      <c r="R1271" s="14"/>
      <c r="S1271" s="20"/>
      <c r="T1271" s="14"/>
      <c r="U1271" s="4"/>
      <c r="V1271" s="29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/>
      <c r="B1272" s="125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14"/>
      <c r="R1272" s="14"/>
      <c r="S1272" s="20"/>
      <c r="T1272" s="14"/>
      <c r="U1272" s="4"/>
      <c r="V1272" s="29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/>
      <c r="B1273" s="125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14"/>
      <c r="R1273" s="14"/>
      <c r="S1273" s="20"/>
      <c r="T1273" s="14"/>
      <c r="U1273" s="4"/>
      <c r="V1273" s="29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/>
      <c r="B1274" s="125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14"/>
      <c r="R1274" s="14"/>
      <c r="S1274" s="20"/>
      <c r="T1274" s="14"/>
      <c r="U1274" s="4"/>
      <c r="V1274" s="29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/>
      <c r="B1275" s="125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14"/>
      <c r="R1275" s="14"/>
      <c r="S1275" s="20"/>
      <c r="T1275" s="14"/>
      <c r="U1275" s="4"/>
      <c r="V1275" s="29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/>
      <c r="B1276" s="125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14"/>
      <c r="R1276" s="14"/>
      <c r="S1276" s="20"/>
      <c r="T1276" s="14"/>
      <c r="U1276" s="4"/>
      <c r="V1276" s="29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/>
      <c r="B1277" s="12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/>
      <c r="B1278" s="12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/>
      <c r="B1279" s="12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/>
      <c r="B1280" s="12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/>
      <c r="B1281" s="12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/>
      <c r="B1282" s="12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/>
      <c r="B1283" s="12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/>
      <c r="B1284" s="12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/>
      <c r="B1285" s="12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/>
      <c r="B1286" s="12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/>
      <c r="B1287" s="12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/>
      <c r="B1288" s="12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/>
      <c r="B1289" s="12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/>
      <c r="B1290" s="12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/>
      <c r="B1291" s="12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/>
      <c r="B1292" s="12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/>
      <c r="B1293" s="12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/>
      <c r="B1294" s="12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/>
      <c r="B1295" s="12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/>
      <c r="B1296" s="12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/>
      <c r="B1297" s="12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/>
      <c r="B1298" s="12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/>
      <c r="B1299" s="12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/>
      <c r="B1300" s="12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/>
      <c r="B1301" s="12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/>
      <c r="B1302" s="12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/>
      <c r="B1303" s="12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/>
      <c r="B1304" s="12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/>
      <c r="B1305" s="12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/>
      <c r="B1306" s="12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/>
      <c r="B1307" s="12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/>
      <c r="B1308" s="12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/>
      <c r="B1309" s="12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/>
      <c r="B1310" s="12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/>
      <c r="B1311" s="12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/>
      <c r="B1312" s="12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/>
      <c r="B1313" s="12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/>
      <c r="B1314" s="12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/>
      <c r="B1315" s="12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/>
      <c r="B1316" s="12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/>
      <c r="B1317" s="12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/>
      <c r="B1318" s="12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/>
      <c r="B1319" s="12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/>
      <c r="B1320" s="12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/>
      <c r="B1321" s="12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/>
      <c r="B1322" s="12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/>
      <c r="B1323" s="12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/>
      <c r="B1324" s="12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/>
      <c r="B1325" s="12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/>
      <c r="B1326" s="12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/>
      <c r="B1327" s="12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/>
      <c r="B1328" s="12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/>
      <c r="B1329" s="12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/>
      <c r="B1330" s="12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/>
      <c r="B1331" s="12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/>
      <c r="B1332" s="12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/>
      <c r="B1333" s="12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/>
      <c r="B1334" s="12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/>
      <c r="B1335" s="12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/>
      <c r="B1336" s="12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/>
      <c r="B1337" s="12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/>
      <c r="B1338" s="12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/>
      <c r="B1339" s="12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/>
      <c r="B1340" s="12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/>
      <c r="B1341" s="12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/>
      <c r="B1342" s="12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/>
      <c r="B1343" s="12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/>
      <c r="B1344" s="12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/>
      <c r="B1345" s="12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/>
      <c r="B1346" s="12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/>
      <c r="B1347" s="12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/>
      <c r="B1348" s="12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/>
      <c r="B1349" s="12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/>
      <c r="B1350" s="12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/>
      <c r="B1351" s="12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/>
      <c r="B1352" s="12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/>
      <c r="B1353" s="12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/>
      <c r="B1354" s="12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/>
      <c r="B1355" s="12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/>
      <c r="B1356" s="12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/>
      <c r="B1357" s="12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/>
      <c r="B1358" s="12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/>
      <c r="B1359" s="12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/>
      <c r="B1360" s="12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/>
      <c r="B1361" s="12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/>
      <c r="B1362" s="12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/>
      <c r="B1363" s="12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/>
      <c r="B1364" s="12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/>
      <c r="B1365" s="12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/>
      <c r="B1366" s="12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/>
      <c r="B1367" s="12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/>
      <c r="B1368" s="12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/>
      <c r="B1369" s="12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/>
      <c r="B1370" s="12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/>
      <c r="B1371" s="12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/>
      <c r="B1372" s="12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/>
      <c r="B1373" s="12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/>
      <c r="B1374" s="12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/>
      <c r="B1375" s="12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/>
      <c r="B1376" s="12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/>
      <c r="B1377" s="12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/>
      <c r="B1378" s="12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/>
      <c r="B1379" s="12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/>
      <c r="B1380" s="12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/>
      <c r="B1381" s="12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/>
      <c r="B1382" s="12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/>
      <c r="B1383" s="12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/>
      <c r="B1384" s="12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/>
      <c r="B1385" s="12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/>
      <c r="B1386" s="12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/>
      <c r="B1387" s="12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/>
      <c r="B1388" s="12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/>
      <c r="B1389" s="12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/>
      <c r="B1390" s="12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/>
      <c r="B1391" s="12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/>
      <c r="B1392" s="12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/>
      <c r="B1393" s="12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/>
      <c r="B1394" s="12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/>
      <c r="B1395" s="12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/>
      <c r="B1396" s="12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/>
      <c r="B1397" s="12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/>
      <c r="B1398" s="12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/>
      <c r="B1399" s="12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/>
      <c r="B1400" s="12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/>
      <c r="B1401" s="12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/>
      <c r="B1402" s="12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/>
      <c r="B1403" s="12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/>
      <c r="B1404" s="12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/>
      <c r="B1405" s="12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/>
      <c r="B1406" s="12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/>
      <c r="B1407" s="12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/>
      <c r="B1408" s="12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/>
      <c r="B1409" s="12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/>
      <c r="B1410" s="12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/>
      <c r="B1411" s="12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/>
      <c r="B1412" s="12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/>
      <c r="B1413" s="12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/>
      <c r="B1414" s="12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/>
      <c r="B1415" s="12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/>
      <c r="B1416" s="12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/>
      <c r="B1417" s="12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/>
      <c r="B1418" s="12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/>
      <c r="B1419" s="12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/>
      <c r="B1420" s="12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/>
      <c r="B1421" s="12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/>
      <c r="B1422" s="12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/>
      <c r="B1423" s="12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/>
      <c r="B1424" s="12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/>
      <c r="B1425" s="12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/>
      <c r="B1426" s="12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/>
      <c r="B1427" s="12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/>
      <c r="B1428" s="12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/>
      <c r="B1429" s="12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/>
      <c r="B1430" s="12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/>
      <c r="B1431" s="12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/>
      <c r="B1432" s="12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/>
      <c r="B1433" s="12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/>
      <c r="B1434" s="12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/>
      <c r="B1435" s="12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/>
      <c r="B1436" s="12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/>
      <c r="B1437" s="12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/>
      <c r="B1438" s="12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/>
      <c r="B1439" s="12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/>
      <c r="B1440" s="12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/>
      <c r="B1441" s="12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/>
      <c r="B1442" s="12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/>
      <c r="B1443" s="12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/>
      <c r="B1444" s="12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/>
      <c r="B1445" s="12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/>
      <c r="B1446" s="12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/>
      <c r="B1447" s="12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/>
      <c r="B1448" s="12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/>
      <c r="B1449" s="12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/>
      <c r="B1450" s="12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/>
      <c r="B1451" s="12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/>
      <c r="B1452" s="12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/>
      <c r="B1453" s="12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/>
      <c r="B1454" s="12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/>
      <c r="B1455" s="12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/>
      <c r="B1456" s="12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/>
      <c r="B1457" s="12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/>
      <c r="B1458" s="12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2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2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2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2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2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2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2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2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2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2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2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2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2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2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2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/>
      <c r="B1474" s="12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2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2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2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/>
      <c r="B1478" s="12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2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2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/>
      <c r="B1481" s="12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/>
      <c r="B1482" s="12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2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2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2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2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2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2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2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2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2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2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2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2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2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2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2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2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2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2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2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2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2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2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2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2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2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2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2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2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2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2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2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2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2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2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2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2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2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2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2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2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2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2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2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2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2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2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2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2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2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2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2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2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2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2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2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2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2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2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2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2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2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2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2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2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2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2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2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2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2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2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2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2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2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2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2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2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2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2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2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2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2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2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2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2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2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2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2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2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2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2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2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2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2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2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2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2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2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2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2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2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2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2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2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2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2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2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2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2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2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2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2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2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2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2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2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2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2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2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2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2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2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2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2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2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2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2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2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2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2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2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2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2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2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2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2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2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2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2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2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2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2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2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2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2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2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2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2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2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2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2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2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2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2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2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2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2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2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2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2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2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2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2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2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2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2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2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2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2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2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2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2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2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2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2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2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/>
      <c r="B1658" s="12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2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/>
      <c r="B1660" s="12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2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2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2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2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2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2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2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2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2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2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2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2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2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2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2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2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2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2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2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2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2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2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2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2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2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2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2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2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2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2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2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2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2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2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2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2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2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2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2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2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2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2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2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2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2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2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2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2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2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2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2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2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2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2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2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2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2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2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2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2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2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2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2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2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2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2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2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2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2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2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2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2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2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2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2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2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2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2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2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2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2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2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2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2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2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2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2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2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2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2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2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2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2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2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2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2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2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2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2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2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2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2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2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2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2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2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2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2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2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2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2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2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2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2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2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2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2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2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2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2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2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2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2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2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2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2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2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2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2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2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2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2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2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2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2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2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2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2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2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2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2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2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2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2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2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2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2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2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2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2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2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2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2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2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2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2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2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2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2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2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2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2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2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2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2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2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2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2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2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2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/>
      <c r="B1831" s="12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2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2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2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2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2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2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/>
      <c r="B1838" s="12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/>
      <c r="B1839" s="12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/>
      <c r="B1840" s="12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/>
      <c r="B1841" s="12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/>
      <c r="B1842" s="12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/>
      <c r="B1843" s="12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/>
      <c r="B1844" s="12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/>
      <c r="B1845" s="12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/>
      <c r="B1846" s="12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/>
      <c r="B1847" s="12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/>
      <c r="B1848" s="12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/>
      <c r="B1849" s="12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/>
      <c r="B1850" s="12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/>
      <c r="B1851" s="12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/>
      <c r="B1852" s="12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/>
      <c r="B1853" s="12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/>
      <c r="B1854" s="12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/>
      <c r="B1855" s="12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/>
      <c r="B1856" s="12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/>
      <c r="B1857" s="12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/>
      <c r="B1858" s="12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/>
      <c r="B1859" s="12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/>
      <c r="B1860" s="12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/>
      <c r="B1861" s="12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/>
      <c r="B1862" s="12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/>
      <c r="B1863" s="12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/>
      <c r="B1864" s="12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/>
      <c r="B1865" s="12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/>
      <c r="B1866" s="12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/>
      <c r="B1867" s="12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/>
      <c r="B1868" s="12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/>
      <c r="B1869" s="12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/>
      <c r="B1870" s="12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/>
      <c r="B1871" s="12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/>
      <c r="B1872" s="12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/>
      <c r="B1873" s="12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/>
      <c r="B1874" s="12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/>
      <c r="B1875" s="12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/>
      <c r="B1876" s="12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/>
      <c r="B1877" s="12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/>
      <c r="B1878" s="12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/>
      <c r="B1879" s="12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/>
      <c r="B1880" s="12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/>
      <c r="B1881" s="12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/>
      <c r="B1882" s="12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/>
      <c r="B1883" s="12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/>
      <c r="B1884" s="12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/>
      <c r="B1885" s="12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/>
      <c r="B1886" s="12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/>
      <c r="B1887" s="12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/>
      <c r="B1888" s="12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/>
      <c r="B1889" s="12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/>
      <c r="B1890" s="12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/>
      <c r="B1891" s="12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/>
      <c r="B1892" s="12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/>
      <c r="B1893" s="12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/>
      <c r="B1894" s="12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/>
      <c r="B1895" s="12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/>
      <c r="B1896" s="12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/>
      <c r="B1897" s="12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/>
      <c r="B1898" s="12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/>
      <c r="B1899" s="12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/>
      <c r="B1900" s="12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/>
      <c r="B1901" s="12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/>
      <c r="B1902" s="12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/>
      <c r="B1903" s="12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/>
      <c r="B1904" s="12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/>
      <c r="B1905" s="12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/>
      <c r="B1906" s="12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/>
      <c r="B1907" s="12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/>
      <c r="B1908" s="12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/>
      <c r="B1909" s="12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/>
      <c r="B1910" s="12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/>
      <c r="B1911" s="12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/>
      <c r="B1912" s="12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/>
      <c r="B1913" s="12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/>
      <c r="B1914" s="12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/>
      <c r="B1915" s="12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/>
      <c r="B1916" s="12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/>
      <c r="B1917" s="12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/>
      <c r="B1918" s="12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/>
      <c r="B1919" s="12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/>
      <c r="B1920" s="12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/>
      <c r="B1921" s="12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/>
      <c r="B1922" s="12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/>
      <c r="B1923" s="12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/>
      <c r="B1924" s="12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/>
      <c r="B1925" s="12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/>
      <c r="B1926" s="12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/>
      <c r="B1927" s="12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/>
      <c r="B1928" s="12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/>
      <c r="B1929" s="12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/>
      <c r="B1930" s="12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/>
      <c r="B1931" s="12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/>
      <c r="B1932" s="12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/>
      <c r="B1933" s="12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/>
      <c r="B1934" s="12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/>
      <c r="B1935" s="12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/>
      <c r="B1936" s="12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/>
      <c r="B1937" s="12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/>
      <c r="B1938" s="12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/>
      <c r="B1939" s="12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/>
      <c r="B1940" s="12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/>
      <c r="B1941" s="12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/>
      <c r="B1942" s="12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/>
      <c r="B1943" s="12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/>
      <c r="B1944" s="12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/>
      <c r="B1945" s="12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/>
      <c r="B1946" s="12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/>
      <c r="B1947" s="12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/>
      <c r="B1948" s="12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/>
      <c r="B1949" s="12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/>
      <c r="B1950" s="12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/>
      <c r="B1951" s="12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/>
      <c r="B1952" s="12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/>
      <c r="B1953" s="12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/>
      <c r="B1954" s="12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/>
      <c r="B1955" s="12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/>
      <c r="B1956" s="12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/>
      <c r="B1957" s="12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/>
      <c r="B1958" s="12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/>
      <c r="B1959" s="12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/>
      <c r="B1960" s="12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/>
      <c r="B1961" s="12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/>
      <c r="B1962" s="12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/>
      <c r="B1963" s="12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/>
      <c r="B1964" s="12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/>
      <c r="B1965" s="12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/>
      <c r="B1966" s="12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/>
      <c r="B1967" s="12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/>
      <c r="B1968" s="12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/>
      <c r="B1969" s="12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/>
      <c r="B1970" s="12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/>
      <c r="B1971" s="12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/>
      <c r="B1972" s="12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/>
      <c r="B1973" s="12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/>
      <c r="B1974" s="12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/>
      <c r="B1975" s="12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/>
      <c r="B1976" s="12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/>
      <c r="B1977" s="12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/>
      <c r="B1978" s="12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/>
      <c r="B1979" s="12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/>
      <c r="B1980" s="12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/>
      <c r="B1981" s="12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/>
      <c r="B1982" s="12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/>
      <c r="B1983" s="12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/>
      <c r="B1984" s="12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/>
      <c r="B1985" s="12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/>
      <c r="B1986" s="12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/>
      <c r="B1987" s="12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/>
      <c r="B1988" s="12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/>
      <c r="B1989" s="12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/>
      <c r="B1990" s="12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/>
      <c r="B1991" s="12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/>
      <c r="B1992" s="12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/>
      <c r="B1993" s="12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/>
      <c r="B1994" s="12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/>
      <c r="B1995" s="12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/>
      <c r="B1996" s="12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/>
      <c r="B1997" s="12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/>
      <c r="B1998" s="12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/>
      <c r="B1999" s="12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/>
      <c r="B2000" s="12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/>
      <c r="B2001" s="12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/>
      <c r="B2002" s="12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/>
      <c r="B2003" s="12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/>
      <c r="B2004" s="12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/>
      <c r="B2005" s="12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/>
      <c r="B2006" s="12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/>
      <c r="B2007" s="12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/>
      <c r="B2008" s="12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/>
      <c r="B2009" s="12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/>
      <c r="B2010" s="12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/>
      <c r="B2011" s="12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/>
      <c r="B2012" s="12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/>
      <c r="B2013" s="12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/>
      <c r="B2014" s="12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/>
      <c r="B2015" s="12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/>
      <c r="B2016" s="12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/>
      <c r="B2017" s="12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/>
      <c r="B2018" s="12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/>
      <c r="B2019" s="12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/>
      <c r="B2020" s="12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/>
      <c r="B2021" s="12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/>
      <c r="B2022" s="12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/>
      <c r="B2023" s="12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/>
      <c r="B2024" s="12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/>
      <c r="B2025" s="12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/>
      <c r="B2026" s="12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/>
      <c r="B2027" s="12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/>
      <c r="B2028" s="12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/>
      <c r="B2029" s="12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/>
      <c r="B2030" s="12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/>
      <c r="B2031" s="12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/>
      <c r="B2032" s="12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/>
      <c r="B2033" s="12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/>
      <c r="B2034" s="12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/>
      <c r="B2035" s="12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/>
      <c r="B2036" s="12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/>
      <c r="B2037" s="12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/>
      <c r="B2038" s="12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/>
      <c r="B2039" s="12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/>
      <c r="B2040" s="12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/>
      <c r="B2041" s="12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/>
      <c r="B2042" s="12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/>
      <c r="B2043" s="12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/>
      <c r="B2044" s="12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/>
      <c r="B2045" s="12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/>
      <c r="B2046" s="12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/>
      <c r="B2047" s="12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/>
      <c r="B2048" s="12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/>
      <c r="B2049" s="12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/>
      <c r="B2050" s="12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/>
      <c r="B2051" s="12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/>
      <c r="B2052" s="12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/>
      <c r="B2053" s="12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/>
      <c r="B2054" s="12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/>
      <c r="B2055" s="12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/>
      <c r="B2056" s="12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/>
      <c r="B2057" s="12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/>
      <c r="B2058" s="12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/>
      <c r="B2059" s="12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/>
      <c r="B2060" s="12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/>
      <c r="B2061" s="12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/>
      <c r="B2062" s="12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/>
      <c r="B2063" s="12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/>
      <c r="B2064" s="12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/>
      <c r="B2065" s="12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/>
      <c r="B2066" s="12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/>
      <c r="B2067" s="12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/>
      <c r="B2068" s="12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/>
      <c r="B2069" s="12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/>
      <c r="B2070" s="12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/>
      <c r="B2071" s="12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/>
      <c r="B2072" s="12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/>
      <c r="B2073" s="12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/>
      <c r="B2074" s="12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/>
      <c r="B2075" s="12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/>
      <c r="B2076" s="12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/>
      <c r="B2077" s="12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/>
      <c r="B2078" s="12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/>
      <c r="B2079" s="12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/>
      <c r="B2080" s="12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/>
      <c r="B2081" s="12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/>
      <c r="B2082" s="12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/>
      <c r="B2083" s="12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/>
      <c r="B2084" s="12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/>
      <c r="B2085" s="12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/>
      <c r="B2086" s="12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/>
      <c r="B2087" s="12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/>
      <c r="B2088" s="12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/>
      <c r="B2089" s="12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/>
      <c r="B2090" s="12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/>
      <c r="B2091" s="12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/>
      <c r="B2092" s="12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/>
      <c r="B2093" s="12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/>
      <c r="B2094" s="12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/>
      <c r="B2095" s="12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/>
      <c r="B2096" s="12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/>
      <c r="B2097" s="12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/>
      <c r="B2098" s="12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/>
      <c r="B2099" s="12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/>
      <c r="B2100" s="12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/>
      <c r="B2101" s="12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/>
      <c r="B2102" s="12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/>
      <c r="B2103" s="12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/>
      <c r="B2104" s="12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/>
      <c r="B2105" s="12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/>
      <c r="B2106" s="12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/>
      <c r="B2107" s="12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/>
      <c r="B2108" s="12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/>
      <c r="B2109" s="12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/>
      <c r="B2110" s="12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/>
      <c r="B2111" s="12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/>
      <c r="B2112" s="12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/>
      <c r="B2113" s="12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/>
      <c r="B2114" s="12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/>
      <c r="B2115" s="12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/>
      <c r="B2116" s="12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/>
      <c r="B2117" s="12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/>
      <c r="B2118" s="12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/>
      <c r="B2119" s="12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/>
      <c r="B2120" s="12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/>
      <c r="B2121" s="12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/>
      <c r="B2122" s="12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/>
      <c r="B2123" s="12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/>
      <c r="B2124" s="12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/>
      <c r="B2125" s="12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/>
      <c r="B2126" s="12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/>
      <c r="B2127" s="12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/>
      <c r="B2128" s="12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/>
      <c r="B2129" s="12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/>
      <c r="B2130" s="12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/>
      <c r="B2131" s="12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/>
      <c r="B2132" s="12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/>
      <c r="B2133" s="12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/>
      <c r="B2134" s="12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/>
      <c r="B2135" s="12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/>
      <c r="B2136" s="12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/>
      <c r="B2137" s="12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/>
      <c r="B2138" s="12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/>
      <c r="B2139" s="12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/>
      <c r="B2140" s="12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/>
      <c r="B2141" s="12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/>
      <c r="B2142" s="12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/>
      <c r="B2143" s="12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/>
      <c r="B2144" s="12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/>
      <c r="B2145" s="12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/>
      <c r="B2146" s="12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/>
      <c r="B2147" s="12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/>
      <c r="B2148" s="12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/>
      <c r="B2149" s="12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/>
      <c r="B2150" s="12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/>
      <c r="B2151" s="12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/>
      <c r="B2152" s="12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/>
      <c r="B2153" s="12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/>
      <c r="B2154" s="12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/>
      <c r="B2155" s="12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/>
      <c r="B2156" s="12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/>
      <c r="B2157" s="12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/>
      <c r="B2158" s="12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/>
      <c r="B2159" s="12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/>
      <c r="B2160" s="12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/>
      <c r="B2161" s="12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/>
      <c r="B2162" s="12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/>
      <c r="B2163" s="12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/>
      <c r="B2164" s="12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/>
      <c r="B2165" s="12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/>
      <c r="B2166" s="12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/>
      <c r="B2167" s="12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/>
      <c r="B2168" s="12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/>
      <c r="B2169" s="12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/>
      <c r="B2170" s="12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/>
      <c r="B2171" s="12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/>
      <c r="B2172" s="12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/>
      <c r="B2173" s="12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/>
      <c r="B2174" s="12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/>
      <c r="B2175" s="12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/>
      <c r="B2176" s="12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/>
      <c r="B2177" s="12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/>
      <c r="B2178" s="12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/>
      <c r="B2179" s="12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/>
      <c r="B2180" s="12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/>
      <c r="B2181" s="12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/>
      <c r="B2182" s="12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/>
      <c r="B2183" s="12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/>
      <c r="B2184" s="12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/>
      <c r="B2185" s="12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/>
      <c r="B2186" s="12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/>
      <c r="B2187" s="12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/>
      <c r="B2188" s="12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/>
      <c r="B2189" s="12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/>
      <c r="B2190" s="12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/>
      <c r="B2191" s="12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/>
      <c r="B2192" s="12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/>
      <c r="B2193" s="12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/>
      <c r="B2194" s="12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/>
      <c r="B2195" s="12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/>
      <c r="B2196" s="12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/>
      <c r="B2197" s="12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/>
      <c r="B2198" s="12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2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2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2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2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2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2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2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2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2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2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2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2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2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2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2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2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2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2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2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2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2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2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2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2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2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2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2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2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2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2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2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2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2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2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2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2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2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2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2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2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2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2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2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2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2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2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2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2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2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2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2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2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2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2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2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2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2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2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2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2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2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2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2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2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2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2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2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2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2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2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2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2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2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2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2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2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2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2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2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2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2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2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2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2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2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2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2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2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2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2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2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2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2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2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2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2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2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2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2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2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2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2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2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2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2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2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2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2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2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2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2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2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2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2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2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2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2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2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2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2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2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2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2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2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2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2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2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2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2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2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2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2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2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2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2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2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2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2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2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2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2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2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2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2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2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2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2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2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2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2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2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2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2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2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2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2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2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2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2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2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2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2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2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2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2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2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2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2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2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2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2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2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2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2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2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2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2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2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2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2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2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2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2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2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2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2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2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2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2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2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2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2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2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2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2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2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2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2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2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2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2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2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2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2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2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2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2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2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2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2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2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2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2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2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2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2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2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2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2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2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2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2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2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2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2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2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2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2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2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2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2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2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2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2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2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2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2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2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2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2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2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2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2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2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2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2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2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2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2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2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2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2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2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2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2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2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2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2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2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2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2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2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2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2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2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2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2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2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2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2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2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2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2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2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2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2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2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2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2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2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2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2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2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2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2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2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2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2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2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2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2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2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2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2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2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2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2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2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2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2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2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2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2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2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2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2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2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2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2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2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2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2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2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2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2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2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2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2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2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2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2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2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2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2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2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2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2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2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2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2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2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2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2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2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2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2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2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2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2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2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2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2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2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2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2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2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2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2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2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2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2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2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2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2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2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2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2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2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2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2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2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2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2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2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2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2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2025-05-09T17:51:04Z</dcterms:modified>
</cp:coreProperties>
</file>