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CAA4977-2FE5-4EBA-A1AC-CA107F681E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19" i="1" l="1"/>
  <c r="AC16" i="1"/>
  <c r="AC18" i="1"/>
  <c r="AC17" i="1"/>
  <c r="AC15" i="1"/>
  <c r="AH15" i="1"/>
  <c r="AA17" i="1"/>
  <c r="A15" i="1"/>
  <c r="D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B15" i="1" s="1"/>
  <c r="AE15" i="1" s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Z16" i="1" l="1"/>
  <c r="AB16" i="1"/>
  <c r="AE16" i="1" s="1"/>
  <c r="A17" i="1"/>
  <c r="D17" i="1" s="1"/>
  <c r="E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8" i="1" s="1"/>
  <c r="E15" i="1"/>
  <c r="F15" i="1" s="1"/>
  <c r="J30" i="1"/>
  <c r="Z18" i="1" l="1"/>
  <c r="AB18" i="1"/>
  <c r="AE18" i="1" s="1"/>
  <c r="A19" i="1"/>
  <c r="D19" i="1" s="1"/>
  <c r="E19" i="1" s="1"/>
  <c r="F16" i="1"/>
  <c r="J31" i="1"/>
  <c r="Z19" i="1" l="1"/>
  <c r="AB19" i="1"/>
  <c r="AE19" i="1" s="1"/>
  <c r="A20" i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C343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C372" i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C438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C638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A680" i="1" l="1"/>
  <c r="D680" i="1" s="1"/>
  <c r="E680" i="1" s="1"/>
  <c r="F677" i="1"/>
  <c r="K612" i="1"/>
  <c r="L611" i="1"/>
  <c r="M611" i="1" s="1"/>
  <c r="N611" i="1" s="1"/>
  <c r="U678" i="1"/>
  <c r="T678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R677" i="1" l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R705" i="1" s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C716" i="1" s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C746" i="1" s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C777" i="1" s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C792" i="1" s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E809" i="1" s="1"/>
  <c r="A810" i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C808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C842" i="1"/>
  <c r="J869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A859" i="1"/>
  <c r="D859" i="1" s="1"/>
  <c r="E859" i="1" s="1"/>
  <c r="F856" i="1"/>
  <c r="K791" i="1"/>
  <c r="L790" i="1"/>
  <c r="M790" i="1" s="1"/>
  <c r="N790" i="1" s="1"/>
  <c r="C844" i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62" i="1" s="1"/>
  <c r="F859" i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F863" i="1"/>
  <c r="L797" i="1"/>
  <c r="M797" i="1" s="1"/>
  <c r="N797" i="1" s="1"/>
  <c r="K798" i="1"/>
  <c r="R863" i="1"/>
  <c r="S863" i="1" s="1"/>
  <c r="T864" i="1"/>
  <c r="U864" i="1"/>
  <c r="C851" i="1"/>
  <c r="P864" i="1"/>
  <c r="D866" i="1" l="1"/>
  <c r="E866" i="1" s="1"/>
  <c r="A867" i="1"/>
  <c r="D867" i="1" s="1"/>
  <c r="E867" i="1" s="1"/>
  <c r="F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C854" i="1"/>
  <c r="P867" i="1"/>
  <c r="D869" i="1" l="1"/>
  <c r="E869" i="1" s="1"/>
  <c r="F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F868" i="1" l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C857" i="1" s="1"/>
  <c r="F869" i="1"/>
  <c r="L803" i="1"/>
  <c r="M803" i="1" s="1"/>
  <c r="N803" i="1" s="1"/>
  <c r="K804" i="1"/>
  <c r="R869" i="1"/>
  <c r="K805" i="1" l="1"/>
  <c r="L804" i="1"/>
  <c r="M804" i="1" s="1"/>
  <c r="N804" i="1" s="1"/>
  <c r="S857" i="1"/>
  <c r="C858" i="1" s="1"/>
  <c r="L805" i="1" l="1"/>
  <c r="M805" i="1" s="1"/>
  <c r="N805" i="1" s="1"/>
  <c r="K806" i="1"/>
  <c r="C859" i="1"/>
  <c r="K807" i="1" l="1"/>
  <c r="L806" i="1"/>
  <c r="M806" i="1" s="1"/>
  <c r="N806" i="1" s="1"/>
  <c r="C860" i="1"/>
  <c r="L807" i="1" l="1"/>
  <c r="M807" i="1" s="1"/>
  <c r="N807" i="1" s="1"/>
  <c r="K808" i="1"/>
  <c r="C861" i="1"/>
  <c r="S861" i="1" l="1"/>
  <c r="K809" i="1"/>
  <c r="L808" i="1"/>
  <c r="M808" i="1" s="1"/>
  <c r="N808" i="1" s="1"/>
  <c r="C862" i="1"/>
  <c r="L809" i="1" l="1"/>
  <c r="M809" i="1" s="1"/>
  <c r="N809" i="1" s="1"/>
  <c r="K810" i="1"/>
  <c r="C863" i="1"/>
  <c r="K811" i="1" l="1"/>
  <c r="L810" i="1"/>
  <c r="M810" i="1" s="1"/>
  <c r="N810" i="1" s="1"/>
  <c r="C864" i="1"/>
  <c r="L811" i="1" l="1"/>
  <c r="M811" i="1" s="1"/>
  <c r="N811" i="1" s="1"/>
  <c r="K812" i="1"/>
  <c r="S864" i="1"/>
  <c r="C865" i="1" s="1"/>
  <c r="L812" i="1" l="1"/>
  <c r="M812" i="1" s="1"/>
  <c r="N812" i="1" s="1"/>
  <c r="K813" i="1"/>
  <c r="C866" i="1"/>
  <c r="S866" i="1" l="1"/>
  <c r="C867" i="1" s="1"/>
  <c r="L813" i="1"/>
  <c r="M813" i="1" s="1"/>
  <c r="N813" i="1" s="1"/>
  <c r="K814" i="1"/>
  <c r="K815" i="1" l="1"/>
  <c r="L814" i="1"/>
  <c r="M814" i="1" s="1"/>
  <c r="N814" i="1" s="1"/>
  <c r="C868" i="1"/>
  <c r="L815" i="1" l="1"/>
  <c r="M815" i="1" s="1"/>
  <c r="N815" i="1" s="1"/>
  <c r="K816" i="1"/>
  <c r="C869" i="1"/>
  <c r="S869" i="1" l="1"/>
  <c r="K817" i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K859" i="1"/>
  <c r="K860" i="1" l="1"/>
  <c r="L859" i="1"/>
  <c r="M859" i="1" s="1"/>
  <c r="N859" i="1" s="1"/>
  <c r="L860" i="1" l="1"/>
  <c r="M860" i="1" s="1"/>
  <c r="N860" i="1" s="1"/>
  <c r="K861" i="1"/>
  <c r="L861" i="1" l="1"/>
  <c r="M861" i="1" s="1"/>
  <c r="N861" i="1" s="1"/>
  <c r="K862" i="1"/>
  <c r="L862" i="1" l="1"/>
  <c r="M862" i="1" s="1"/>
  <c r="N862" i="1" s="1"/>
  <c r="K863" i="1"/>
  <c r="L863" i="1" l="1"/>
  <c r="M863" i="1" s="1"/>
  <c r="N863" i="1" s="1"/>
  <c r="K864" i="1"/>
  <c r="L864" i="1" l="1"/>
  <c r="M864" i="1" s="1"/>
  <c r="N864" i="1" s="1"/>
  <c r="K865" i="1"/>
  <c r="L865" i="1" l="1"/>
  <c r="M865" i="1" s="1"/>
  <c r="N865" i="1" s="1"/>
  <c r="K866" i="1"/>
  <c r="L866" i="1" l="1"/>
  <c r="M866" i="1" s="1"/>
  <c r="N866" i="1" s="1"/>
  <c r="K867" i="1"/>
  <c r="L867" i="1" l="1"/>
  <c r="M867" i="1" s="1"/>
  <c r="N867" i="1" s="1"/>
  <c r="K868" i="1"/>
  <c r="L868" i="1" l="1"/>
  <c r="M868" i="1" s="1"/>
  <c r="N868" i="1" s="1"/>
  <c r="K869" i="1"/>
  <c r="L869" i="1" l="1"/>
  <c r="M869" i="1" s="1"/>
  <c r="N869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B650" i="1" s="1"/>
  <c r="H651" i="1"/>
  <c r="H652" i="1" l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s="1"/>
  <c r="I735" i="1" l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B868" i="1" l="1"/>
  <c r="I869" i="1"/>
  <c r="O869" i="1" s="1"/>
  <c r="Q869" i="1" s="1"/>
  <c r="B869" i="1" s="1"/>
</calcChain>
</file>

<file path=xl/sharedStrings.xml><?xml version="1.0" encoding="utf-8"?>
<sst xmlns="http://schemas.openxmlformats.org/spreadsheetml/2006/main" count="130" uniqueCount="88">
  <si>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</si>
  <si>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</si>
  <si>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</si>
  <si>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</si>
  <si>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</si>
  <si>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</si>
  <si>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</si>
  <si>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</si>
  <si>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</si>
  <si>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</si>
  <si>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</si>
  <si>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</si>
  <si>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</si>
  <si>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</si>
  <si>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</si>
  <si>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</si>
  <si>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</si>
  <si>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</si>
  <si>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</si>
  <si>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</si>
  <si>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</si>
  <si>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</si>
  <si>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</si>
  <si>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</si>
  <si>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</si>
  <si>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</si>
  <si>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</si>
  <si>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</si>
  <si>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</si>
  <si>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</si>
  <si>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</si>
  <si>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</si>
  <si>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</si>
  <si>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</si>
  <si>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</si>
  <si>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</si>
  <si>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</si>
  <si>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</si>
  <si>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</si>
  <si>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</si>
  <si>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</si>
  <si>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</si>
  <si>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</si>
  <si>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</si>
  <si>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</si>
  <si>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</si>
  <si>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</si>
  <si>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</si>
  <si>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</si>
  <si>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</si>
  <si>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</si>
  <si>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</si>
  <si>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</si>
  <si>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</si>
  <si>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</si>
  <si>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</si>
  <si>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</si>
  <si>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</si>
  <si>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</si>
  <si>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</si>
  <si>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</si>
  <si>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GAIA SECURITIZADORA S.A. - 23ª EMISSÃO DE CRAS - 1ª SÉRIE - SENIOR - R$ 75.000.000,00</t>
  </si>
  <si>
    <t>DI + 5,00% (base 252)</t>
  </si>
  <si>
    <t>GAIA SEC/SUMITOMO</t>
  </si>
  <si>
    <t>CRA020003PV</t>
  </si>
  <si>
    <t>BRGAIACRA0R0</t>
  </si>
  <si>
    <t>23ª EMI / 1ª SER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</si>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</sst>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0" fillId="7" borderId="4" xfId="2" applyNumberFormat="1" applyBorder="1" applyAlignment="1">
      <alignment horizontal="center"/>
    </xf>
    <xf numFmtId="167" fontId="20" fillId="7" borderId="0" xfId="2" applyNumberFormat="1" applyAlignment="1">
      <alignment horizontal="center" vertical="center"/>
    </xf>
    <xf numFmtId="166" fontId="20" fillId="7" borderId="0" xfId="2" applyNumberFormat="1" applyAlignment="1">
      <alignment horizontal="center"/>
    </xf>
    <xf numFmtId="14" fontId="20" fillId="7" borderId="0" xfId="2" applyNumberFormat="1" applyAlignment="1">
      <alignment horizontal="center"/>
    </xf>
    <xf numFmtId="10" fontId="20" fillId="7" borderId="0" xfId="2" applyNumberFormat="1" applyAlignment="1">
      <alignment horizontal="center"/>
    </xf>
    <xf numFmtId="167" fontId="20" fillId="7" borderId="0" xfId="2" applyNumberFormat="1" applyAlignment="1">
      <alignment horizontal="center"/>
    </xf>
    <xf numFmtId="0" fontId="20" fillId="7" borderId="0" xfId="2" applyAlignment="1">
      <alignment horizontal="center"/>
    </xf>
    <xf numFmtId="3" fontId="20" fillId="7" borderId="0" xfId="2" applyNumberFormat="1" applyAlignment="1">
      <alignment horizontal="center"/>
    </xf>
    <xf numFmtId="169" fontId="20" fillId="7" borderId="0" xfId="2" applyNumberFormat="1" applyAlignment="1">
      <alignment horizontal="center"/>
    </xf>
    <xf numFmtId="172" fontId="20" fillId="7" borderId="0" xfId="2" applyNumberFormat="1" applyAlignment="1">
      <alignment horizontal="center"/>
    </xf>
    <xf numFmtId="0" fontId="20" fillId="7" borderId="0" xfId="2" applyAlignment="1">
      <alignment horizontal="right"/>
    </xf>
    <xf numFmtId="4" fontId="20" fillId="7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12.710937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0" customFormat="1" ht="15" x14ac:dyDescent="0.2">
      <c r="A1" s="74"/>
      <c r="B1" s="128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</row>
    <row r="2" spans="1:194" s="40" customFormat="1" ht="15" x14ac:dyDescent="0.2">
      <c r="A2" s="53"/>
      <c r="B2" s="129" t="s">
        <v>61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</row>
    <row r="3" spans="1:194" s="40" customFormat="1" ht="15" x14ac:dyDescent="0.2">
      <c r="A3" s="50"/>
      <c r="B3" s="86" t="s">
        <v>62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</row>
    <row r="4" spans="1:194" s="40" customFormat="1" ht="13.15" customHeight="1" x14ac:dyDescent="0.2">
      <c r="A4" s="78"/>
      <c r="B4" s="127" t="s">
        <v>65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</row>
    <row r="5" spans="1:194" s="40" customFormat="1" x14ac:dyDescent="0.15">
      <c r="A5" s="79" t="str">
        <f>IF(A4="Sim",VLOOKUP($B$1,$A$12:$U$4692,16),"")</f>
        <v/>
      </c>
      <c r="B5" s="152" t="s">
        <v>67</v>
      </c>
      <c r="C5" s="152" t="s">
        <v>68</v>
      </c>
      <c r="D5" s="152" t="s">
        <v>69</v>
      </c>
      <c r="E5" s="152" t="s">
        <v>70</v>
      </c>
      <c r="F5" s="153" t="s">
        <v>71</v>
      </c>
      <c r="G5" s="154" t="s">
        <v>72</v>
      </c>
      <c r="H5" s="154" t="s">
        <v>73</v>
      </c>
      <c r="I5" s="154" t="s">
        <v>74</v>
      </c>
      <c r="J5" s="155" t="s">
        <v>75</v>
      </c>
      <c r="K5" s="155" t="s">
        <v>76</v>
      </c>
      <c r="L5" s="153" t="s">
        <v>77</v>
      </c>
      <c r="M5" s="153" t="s">
        <v>78</v>
      </c>
      <c r="N5" s="156" t="s">
        <v>79</v>
      </c>
      <c r="O5" s="156" t="s">
        <v>80</v>
      </c>
      <c r="P5" s="157" t="s">
        <v>81</v>
      </c>
      <c r="Q5" s="158" t="s">
        <v>82</v>
      </c>
      <c r="R5" s="158" t="s">
        <v>83</v>
      </c>
      <c r="S5" s="159" t="s">
        <v>84</v>
      </c>
      <c r="T5" s="152" t="s">
        <v>85</v>
      </c>
      <c r="U5" s="160" t="s">
        <v>86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</row>
    <row r="6" spans="1:194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</row>
    <row r="7" spans="1:194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</row>
    <row r="8" spans="1:194" s="40" customFormat="1" ht="15" x14ac:dyDescent="0.15">
      <c r="A8" s="80">
        <v>44158</v>
      </c>
      <c r="B8" s="37" t="s">
        <v>66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</row>
    <row r="9" spans="1:194" s="40" customFormat="1" ht="14.25" x14ac:dyDescent="0.2">
      <c r="A9" s="77" t="s">
        <v>57</v>
      </c>
      <c r="B9" s="120" t="s">
        <v>64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</row>
    <row r="10" spans="1:194" s="40" customFormat="1" ht="15" x14ac:dyDescent="0.15">
      <c r="A10" s="80">
        <v>44162</v>
      </c>
      <c r="B10" s="37" t="s">
        <v>63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</row>
    <row r="11" spans="1:194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0.05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</row>
    <row r="12" spans="1:194" ht="15" x14ac:dyDescent="0.2">
      <c r="A12" s="82">
        <f>A10</f>
        <v>44162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44159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0.05</v>
      </c>
      <c r="K12" s="119">
        <f>AE160</f>
        <v>44162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44162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24">
        <f t="shared" ref="A13:A76" si="28">WORKDAY($A12,1,$X$166:$X$544)</f>
        <v>44165</v>
      </c>
      <c r="B13" s="125">
        <f ca="1">IF(D13&lt;=TODAY(),C13+Q13,IF(AND(D13&gt;TODAY(),A13&lt;=$B$1),IF(VLOOKUP(TODAY(),$A$10:$E$5000,4,FALSE)=0,"n.d",C13+Q13),"n.d"))</f>
        <v>1000.26833499</v>
      </c>
      <c r="C13" s="7">
        <f t="shared" ref="C13:C76" si="29">(C12-S12)</f>
        <v>1000</v>
      </c>
      <c r="D13" s="102">
        <f t="shared" ref="D13:D76" si="30">WORKDAY($A13,-3,$X$160:$X$544)</f>
        <v>44160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0.05</v>
      </c>
      <c r="K13" s="29">
        <f t="shared" ref="K13:K76" si="33">IF(P12&gt;0,VLOOKUP(P12,X$12:AH$150,2),K12)</f>
        <v>44162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1.0001936309999999</v>
      </c>
      <c r="O13" s="12">
        <f t="shared" ca="1" si="22"/>
        <v>1.0002683349999999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0.26833499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146</v>
      </c>
      <c r="AB13" s="137">
        <f>TRUNC((ROUND(((1+AB$11)^(AA13/252)),9)-1)*Z12,8)</f>
        <v>28.670629000000002</v>
      </c>
      <c r="AC13" s="137">
        <f>TRUNC(Z$12*AD13,8)</f>
        <v>0</v>
      </c>
      <c r="AD13" s="135">
        <v>0</v>
      </c>
      <c r="AE13" s="137">
        <f t="shared" ref="AE13:AE14" si="42">(AB13+AC13)</f>
        <v>28.670629000000002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24">
        <f t="shared" si="28"/>
        <v>44166</v>
      </c>
      <c r="B14" s="125">
        <f t="shared" ref="B14:B77" ca="1" si="44">IF(D14&lt;=TODAY(),C14+Q14,IF(AND(D14&gt;TODAY(),A14&lt;=$B$1),IF(VLOOKUP(TODAY(),$A$10:$E$5000,4,FALSE)=0,"n.d",C14+Q14),"n.d"))</f>
        <v>1000.53674699</v>
      </c>
      <c r="C14" s="7">
        <f t="shared" si="29"/>
        <v>1000</v>
      </c>
      <c r="D14" s="102">
        <f t="shared" si="30"/>
        <v>44161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0.05</v>
      </c>
      <c r="K14" s="29">
        <f t="shared" si="33"/>
        <v>44162</v>
      </c>
      <c r="L14" s="2">
        <f t="shared" si="34"/>
        <v>2</v>
      </c>
      <c r="M14" s="17">
        <f t="shared" si="35"/>
        <v>2</v>
      </c>
      <c r="N14" s="12">
        <f t="shared" si="21"/>
        <v>1.000387299</v>
      </c>
      <c r="O14" s="12">
        <f t="shared" ca="1" si="22"/>
        <v>1.0005367469999999</v>
      </c>
      <c r="P14" s="17">
        <f t="shared" si="36"/>
        <v>0</v>
      </c>
      <c r="Q14" s="14">
        <f t="shared" ca="1" si="23"/>
        <v>0.53674699000000003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16.790005990000001</v>
      </c>
      <c r="AC14" s="137">
        <f t="shared" ref="AC14" si="49">TRUNC(Z$12*AD14,8)</f>
        <v>0</v>
      </c>
      <c r="AD14" s="135">
        <v>0</v>
      </c>
      <c r="AE14" s="137">
        <f t="shared" si="42"/>
        <v>16.790005990000001</v>
      </c>
      <c r="AF14" s="130">
        <f t="shared" si="43"/>
        <v>2</v>
      </c>
      <c r="AG14" s="136" t="s">
        <v>59</v>
      </c>
      <c r="AH14" s="131">
        <f t="shared" si="27"/>
        <v>44742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4">
        <f t="shared" si="28"/>
        <v>44167</v>
      </c>
      <c r="B15" s="125">
        <f t="shared" ca="1" si="44"/>
        <v>1000.805224</v>
      </c>
      <c r="C15" s="7">
        <f t="shared" si="29"/>
        <v>1000</v>
      </c>
      <c r="D15" s="102">
        <f t="shared" si="30"/>
        <v>44162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0.05</v>
      </c>
      <c r="K15" s="29">
        <f t="shared" si="33"/>
        <v>44162</v>
      </c>
      <c r="L15" s="2">
        <f t="shared" si="34"/>
        <v>3</v>
      </c>
      <c r="M15" s="17">
        <f t="shared" si="35"/>
        <v>3</v>
      </c>
      <c r="N15" s="12">
        <f t="shared" si="21"/>
        <v>1.0005810040000001</v>
      </c>
      <c r="O15" s="12">
        <f t="shared" ca="1" si="22"/>
        <v>1.000805224</v>
      </c>
      <c r="P15" s="17">
        <f t="shared" si="36"/>
        <v>0</v>
      </c>
      <c r="Q15" s="14">
        <f t="shared" ca="1" si="23"/>
        <v>0.80522400000000005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32.661605999999999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32.661605999999999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4">
        <f t="shared" si="28"/>
        <v>44168</v>
      </c>
      <c r="B16" s="125">
        <f t="shared" ca="1" si="44"/>
        <v>1001.07376799</v>
      </c>
      <c r="C16" s="7">
        <f t="shared" si="29"/>
        <v>1000</v>
      </c>
      <c r="D16" s="102">
        <f t="shared" si="30"/>
        <v>44165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0.05</v>
      </c>
      <c r="K16" s="29">
        <f t="shared" si="33"/>
        <v>44162</v>
      </c>
      <c r="L16" s="2">
        <f t="shared" si="34"/>
        <v>4</v>
      </c>
      <c r="M16" s="17">
        <f t="shared" si="35"/>
        <v>4</v>
      </c>
      <c r="N16" s="12">
        <f t="shared" si="21"/>
        <v>1.0007747469999999</v>
      </c>
      <c r="O16" s="12">
        <f t="shared" ca="1" si="22"/>
        <v>1.0010737679999999</v>
      </c>
      <c r="P16" s="17">
        <f t="shared" si="36"/>
        <v>0</v>
      </c>
      <c r="Q16" s="14">
        <f t="shared" ca="1" si="23"/>
        <v>1.0737679899999999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16.593161989999999</v>
      </c>
      <c r="AC16" s="137">
        <f t="shared" si="54"/>
        <v>0</v>
      </c>
      <c r="AD16" s="135">
        <v>0</v>
      </c>
      <c r="AE16" s="137">
        <f t="shared" si="55"/>
        <v>16.593161989999999</v>
      </c>
      <c r="AF16" s="130">
        <f t="shared" si="43"/>
        <v>4</v>
      </c>
      <c r="AG16" s="136" t="s">
        <v>59</v>
      </c>
      <c r="AH16" s="131">
        <f t="shared" si="56"/>
        <v>45107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4">
        <f t="shared" si="28"/>
        <v>44169</v>
      </c>
      <c r="B17" s="125">
        <f t="shared" ca="1" si="44"/>
        <v>1001.34239999</v>
      </c>
      <c r="C17" s="7">
        <f t="shared" si="29"/>
        <v>1000</v>
      </c>
      <c r="D17" s="102">
        <f t="shared" si="30"/>
        <v>44166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0.05</v>
      </c>
      <c r="K17" s="29">
        <f t="shared" si="33"/>
        <v>44162</v>
      </c>
      <c r="L17" s="2">
        <f t="shared" si="34"/>
        <v>5</v>
      </c>
      <c r="M17" s="17">
        <f t="shared" si="35"/>
        <v>5</v>
      </c>
      <c r="N17" s="12">
        <f t="shared" si="21"/>
        <v>1.000968528</v>
      </c>
      <c r="O17" s="12">
        <f t="shared" ca="1" si="22"/>
        <v>1.0013424</v>
      </c>
      <c r="P17" s="17">
        <f t="shared" si="36"/>
        <v>0</v>
      </c>
      <c r="Q17" s="14">
        <f t="shared" ca="1" si="23"/>
        <v>1.3423999900000001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32.661605999999999</v>
      </c>
      <c r="AC17" s="137">
        <f t="shared" si="54"/>
        <v>0</v>
      </c>
      <c r="AD17" s="135">
        <v>0</v>
      </c>
      <c r="AE17" s="137">
        <f t="shared" si="55"/>
        <v>32.661605999999999</v>
      </c>
      <c r="AF17" s="130">
        <f t="shared" si="43"/>
        <v>5</v>
      </c>
      <c r="AG17" s="136" t="s">
        <v>59</v>
      </c>
      <c r="AH17" s="131">
        <f t="shared" si="56"/>
        <v>45229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4">
        <f t="shared" si="28"/>
        <v>44172</v>
      </c>
      <c r="B18" s="125">
        <f t="shared" ca="1" si="44"/>
        <v>1001.61108699</v>
      </c>
      <c r="C18" s="7">
        <f t="shared" si="29"/>
        <v>1000</v>
      </c>
      <c r="D18" s="102">
        <f t="shared" si="30"/>
        <v>44167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0.05</v>
      </c>
      <c r="K18" s="29">
        <f t="shared" si="33"/>
        <v>44162</v>
      </c>
      <c r="L18" s="2">
        <f t="shared" si="34"/>
        <v>6</v>
      </c>
      <c r="M18" s="17">
        <f t="shared" si="35"/>
        <v>6</v>
      </c>
      <c r="N18" s="12">
        <f t="shared" si="21"/>
        <v>1.0011623460000001</v>
      </c>
      <c r="O18" s="12">
        <f t="shared" ca="1" si="22"/>
        <v>1.0016110869999999</v>
      </c>
      <c r="P18" s="17">
        <f t="shared" si="36"/>
        <v>0</v>
      </c>
      <c r="Q18" s="14">
        <f t="shared" ca="1" si="23"/>
        <v>1.61108699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1000</v>
      </c>
      <c r="AA18" s="134">
        <f t="shared" si="52"/>
        <v>84</v>
      </c>
      <c r="AB18" s="137">
        <f t="shared" si="53"/>
        <v>16.396356999999998</v>
      </c>
      <c r="AC18" s="137">
        <f t="shared" si="54"/>
        <v>0</v>
      </c>
      <c r="AD18" s="135">
        <v>0</v>
      </c>
      <c r="AE18" s="137">
        <f t="shared" si="55"/>
        <v>16.396356999999998</v>
      </c>
      <c r="AF18" s="130">
        <f t="shared" si="43"/>
        <v>6</v>
      </c>
      <c r="AG18" s="136" t="s">
        <v>51</v>
      </c>
      <c r="AH18" s="131">
        <f t="shared" si="56"/>
        <v>45412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4">
        <f t="shared" si="28"/>
        <v>44173</v>
      </c>
      <c r="B19" s="125">
        <f t="shared" ca="1" si="44"/>
        <v>1001.87986</v>
      </c>
      <c r="C19" s="7">
        <f t="shared" si="29"/>
        <v>1000</v>
      </c>
      <c r="D19" s="102">
        <f t="shared" si="30"/>
        <v>44168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0.05</v>
      </c>
      <c r="K19" s="29">
        <f t="shared" si="33"/>
        <v>44162</v>
      </c>
      <c r="L19" s="2">
        <f t="shared" si="34"/>
        <v>7</v>
      </c>
      <c r="M19" s="17">
        <f t="shared" si="35"/>
        <v>7</v>
      </c>
      <c r="N19" s="12">
        <f t="shared" si="21"/>
        <v>1.0013562009999999</v>
      </c>
      <c r="O19" s="12">
        <f t="shared" ca="1" si="22"/>
        <v>1.0018798600000001</v>
      </c>
      <c r="P19" s="17">
        <f t="shared" si="36"/>
        <v>0</v>
      </c>
      <c r="Q19" s="14">
        <f t="shared" ca="1" si="23"/>
        <v>1.8798600000000001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0</v>
      </c>
      <c r="AA19" s="134">
        <f t="shared" si="52"/>
        <v>124</v>
      </c>
      <c r="AB19" s="137">
        <f t="shared" si="53"/>
        <v>24.298366999999999</v>
      </c>
      <c r="AC19" s="137">
        <f t="shared" si="54"/>
        <v>1000</v>
      </c>
      <c r="AD19" s="135">
        <v>1</v>
      </c>
      <c r="AE19" s="137">
        <f t="shared" si="55"/>
        <v>1024.2983670000001</v>
      </c>
      <c r="AF19" s="130">
        <f t="shared" si="43"/>
        <v>7</v>
      </c>
      <c r="AG19" s="136"/>
      <c r="AH19" s="131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4">
        <f t="shared" si="28"/>
        <v>44174</v>
      </c>
      <c r="B20" s="125">
        <f t="shared" ca="1" si="44"/>
        <v>1002.1487</v>
      </c>
      <c r="C20" s="7">
        <f t="shared" si="29"/>
        <v>1000</v>
      </c>
      <c r="D20" s="102">
        <f t="shared" si="30"/>
        <v>44169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0.05</v>
      </c>
      <c r="K20" s="29">
        <f t="shared" si="33"/>
        <v>44162</v>
      </c>
      <c r="L20" s="2">
        <f t="shared" si="34"/>
        <v>8</v>
      </c>
      <c r="M20" s="17">
        <f t="shared" si="35"/>
        <v>8</v>
      </c>
      <c r="N20" s="12">
        <f t="shared" si="21"/>
        <v>1.0015500939999999</v>
      </c>
      <c r="O20" s="12">
        <f t="shared" ca="1" si="22"/>
        <v>1.0021487</v>
      </c>
      <c r="P20" s="17">
        <f t="shared" si="36"/>
        <v>0</v>
      </c>
      <c r="Q20" s="14">
        <f t="shared" ca="1" si="23"/>
        <v>2.1486999999999998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4">
        <f t="shared" si="28"/>
        <v>44175</v>
      </c>
      <c r="B21" s="125">
        <f t="shared" ca="1" si="44"/>
        <v>1002.417608</v>
      </c>
      <c r="C21" s="7">
        <f t="shared" si="29"/>
        <v>1000</v>
      </c>
      <c r="D21" s="102">
        <f t="shared" si="30"/>
        <v>44172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0.05</v>
      </c>
      <c r="K21" s="29">
        <f t="shared" si="33"/>
        <v>44162</v>
      </c>
      <c r="L21" s="2">
        <f t="shared" si="34"/>
        <v>9</v>
      </c>
      <c r="M21" s="17">
        <f t="shared" si="35"/>
        <v>9</v>
      </c>
      <c r="N21" s="12">
        <f t="shared" si="21"/>
        <v>1.001744025</v>
      </c>
      <c r="O21" s="12">
        <f t="shared" ca="1" si="22"/>
        <v>1.002417608</v>
      </c>
      <c r="P21" s="17">
        <f t="shared" si="36"/>
        <v>0</v>
      </c>
      <c r="Q21" s="14">
        <f t="shared" ca="1" si="23"/>
        <v>2.417608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4">
        <f t="shared" si="28"/>
        <v>44176</v>
      </c>
      <c r="B22" s="125">
        <f t="shared" ca="1" si="44"/>
        <v>1002.686591</v>
      </c>
      <c r="C22" s="7">
        <f t="shared" si="29"/>
        <v>1000</v>
      </c>
      <c r="D22" s="102">
        <f t="shared" si="30"/>
        <v>44173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0.05</v>
      </c>
      <c r="K22" s="29">
        <f t="shared" si="33"/>
        <v>44162</v>
      </c>
      <c r="L22" s="2">
        <f t="shared" si="34"/>
        <v>10</v>
      </c>
      <c r="M22" s="17">
        <f t="shared" si="35"/>
        <v>10</v>
      </c>
      <c r="N22" s="12">
        <f t="shared" si="21"/>
        <v>1.0019379930000001</v>
      </c>
      <c r="O22" s="12">
        <f t="shared" ca="1" si="22"/>
        <v>1.002686591</v>
      </c>
      <c r="P22" s="17">
        <f t="shared" si="36"/>
        <v>0</v>
      </c>
      <c r="Q22" s="14">
        <f t="shared" ca="1" si="23"/>
        <v>2.686591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4">
        <f t="shared" si="28"/>
        <v>44179</v>
      </c>
      <c r="B23" s="125">
        <f t="shared" ca="1" si="44"/>
        <v>1002.95565099</v>
      </c>
      <c r="C23" s="7">
        <f t="shared" si="29"/>
        <v>1000</v>
      </c>
      <c r="D23" s="102">
        <f t="shared" si="30"/>
        <v>44174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0.05</v>
      </c>
      <c r="K23" s="29">
        <f t="shared" si="33"/>
        <v>44162</v>
      </c>
      <c r="L23" s="2">
        <f t="shared" si="34"/>
        <v>11</v>
      </c>
      <c r="M23" s="17">
        <f t="shared" si="35"/>
        <v>11</v>
      </c>
      <c r="N23" s="12">
        <f t="shared" si="21"/>
        <v>1.0021319989999999</v>
      </c>
      <c r="O23" s="12">
        <f t="shared" ca="1" si="22"/>
        <v>1.0029556509999999</v>
      </c>
      <c r="P23" s="17">
        <f t="shared" si="36"/>
        <v>0</v>
      </c>
      <c r="Q23" s="14">
        <f t="shared" ca="1" si="23"/>
        <v>2.9556509900000001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4">
        <f t="shared" si="28"/>
        <v>44180</v>
      </c>
      <c r="B24" s="125">
        <f t="shared" ca="1" si="44"/>
        <v>1003.224778</v>
      </c>
      <c r="C24" s="7">
        <f t="shared" si="29"/>
        <v>1000</v>
      </c>
      <c r="D24" s="102">
        <f t="shared" si="30"/>
        <v>44175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0.05</v>
      </c>
      <c r="K24" s="29">
        <f t="shared" si="33"/>
        <v>44162</v>
      </c>
      <c r="L24" s="2">
        <f t="shared" si="34"/>
        <v>12</v>
      </c>
      <c r="M24" s="17">
        <f t="shared" si="35"/>
        <v>12</v>
      </c>
      <c r="N24" s="12">
        <f t="shared" si="21"/>
        <v>1.002326042</v>
      </c>
      <c r="O24" s="12">
        <f t="shared" ca="1" si="22"/>
        <v>1.0032247780000001</v>
      </c>
      <c r="P24" s="17">
        <f t="shared" si="36"/>
        <v>0</v>
      </c>
      <c r="Q24" s="14">
        <f t="shared" ca="1" si="23"/>
        <v>3.2247780000000001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4">
        <f t="shared" si="28"/>
        <v>44181</v>
      </c>
      <c r="B25" s="125">
        <f t="shared" ca="1" si="44"/>
        <v>1003.493981</v>
      </c>
      <c r="C25" s="7">
        <f t="shared" si="29"/>
        <v>1000</v>
      </c>
      <c r="D25" s="102">
        <f t="shared" si="30"/>
        <v>44176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0.05</v>
      </c>
      <c r="K25" s="29">
        <f t="shared" si="33"/>
        <v>44162</v>
      </c>
      <c r="L25" s="2">
        <f t="shared" si="34"/>
        <v>13</v>
      </c>
      <c r="M25" s="17">
        <f t="shared" si="35"/>
        <v>13</v>
      </c>
      <c r="N25" s="12">
        <f t="shared" si="21"/>
        <v>1.002520123</v>
      </c>
      <c r="O25" s="12">
        <f t="shared" ca="1" si="22"/>
        <v>1.0034939810000001</v>
      </c>
      <c r="P25" s="17">
        <f t="shared" si="36"/>
        <v>0</v>
      </c>
      <c r="Q25" s="14">
        <f t="shared" ca="1" si="23"/>
        <v>3.4939809999999998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4">
        <f t="shared" si="28"/>
        <v>44182</v>
      </c>
      <c r="B26" s="125">
        <f t="shared" ca="1" si="44"/>
        <v>1003.76325199</v>
      </c>
      <c r="C26" s="7">
        <f t="shared" si="29"/>
        <v>1000</v>
      </c>
      <c r="D26" s="102">
        <f t="shared" si="30"/>
        <v>44179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0.05</v>
      </c>
      <c r="K26" s="29">
        <f t="shared" si="33"/>
        <v>44162</v>
      </c>
      <c r="L26" s="2">
        <f t="shared" si="34"/>
        <v>14</v>
      </c>
      <c r="M26" s="17">
        <f t="shared" si="35"/>
        <v>14</v>
      </c>
      <c r="N26" s="12">
        <f t="shared" si="21"/>
        <v>1.0027142419999999</v>
      </c>
      <c r="O26" s="12">
        <f t="shared" ca="1" si="22"/>
        <v>1.0037632519999999</v>
      </c>
      <c r="P26" s="17">
        <f t="shared" si="36"/>
        <v>0</v>
      </c>
      <c r="Q26" s="14">
        <f t="shared" ca="1" si="23"/>
        <v>3.7632519900000001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4">
        <f t="shared" si="28"/>
        <v>44183</v>
      </c>
      <c r="B27" s="125">
        <f t="shared" ca="1" si="44"/>
        <v>1004.032598</v>
      </c>
      <c r="C27" s="7">
        <f t="shared" si="29"/>
        <v>1000</v>
      </c>
      <c r="D27" s="102">
        <f t="shared" si="30"/>
        <v>44180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0.05</v>
      </c>
      <c r="K27" s="29">
        <f t="shared" si="33"/>
        <v>44162</v>
      </c>
      <c r="L27" s="2">
        <f t="shared" si="34"/>
        <v>15</v>
      </c>
      <c r="M27" s="17">
        <f t="shared" si="35"/>
        <v>15</v>
      </c>
      <c r="N27" s="12">
        <f t="shared" si="21"/>
        <v>1.002908398</v>
      </c>
      <c r="O27" s="12">
        <f t="shared" ca="1" si="22"/>
        <v>1.004032598</v>
      </c>
      <c r="P27" s="17">
        <f t="shared" si="36"/>
        <v>0</v>
      </c>
      <c r="Q27" s="14">
        <f t="shared" ca="1" si="23"/>
        <v>4.0325980000000001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4">
        <f t="shared" si="28"/>
        <v>44186</v>
      </c>
      <c r="B28" s="125">
        <f t="shared" ca="1" si="44"/>
        <v>1004.302011</v>
      </c>
      <c r="C28" s="7">
        <f t="shared" si="29"/>
        <v>1000</v>
      </c>
      <c r="D28" s="102">
        <f t="shared" si="30"/>
        <v>44181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0.05</v>
      </c>
      <c r="K28" s="29">
        <f t="shared" si="33"/>
        <v>44162</v>
      </c>
      <c r="L28" s="2">
        <f t="shared" si="34"/>
        <v>16</v>
      </c>
      <c r="M28" s="17">
        <f t="shared" si="35"/>
        <v>16</v>
      </c>
      <c r="N28" s="12">
        <f t="shared" si="21"/>
        <v>1.003102591</v>
      </c>
      <c r="O28" s="12">
        <f t="shared" ca="1" si="22"/>
        <v>1.004302011</v>
      </c>
      <c r="P28" s="17">
        <f t="shared" si="36"/>
        <v>0</v>
      </c>
      <c r="Q28" s="14">
        <f t="shared" ca="1" si="23"/>
        <v>4.3020110000000003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4">
        <f t="shared" si="28"/>
        <v>44187</v>
      </c>
      <c r="B29" s="125">
        <f t="shared" ca="1" si="44"/>
        <v>1004.57150199</v>
      </c>
      <c r="C29" s="7">
        <f t="shared" si="29"/>
        <v>1000</v>
      </c>
      <c r="D29" s="102">
        <f t="shared" si="30"/>
        <v>44182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0.05</v>
      </c>
      <c r="K29" s="29">
        <f t="shared" si="33"/>
        <v>44162</v>
      </c>
      <c r="L29" s="2">
        <f t="shared" si="34"/>
        <v>17</v>
      </c>
      <c r="M29" s="17">
        <f t="shared" si="35"/>
        <v>17</v>
      </c>
      <c r="N29" s="12">
        <f t="shared" si="21"/>
        <v>1.0032968229999999</v>
      </c>
      <c r="O29" s="12">
        <f t="shared" ca="1" si="22"/>
        <v>1.0045715019999999</v>
      </c>
      <c r="P29" s="17">
        <f t="shared" si="36"/>
        <v>0</v>
      </c>
      <c r="Q29" s="14">
        <f t="shared" ca="1" si="23"/>
        <v>4.5715019899999998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4">
        <f t="shared" si="28"/>
        <v>44188</v>
      </c>
      <c r="B30" s="125">
        <f t="shared" ca="1" si="44"/>
        <v>1004.84105699</v>
      </c>
      <c r="C30" s="7">
        <f t="shared" si="29"/>
        <v>1000</v>
      </c>
      <c r="D30" s="102">
        <f t="shared" si="30"/>
        <v>44183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0.05</v>
      </c>
      <c r="K30" s="29">
        <f t="shared" si="33"/>
        <v>44162</v>
      </c>
      <c r="L30" s="2">
        <f t="shared" si="34"/>
        <v>18</v>
      </c>
      <c r="M30" s="17">
        <f t="shared" si="35"/>
        <v>18</v>
      </c>
      <c r="N30" s="12">
        <f t="shared" si="21"/>
        <v>1.0034910909999999</v>
      </c>
      <c r="O30" s="12">
        <f t="shared" ca="1" si="22"/>
        <v>1.0048410569999999</v>
      </c>
      <c r="P30" s="17">
        <f t="shared" si="36"/>
        <v>0</v>
      </c>
      <c r="Q30" s="14">
        <f t="shared" ca="1" si="23"/>
        <v>4.8410569900000002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4">
        <f t="shared" si="28"/>
        <v>44189</v>
      </c>
      <c r="B31" s="125">
        <f t="shared" ca="1" si="44"/>
        <v>1005.110691</v>
      </c>
      <c r="C31" s="7">
        <f t="shared" si="29"/>
        <v>1000</v>
      </c>
      <c r="D31" s="102">
        <f t="shared" si="30"/>
        <v>44186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0.05</v>
      </c>
      <c r="K31" s="29">
        <f t="shared" si="33"/>
        <v>44162</v>
      </c>
      <c r="L31" s="2">
        <f t="shared" si="34"/>
        <v>19</v>
      </c>
      <c r="M31" s="17">
        <f t="shared" si="35"/>
        <v>19</v>
      </c>
      <c r="N31" s="12">
        <f t="shared" si="21"/>
        <v>1.003685398</v>
      </c>
      <c r="O31" s="12">
        <f t="shared" ca="1" si="22"/>
        <v>1.0051106910000001</v>
      </c>
      <c r="P31" s="17">
        <f t="shared" si="36"/>
        <v>0</v>
      </c>
      <c r="Q31" s="14">
        <f t="shared" ca="1" si="23"/>
        <v>5.1106910000000001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4">
        <f t="shared" si="28"/>
        <v>44193</v>
      </c>
      <c r="B32" s="125">
        <f t="shared" ca="1" si="44"/>
        <v>1005.38040199</v>
      </c>
      <c r="C32" s="7">
        <f t="shared" si="29"/>
        <v>1000</v>
      </c>
      <c r="D32" s="102">
        <f t="shared" si="30"/>
        <v>44187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0.05</v>
      </c>
      <c r="K32" s="29">
        <f t="shared" si="33"/>
        <v>44162</v>
      </c>
      <c r="L32" s="2">
        <f t="shared" si="34"/>
        <v>20</v>
      </c>
      <c r="M32" s="17">
        <f t="shared" si="35"/>
        <v>20</v>
      </c>
      <c r="N32" s="12">
        <f t="shared" si="21"/>
        <v>1.0038797420000001</v>
      </c>
      <c r="O32" s="12">
        <f t="shared" ca="1" si="22"/>
        <v>1.0053804019999999</v>
      </c>
      <c r="P32" s="17">
        <f t="shared" si="36"/>
        <v>0</v>
      </c>
      <c r="Q32" s="14">
        <f t="shared" ca="1" si="23"/>
        <v>5.3804019900000002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4">
        <f t="shared" si="28"/>
        <v>44194</v>
      </c>
      <c r="B33" s="125">
        <f t="shared" ca="1" si="44"/>
        <v>1005.650179</v>
      </c>
      <c r="C33" s="7">
        <f t="shared" si="29"/>
        <v>1000</v>
      </c>
      <c r="D33" s="102">
        <f t="shared" si="30"/>
        <v>44188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0.05</v>
      </c>
      <c r="K33" s="29">
        <f t="shared" si="33"/>
        <v>44162</v>
      </c>
      <c r="L33" s="2">
        <f t="shared" si="34"/>
        <v>21</v>
      </c>
      <c r="M33" s="17">
        <f t="shared" si="35"/>
        <v>21</v>
      </c>
      <c r="N33" s="12">
        <f t="shared" si="21"/>
        <v>1.004074124</v>
      </c>
      <c r="O33" s="12">
        <f t="shared" ca="1" si="22"/>
        <v>1.0056501790000001</v>
      </c>
      <c r="P33" s="17">
        <f t="shared" si="36"/>
        <v>0</v>
      </c>
      <c r="Q33" s="14">
        <f t="shared" ca="1" si="23"/>
        <v>5.6501789999999996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4">
        <f t="shared" si="28"/>
        <v>44195</v>
      </c>
      <c r="B34" s="125">
        <f t="shared" ca="1" si="44"/>
        <v>1005.92003199</v>
      </c>
      <c r="C34" s="7">
        <f t="shared" si="29"/>
        <v>1000</v>
      </c>
      <c r="D34" s="102">
        <f t="shared" si="30"/>
        <v>44189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0.05</v>
      </c>
      <c r="K34" s="29">
        <f t="shared" si="33"/>
        <v>44162</v>
      </c>
      <c r="L34" s="2">
        <f t="shared" si="34"/>
        <v>22</v>
      </c>
      <c r="M34" s="17">
        <f t="shared" si="35"/>
        <v>22</v>
      </c>
      <c r="N34" s="12">
        <f t="shared" si="21"/>
        <v>1.004268543</v>
      </c>
      <c r="O34" s="12">
        <f t="shared" ca="1" si="22"/>
        <v>1.0059200319999999</v>
      </c>
      <c r="P34" s="17">
        <f t="shared" si="36"/>
        <v>0</v>
      </c>
      <c r="Q34" s="14">
        <f t="shared" ca="1" si="23"/>
        <v>5.92003199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4">
        <f t="shared" si="28"/>
        <v>44196</v>
      </c>
      <c r="B35" s="125">
        <f t="shared" ca="1" si="44"/>
        <v>1006.1899529999999</v>
      </c>
      <c r="C35" s="7">
        <f t="shared" si="29"/>
        <v>1000</v>
      </c>
      <c r="D35" s="102">
        <f t="shared" si="30"/>
        <v>44193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0.05</v>
      </c>
      <c r="K35" s="29">
        <f t="shared" si="33"/>
        <v>44162</v>
      </c>
      <c r="L35" s="2">
        <f t="shared" si="34"/>
        <v>23</v>
      </c>
      <c r="M35" s="17">
        <f t="shared" si="35"/>
        <v>23</v>
      </c>
      <c r="N35" s="12">
        <f t="shared" si="21"/>
        <v>1.0044630000000001</v>
      </c>
      <c r="O35" s="12">
        <f t="shared" ca="1" si="22"/>
        <v>1.006189953</v>
      </c>
      <c r="P35" s="17">
        <f t="shared" si="36"/>
        <v>0</v>
      </c>
      <c r="Q35" s="14">
        <f t="shared" ca="1" si="23"/>
        <v>6.189953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4">
        <f t="shared" si="28"/>
        <v>44200</v>
      </c>
      <c r="B36" s="125">
        <f t="shared" ca="1" si="44"/>
        <v>1006.459951</v>
      </c>
      <c r="C36" s="7">
        <f t="shared" si="29"/>
        <v>1000</v>
      </c>
      <c r="D36" s="102">
        <f t="shared" si="30"/>
        <v>44194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0.05</v>
      </c>
      <c r="K36" s="29">
        <f t="shared" si="33"/>
        <v>44162</v>
      </c>
      <c r="L36" s="2">
        <f t="shared" si="34"/>
        <v>24</v>
      </c>
      <c r="M36" s="17">
        <f t="shared" si="35"/>
        <v>24</v>
      </c>
      <c r="N36" s="12">
        <f t="shared" si="21"/>
        <v>1.004657495</v>
      </c>
      <c r="O36" s="12">
        <f t="shared" ca="1" si="22"/>
        <v>1.0064599510000001</v>
      </c>
      <c r="P36" s="17">
        <f t="shared" si="36"/>
        <v>0</v>
      </c>
      <c r="Q36" s="14">
        <f t="shared" ca="1" si="23"/>
        <v>6.4599510000000002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4">
        <f t="shared" si="28"/>
        <v>44201</v>
      </c>
      <c r="B37" s="125">
        <f t="shared" ca="1" si="44"/>
        <v>1006.730015</v>
      </c>
      <c r="C37" s="7">
        <f t="shared" si="29"/>
        <v>1000</v>
      </c>
      <c r="D37" s="102">
        <f t="shared" si="30"/>
        <v>44195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0.05</v>
      </c>
      <c r="K37" s="29">
        <f t="shared" si="33"/>
        <v>44162</v>
      </c>
      <c r="L37" s="2">
        <f t="shared" si="34"/>
        <v>25</v>
      </c>
      <c r="M37" s="17">
        <f t="shared" si="35"/>
        <v>25</v>
      </c>
      <c r="N37" s="12">
        <f t="shared" si="21"/>
        <v>1.0048520270000001</v>
      </c>
      <c r="O37" s="12">
        <f t="shared" ca="1" si="22"/>
        <v>1.006730015</v>
      </c>
      <c r="P37" s="17">
        <f t="shared" si="36"/>
        <v>0</v>
      </c>
      <c r="Q37" s="14">
        <f t="shared" ca="1" si="23"/>
        <v>6.7300149999999999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4">
        <f t="shared" si="28"/>
        <v>44202</v>
      </c>
      <c r="B38" s="125">
        <f t="shared" ca="1" si="44"/>
        <v>1007.0001559900001</v>
      </c>
      <c r="C38" s="7">
        <f t="shared" si="29"/>
        <v>1000</v>
      </c>
      <c r="D38" s="102">
        <f t="shared" si="30"/>
        <v>44196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0.05</v>
      </c>
      <c r="K38" s="29">
        <f t="shared" si="33"/>
        <v>44162</v>
      </c>
      <c r="L38" s="2">
        <f t="shared" si="34"/>
        <v>26</v>
      </c>
      <c r="M38" s="17">
        <f t="shared" si="35"/>
        <v>26</v>
      </c>
      <c r="N38" s="12">
        <f t="shared" si="21"/>
        <v>1.005046597</v>
      </c>
      <c r="O38" s="12">
        <f t="shared" ca="1" si="22"/>
        <v>1.0070001559999999</v>
      </c>
      <c r="P38" s="17">
        <f t="shared" si="36"/>
        <v>0</v>
      </c>
      <c r="Q38" s="14">
        <f t="shared" ca="1" si="23"/>
        <v>7.0001559899999997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4">
        <f t="shared" si="28"/>
        <v>44203</v>
      </c>
      <c r="B39" s="125">
        <f t="shared" ca="1" si="44"/>
        <v>1007.2703749999999</v>
      </c>
      <c r="C39" s="7">
        <f t="shared" si="29"/>
        <v>1000</v>
      </c>
      <c r="D39" s="102">
        <f t="shared" si="30"/>
        <v>44200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0.05</v>
      </c>
      <c r="K39" s="29">
        <f t="shared" si="33"/>
        <v>44162</v>
      </c>
      <c r="L39" s="2">
        <f t="shared" si="34"/>
        <v>27</v>
      </c>
      <c r="M39" s="17">
        <f t="shared" si="35"/>
        <v>27</v>
      </c>
      <c r="N39" s="12">
        <f t="shared" si="21"/>
        <v>1.0052412049999999</v>
      </c>
      <c r="O39" s="12">
        <f t="shared" ca="1" si="22"/>
        <v>1.0072703750000001</v>
      </c>
      <c r="P39" s="17">
        <f t="shared" si="36"/>
        <v>0</v>
      </c>
      <c r="Q39" s="14">
        <f t="shared" ca="1" si="23"/>
        <v>7.2703749999999996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4">
        <f t="shared" si="28"/>
        <v>44204</v>
      </c>
      <c r="B40" s="125">
        <f t="shared" ca="1" si="44"/>
        <v>1007.54066</v>
      </c>
      <c r="C40" s="7">
        <f t="shared" si="29"/>
        <v>1000</v>
      </c>
      <c r="D40" s="102">
        <f t="shared" si="30"/>
        <v>44201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0.05</v>
      </c>
      <c r="K40" s="29">
        <f t="shared" si="33"/>
        <v>44162</v>
      </c>
      <c r="L40" s="2">
        <f t="shared" si="34"/>
        <v>28</v>
      </c>
      <c r="M40" s="17">
        <f t="shared" si="35"/>
        <v>28</v>
      </c>
      <c r="N40" s="12">
        <f t="shared" si="21"/>
        <v>1.00543585</v>
      </c>
      <c r="O40" s="12">
        <f t="shared" ca="1" si="22"/>
        <v>1.0075406600000001</v>
      </c>
      <c r="P40" s="17">
        <f t="shared" si="36"/>
        <v>0</v>
      </c>
      <c r="Q40" s="14">
        <f t="shared" ca="1" si="23"/>
        <v>7.5406599999999999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4">
        <f t="shared" si="28"/>
        <v>44207</v>
      </c>
      <c r="B41" s="125">
        <f t="shared" ca="1" si="44"/>
        <v>1007.811022</v>
      </c>
      <c r="C41" s="7">
        <f t="shared" si="29"/>
        <v>1000</v>
      </c>
      <c r="D41" s="102">
        <f t="shared" si="30"/>
        <v>44202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0.05</v>
      </c>
      <c r="K41" s="29">
        <f t="shared" si="33"/>
        <v>44162</v>
      </c>
      <c r="L41" s="2">
        <f t="shared" si="34"/>
        <v>29</v>
      </c>
      <c r="M41" s="17">
        <f t="shared" si="35"/>
        <v>29</v>
      </c>
      <c r="N41" s="12">
        <f t="shared" si="21"/>
        <v>1.0056305329999999</v>
      </c>
      <c r="O41" s="12">
        <f t="shared" ca="1" si="22"/>
        <v>1.0078110220000001</v>
      </c>
      <c r="P41" s="17">
        <f t="shared" si="36"/>
        <v>0</v>
      </c>
      <c r="Q41" s="14">
        <f t="shared" ca="1" si="23"/>
        <v>7.8110220000000004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4">
        <f t="shared" si="28"/>
        <v>44208</v>
      </c>
      <c r="B42" s="125">
        <f t="shared" ca="1" si="44"/>
        <v>1008.081451</v>
      </c>
      <c r="C42" s="7">
        <f t="shared" si="29"/>
        <v>1000</v>
      </c>
      <c r="D42" s="102">
        <f t="shared" si="30"/>
        <v>44203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0.05</v>
      </c>
      <c r="K42" s="29">
        <f t="shared" si="33"/>
        <v>44162</v>
      </c>
      <c r="L42" s="2">
        <f t="shared" si="34"/>
        <v>30</v>
      </c>
      <c r="M42" s="17">
        <f t="shared" si="35"/>
        <v>30</v>
      </c>
      <c r="N42" s="12">
        <f t="shared" si="21"/>
        <v>1.0058252539999999</v>
      </c>
      <c r="O42" s="12">
        <f t="shared" ca="1" si="22"/>
        <v>1.008081451</v>
      </c>
      <c r="P42" s="17">
        <f t="shared" si="36"/>
        <v>0</v>
      </c>
      <c r="Q42" s="14">
        <f t="shared" ca="1" si="23"/>
        <v>8.0814509999999995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4">
        <f t="shared" si="28"/>
        <v>44209</v>
      </c>
      <c r="B43" s="125">
        <f t="shared" ca="1" si="44"/>
        <v>1008.35195699</v>
      </c>
      <c r="C43" s="7">
        <f t="shared" si="29"/>
        <v>1000</v>
      </c>
      <c r="D43" s="102">
        <f t="shared" si="30"/>
        <v>44204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0.05</v>
      </c>
      <c r="K43" s="29">
        <f t="shared" si="33"/>
        <v>44162</v>
      </c>
      <c r="L43" s="2">
        <f t="shared" si="34"/>
        <v>31</v>
      </c>
      <c r="M43" s="17">
        <f t="shared" si="35"/>
        <v>31</v>
      </c>
      <c r="N43" s="12">
        <f t="shared" si="21"/>
        <v>1.0060200130000001</v>
      </c>
      <c r="O43" s="12">
        <f t="shared" ca="1" si="22"/>
        <v>1.0083519569999999</v>
      </c>
      <c r="P43" s="17">
        <f t="shared" si="36"/>
        <v>0</v>
      </c>
      <c r="Q43" s="14">
        <f t="shared" ca="1" si="23"/>
        <v>8.3519569899999997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4">
        <f t="shared" si="28"/>
        <v>44210</v>
      </c>
      <c r="B44" s="125">
        <f t="shared" ca="1" si="44"/>
        <v>1008.62253</v>
      </c>
      <c r="C44" s="7">
        <f t="shared" si="29"/>
        <v>1000</v>
      </c>
      <c r="D44" s="102">
        <f t="shared" si="30"/>
        <v>44207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0.05</v>
      </c>
      <c r="K44" s="29">
        <f t="shared" si="33"/>
        <v>44162</v>
      </c>
      <c r="L44" s="2">
        <f t="shared" si="34"/>
        <v>32</v>
      </c>
      <c r="M44" s="17">
        <f t="shared" si="35"/>
        <v>32</v>
      </c>
      <c r="N44" s="12">
        <f t="shared" si="21"/>
        <v>1.006214809</v>
      </c>
      <c r="O44" s="12">
        <f t="shared" ca="1" si="22"/>
        <v>1.00862253</v>
      </c>
      <c r="P44" s="17">
        <f t="shared" si="36"/>
        <v>0</v>
      </c>
      <c r="Q44" s="14">
        <f t="shared" ca="1" si="23"/>
        <v>8.6225299999999994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4">
        <f t="shared" si="28"/>
        <v>44211</v>
      </c>
      <c r="B45" s="125">
        <f t="shared" ca="1" si="44"/>
        <v>1008.89318</v>
      </c>
      <c r="C45" s="7">
        <f t="shared" si="29"/>
        <v>1000</v>
      </c>
      <c r="D45" s="102">
        <f t="shared" si="30"/>
        <v>44208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0.05</v>
      </c>
      <c r="K45" s="29">
        <f t="shared" si="33"/>
        <v>44162</v>
      </c>
      <c r="L45" s="2">
        <f t="shared" si="34"/>
        <v>33</v>
      </c>
      <c r="M45" s="17">
        <f t="shared" si="35"/>
        <v>33</v>
      </c>
      <c r="N45" s="12">
        <f t="shared" si="21"/>
        <v>1.006409643</v>
      </c>
      <c r="O45" s="12">
        <f t="shared" ca="1" si="22"/>
        <v>1.0088931800000001</v>
      </c>
      <c r="P45" s="17">
        <f t="shared" si="36"/>
        <v>0</v>
      </c>
      <c r="Q45" s="14">
        <f t="shared" ca="1" si="23"/>
        <v>8.8931799999999992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4">
        <f t="shared" si="28"/>
        <v>44214</v>
      </c>
      <c r="B46" s="125">
        <f t="shared" ca="1" si="44"/>
        <v>1009.163897</v>
      </c>
      <c r="C46" s="7">
        <f t="shared" si="29"/>
        <v>1000</v>
      </c>
      <c r="D46" s="102">
        <f t="shared" si="30"/>
        <v>44209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0.05</v>
      </c>
      <c r="K46" s="29">
        <f t="shared" si="33"/>
        <v>44162</v>
      </c>
      <c r="L46" s="2">
        <f t="shared" si="34"/>
        <v>34</v>
      </c>
      <c r="M46" s="17">
        <f t="shared" si="35"/>
        <v>34</v>
      </c>
      <c r="N46" s="12">
        <f t="shared" si="21"/>
        <v>1.006604514</v>
      </c>
      <c r="O46" s="12">
        <f t="shared" ca="1" si="22"/>
        <v>1.0091638970000001</v>
      </c>
      <c r="P46" s="17">
        <f t="shared" si="36"/>
        <v>0</v>
      </c>
      <c r="Q46" s="14">
        <f t="shared" ca="1" si="23"/>
        <v>9.1638970000000004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4">
        <f t="shared" si="28"/>
        <v>44215</v>
      </c>
      <c r="B47" s="125">
        <f t="shared" ca="1" si="44"/>
        <v>1009.434691</v>
      </c>
      <c r="C47" s="7">
        <f t="shared" si="29"/>
        <v>1000</v>
      </c>
      <c r="D47" s="102">
        <f t="shared" si="30"/>
        <v>44210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0.05</v>
      </c>
      <c r="K47" s="29">
        <f t="shared" si="33"/>
        <v>44162</v>
      </c>
      <c r="L47" s="2">
        <f t="shared" si="34"/>
        <v>35</v>
      </c>
      <c r="M47" s="17">
        <f t="shared" si="35"/>
        <v>35</v>
      </c>
      <c r="N47" s="12">
        <f t="shared" si="21"/>
        <v>1.006799424</v>
      </c>
      <c r="O47" s="12">
        <f t="shared" ca="1" si="22"/>
        <v>1.0094346910000001</v>
      </c>
      <c r="P47" s="17">
        <f t="shared" si="36"/>
        <v>0</v>
      </c>
      <c r="Q47" s="14">
        <f t="shared" ca="1" si="23"/>
        <v>9.4346910000000008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4">
        <f t="shared" si="28"/>
        <v>44216</v>
      </c>
      <c r="B48" s="125">
        <f t="shared" ca="1" si="44"/>
        <v>1009.70556199</v>
      </c>
      <c r="C48" s="7">
        <f t="shared" si="29"/>
        <v>1000</v>
      </c>
      <c r="D48" s="102">
        <f t="shared" si="30"/>
        <v>44211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0.05</v>
      </c>
      <c r="K48" s="29">
        <f t="shared" si="33"/>
        <v>44162</v>
      </c>
      <c r="L48" s="2">
        <f t="shared" si="34"/>
        <v>36</v>
      </c>
      <c r="M48" s="17">
        <f t="shared" si="35"/>
        <v>36</v>
      </c>
      <c r="N48" s="12">
        <f t="shared" si="21"/>
        <v>1.006994371</v>
      </c>
      <c r="O48" s="12">
        <f t="shared" ca="1" si="22"/>
        <v>1.0097055619999999</v>
      </c>
      <c r="P48" s="17">
        <f t="shared" si="36"/>
        <v>0</v>
      </c>
      <c r="Q48" s="14">
        <f t="shared" ca="1" si="23"/>
        <v>9.7055619899999996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4">
        <f t="shared" si="28"/>
        <v>44217</v>
      </c>
      <c r="B49" s="125">
        <f t="shared" ca="1" si="44"/>
        <v>1009.9765</v>
      </c>
      <c r="C49" s="7">
        <f t="shared" si="29"/>
        <v>1000</v>
      </c>
      <c r="D49" s="102">
        <f t="shared" si="30"/>
        <v>44214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0.05</v>
      </c>
      <c r="K49" s="29">
        <f t="shared" si="33"/>
        <v>44162</v>
      </c>
      <c r="L49" s="2">
        <f t="shared" si="34"/>
        <v>37</v>
      </c>
      <c r="M49" s="17">
        <f t="shared" si="35"/>
        <v>37</v>
      </c>
      <c r="N49" s="12">
        <f t="shared" si="21"/>
        <v>1.007189355</v>
      </c>
      <c r="O49" s="12">
        <f t="shared" ca="1" si="22"/>
        <v>1.0099765000000001</v>
      </c>
      <c r="P49" s="17">
        <f t="shared" si="36"/>
        <v>0</v>
      </c>
      <c r="Q49" s="14">
        <f t="shared" ca="1" si="23"/>
        <v>9.9764999999999997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4">
        <f t="shared" si="28"/>
        <v>44218</v>
      </c>
      <c r="B50" s="125">
        <f t="shared" ca="1" si="44"/>
        <v>1010.247516</v>
      </c>
      <c r="C50" s="7">
        <f t="shared" si="29"/>
        <v>1000</v>
      </c>
      <c r="D50" s="102">
        <f t="shared" si="30"/>
        <v>44215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0.05</v>
      </c>
      <c r="K50" s="29">
        <f t="shared" si="33"/>
        <v>44162</v>
      </c>
      <c r="L50" s="2">
        <f t="shared" si="34"/>
        <v>38</v>
      </c>
      <c r="M50" s="17">
        <f t="shared" si="35"/>
        <v>38</v>
      </c>
      <c r="N50" s="12">
        <f t="shared" si="21"/>
        <v>1.007384378</v>
      </c>
      <c r="O50" s="12">
        <f t="shared" ca="1" si="22"/>
        <v>1.010247516</v>
      </c>
      <c r="P50" s="17">
        <f t="shared" si="36"/>
        <v>0</v>
      </c>
      <c r="Q50" s="14">
        <f t="shared" ca="1" si="23"/>
        <v>10.247515999999999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4">
        <f t="shared" si="28"/>
        <v>44221</v>
      </c>
      <c r="B51" s="125">
        <f t="shared" ca="1" si="44"/>
        <v>1010.518598</v>
      </c>
      <c r="C51" s="7">
        <f t="shared" si="29"/>
        <v>1000</v>
      </c>
      <c r="D51" s="102">
        <f t="shared" si="30"/>
        <v>44216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0.05</v>
      </c>
      <c r="K51" s="29">
        <f t="shared" si="33"/>
        <v>44162</v>
      </c>
      <c r="L51" s="2">
        <f t="shared" si="34"/>
        <v>39</v>
      </c>
      <c r="M51" s="17">
        <f t="shared" si="35"/>
        <v>39</v>
      </c>
      <c r="N51" s="12">
        <f t="shared" si="21"/>
        <v>1.007579438</v>
      </c>
      <c r="O51" s="12">
        <f t="shared" ca="1" si="22"/>
        <v>1.010518598</v>
      </c>
      <c r="P51" s="17">
        <f t="shared" si="36"/>
        <v>0</v>
      </c>
      <c r="Q51" s="14">
        <f t="shared" ca="1" si="23"/>
        <v>10.518598000000001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4">
        <f t="shared" si="28"/>
        <v>44222</v>
      </c>
      <c r="B52" s="125">
        <f t="shared" ca="1" si="44"/>
        <v>1010.789757</v>
      </c>
      <c r="C52" s="7">
        <f t="shared" si="29"/>
        <v>1000</v>
      </c>
      <c r="D52" s="102">
        <f t="shared" si="30"/>
        <v>44217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0.05</v>
      </c>
      <c r="K52" s="29">
        <f t="shared" si="33"/>
        <v>44162</v>
      </c>
      <c r="L52" s="2">
        <f t="shared" si="34"/>
        <v>40</v>
      </c>
      <c r="M52" s="17">
        <f t="shared" si="35"/>
        <v>40</v>
      </c>
      <c r="N52" s="12">
        <f t="shared" si="21"/>
        <v>1.0077745360000001</v>
      </c>
      <c r="O52" s="12">
        <f t="shared" ca="1" si="22"/>
        <v>1.010789757</v>
      </c>
      <c r="P52" s="17">
        <f t="shared" si="36"/>
        <v>0</v>
      </c>
      <c r="Q52" s="14">
        <f t="shared" ca="1" si="23"/>
        <v>10.789757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4">
        <f t="shared" si="28"/>
        <v>44223</v>
      </c>
      <c r="B53" s="125">
        <f t="shared" ca="1" si="44"/>
        <v>1011.060984</v>
      </c>
      <c r="C53" s="7">
        <f t="shared" si="29"/>
        <v>1000</v>
      </c>
      <c r="D53" s="102">
        <f t="shared" si="30"/>
        <v>44218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0.05</v>
      </c>
      <c r="K53" s="29">
        <f t="shared" si="33"/>
        <v>44162</v>
      </c>
      <c r="L53" s="2">
        <f t="shared" si="34"/>
        <v>41</v>
      </c>
      <c r="M53" s="17">
        <f t="shared" si="35"/>
        <v>41</v>
      </c>
      <c r="N53" s="12">
        <f t="shared" si="21"/>
        <v>1.007969672</v>
      </c>
      <c r="O53" s="12">
        <f t="shared" ca="1" si="22"/>
        <v>1.011060984</v>
      </c>
      <c r="P53" s="17">
        <f t="shared" si="36"/>
        <v>0</v>
      </c>
      <c r="Q53" s="14">
        <f t="shared" ca="1" si="23"/>
        <v>11.060983999999999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4">
        <f t="shared" si="28"/>
        <v>44224</v>
      </c>
      <c r="B54" s="125">
        <f t="shared" ca="1" si="44"/>
        <v>1011.3322879999999</v>
      </c>
      <c r="C54" s="7">
        <f t="shared" si="29"/>
        <v>1000</v>
      </c>
      <c r="D54" s="102">
        <f t="shared" si="30"/>
        <v>44221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0.05</v>
      </c>
      <c r="K54" s="29">
        <f t="shared" si="33"/>
        <v>44162</v>
      </c>
      <c r="L54" s="2">
        <f t="shared" si="34"/>
        <v>42</v>
      </c>
      <c r="M54" s="17">
        <f t="shared" si="35"/>
        <v>42</v>
      </c>
      <c r="N54" s="12">
        <f t="shared" si="21"/>
        <v>1.0081648459999999</v>
      </c>
      <c r="O54" s="12">
        <f t="shared" ca="1" si="22"/>
        <v>1.011332288</v>
      </c>
      <c r="P54" s="17">
        <f t="shared" si="36"/>
        <v>0</v>
      </c>
      <c r="Q54" s="14">
        <f t="shared" ca="1" si="23"/>
        <v>11.332288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4">
        <f t="shared" si="28"/>
        <v>44225</v>
      </c>
      <c r="B55" s="125">
        <f t="shared" ca="1" si="44"/>
        <v>1011.60366</v>
      </c>
      <c r="C55" s="7">
        <f t="shared" si="29"/>
        <v>1000</v>
      </c>
      <c r="D55" s="102">
        <f t="shared" si="30"/>
        <v>44222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0.05</v>
      </c>
      <c r="K55" s="29">
        <f t="shared" si="33"/>
        <v>44162</v>
      </c>
      <c r="L55" s="2">
        <f t="shared" si="34"/>
        <v>43</v>
      </c>
      <c r="M55" s="17">
        <f t="shared" si="35"/>
        <v>43</v>
      </c>
      <c r="N55" s="12">
        <f t="shared" si="21"/>
        <v>1.0083600580000001</v>
      </c>
      <c r="O55" s="12">
        <f t="shared" ca="1" si="22"/>
        <v>1.01160366</v>
      </c>
      <c r="P55" s="17">
        <f t="shared" si="36"/>
        <v>0</v>
      </c>
      <c r="Q55" s="14">
        <f t="shared" ca="1" si="23"/>
        <v>11.60366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4">
        <f t="shared" si="28"/>
        <v>44228</v>
      </c>
      <c r="B56" s="125">
        <f t="shared" ca="1" si="44"/>
        <v>1011.8751079899999</v>
      </c>
      <c r="C56" s="7">
        <f t="shared" si="29"/>
        <v>1000</v>
      </c>
      <c r="D56" s="102">
        <f t="shared" si="30"/>
        <v>44223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0.05</v>
      </c>
      <c r="K56" s="29">
        <f t="shared" si="33"/>
        <v>44162</v>
      </c>
      <c r="L56" s="2">
        <f t="shared" si="34"/>
        <v>44</v>
      </c>
      <c r="M56" s="17">
        <f t="shared" si="35"/>
        <v>44</v>
      </c>
      <c r="N56" s="12">
        <f t="shared" si="21"/>
        <v>1.008555307</v>
      </c>
      <c r="O56" s="12">
        <f t="shared" ca="1" si="22"/>
        <v>1.0118751079999999</v>
      </c>
      <c r="P56" s="17">
        <f t="shared" si="36"/>
        <v>0</v>
      </c>
      <c r="Q56" s="14">
        <f t="shared" ca="1" si="23"/>
        <v>11.87510799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4">
        <f t="shared" si="28"/>
        <v>44229</v>
      </c>
      <c r="B57" s="125">
        <f t="shared" ca="1" si="44"/>
        <v>1012.1466339999999</v>
      </c>
      <c r="C57" s="7">
        <f t="shared" si="29"/>
        <v>1000</v>
      </c>
      <c r="D57" s="102">
        <f t="shared" si="30"/>
        <v>44224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0.05</v>
      </c>
      <c r="K57" s="29">
        <f t="shared" si="33"/>
        <v>44162</v>
      </c>
      <c r="L57" s="2">
        <f t="shared" si="34"/>
        <v>45</v>
      </c>
      <c r="M57" s="17">
        <f t="shared" si="35"/>
        <v>45</v>
      </c>
      <c r="N57" s="12">
        <f t="shared" si="21"/>
        <v>1.0087505939999999</v>
      </c>
      <c r="O57" s="12">
        <f t="shared" ca="1" si="22"/>
        <v>1.012146634</v>
      </c>
      <c r="P57" s="17">
        <f t="shared" si="36"/>
        <v>0</v>
      </c>
      <c r="Q57" s="14">
        <f t="shared" ca="1" si="23"/>
        <v>12.146634000000001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4">
        <f t="shared" si="28"/>
        <v>44230</v>
      </c>
      <c r="B58" s="125">
        <f t="shared" ca="1" si="44"/>
        <v>1012.41822699</v>
      </c>
      <c r="C58" s="7">
        <f t="shared" si="29"/>
        <v>1000</v>
      </c>
      <c r="D58" s="102">
        <f t="shared" si="30"/>
        <v>44225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0.05</v>
      </c>
      <c r="K58" s="29">
        <f t="shared" si="33"/>
        <v>44162</v>
      </c>
      <c r="L58" s="2">
        <f t="shared" si="34"/>
        <v>46</v>
      </c>
      <c r="M58" s="17">
        <f t="shared" si="35"/>
        <v>46</v>
      </c>
      <c r="N58" s="12">
        <f t="shared" si="21"/>
        <v>1.0089459190000001</v>
      </c>
      <c r="O58" s="12">
        <f t="shared" ca="1" si="22"/>
        <v>1.0124182269999999</v>
      </c>
      <c r="P58" s="17">
        <f t="shared" si="36"/>
        <v>0</v>
      </c>
      <c r="Q58" s="14">
        <f t="shared" ca="1" si="23"/>
        <v>12.418226990000001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4">
        <f t="shared" si="28"/>
        <v>44231</v>
      </c>
      <c r="B59" s="125">
        <f t="shared" ca="1" si="44"/>
        <v>1012.68989599</v>
      </c>
      <c r="C59" s="7">
        <f t="shared" si="29"/>
        <v>1000</v>
      </c>
      <c r="D59" s="102">
        <f t="shared" si="30"/>
        <v>44228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0.05</v>
      </c>
      <c r="K59" s="29">
        <f t="shared" si="33"/>
        <v>44162</v>
      </c>
      <c r="L59" s="2">
        <f t="shared" si="34"/>
        <v>47</v>
      </c>
      <c r="M59" s="17">
        <f t="shared" si="35"/>
        <v>47</v>
      </c>
      <c r="N59" s="12">
        <f t="shared" si="21"/>
        <v>1.009141281</v>
      </c>
      <c r="O59" s="12">
        <f t="shared" ca="1" si="22"/>
        <v>1.0126898959999999</v>
      </c>
      <c r="P59" s="17">
        <f t="shared" si="36"/>
        <v>0</v>
      </c>
      <c r="Q59" s="14">
        <f t="shared" ca="1" si="23"/>
        <v>12.68989599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4">
        <f t="shared" si="28"/>
        <v>44232</v>
      </c>
      <c r="B60" s="125">
        <f t="shared" ca="1" si="44"/>
        <v>1012.961634</v>
      </c>
      <c r="C60" s="7">
        <f t="shared" si="29"/>
        <v>1000</v>
      </c>
      <c r="D60" s="102">
        <f t="shared" si="30"/>
        <v>44229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0.05</v>
      </c>
      <c r="K60" s="29">
        <f t="shared" si="33"/>
        <v>44162</v>
      </c>
      <c r="L60" s="2">
        <f t="shared" si="34"/>
        <v>48</v>
      </c>
      <c r="M60" s="17">
        <f t="shared" si="35"/>
        <v>48</v>
      </c>
      <c r="N60" s="12">
        <f t="shared" si="21"/>
        <v>1.009336682</v>
      </c>
      <c r="O60" s="12">
        <f t="shared" ca="1" si="22"/>
        <v>1.0129616340000001</v>
      </c>
      <c r="P60" s="17">
        <f t="shared" si="36"/>
        <v>0</v>
      </c>
      <c r="Q60" s="14">
        <f t="shared" ca="1" si="23"/>
        <v>12.961634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4">
        <f t="shared" si="28"/>
        <v>44235</v>
      </c>
      <c r="B61" s="125">
        <f t="shared" ca="1" si="44"/>
        <v>1013.233448</v>
      </c>
      <c r="C61" s="7">
        <f t="shared" si="29"/>
        <v>1000</v>
      </c>
      <c r="D61" s="102">
        <f t="shared" si="30"/>
        <v>44230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0.05</v>
      </c>
      <c r="K61" s="29">
        <f t="shared" si="33"/>
        <v>44162</v>
      </c>
      <c r="L61" s="2">
        <f t="shared" si="34"/>
        <v>49</v>
      </c>
      <c r="M61" s="17">
        <f t="shared" si="35"/>
        <v>49</v>
      </c>
      <c r="N61" s="12">
        <f t="shared" si="21"/>
        <v>1.00953212</v>
      </c>
      <c r="O61" s="12">
        <f t="shared" ca="1" si="22"/>
        <v>1.013233448</v>
      </c>
      <c r="P61" s="17">
        <f t="shared" si="36"/>
        <v>0</v>
      </c>
      <c r="Q61" s="14">
        <f t="shared" ca="1" si="23"/>
        <v>13.233447999999999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4">
        <f t="shared" si="28"/>
        <v>44236</v>
      </c>
      <c r="B62" s="125">
        <f t="shared" ca="1" si="44"/>
        <v>1013.505331</v>
      </c>
      <c r="C62" s="7">
        <f t="shared" si="29"/>
        <v>1000</v>
      </c>
      <c r="D62" s="102">
        <f t="shared" si="30"/>
        <v>44231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0.05</v>
      </c>
      <c r="K62" s="29">
        <f t="shared" si="33"/>
        <v>44162</v>
      </c>
      <c r="L62" s="2">
        <f t="shared" si="34"/>
        <v>50</v>
      </c>
      <c r="M62" s="17">
        <f t="shared" si="35"/>
        <v>50</v>
      </c>
      <c r="N62" s="12">
        <f t="shared" si="21"/>
        <v>1.0097275969999999</v>
      </c>
      <c r="O62" s="12">
        <f t="shared" ca="1" si="22"/>
        <v>1.013505331</v>
      </c>
      <c r="P62" s="17">
        <f t="shared" si="36"/>
        <v>0</v>
      </c>
      <c r="Q62" s="14">
        <f t="shared" ca="1" si="23"/>
        <v>13.505331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4">
        <f t="shared" si="28"/>
        <v>44237</v>
      </c>
      <c r="B63" s="125">
        <f t="shared" ca="1" si="44"/>
        <v>1013.777291</v>
      </c>
      <c r="C63" s="7">
        <f t="shared" si="29"/>
        <v>1000</v>
      </c>
      <c r="D63" s="102">
        <f t="shared" si="30"/>
        <v>44232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0.05</v>
      </c>
      <c r="K63" s="29">
        <f t="shared" si="33"/>
        <v>44162</v>
      </c>
      <c r="L63" s="2">
        <f t="shared" si="34"/>
        <v>51</v>
      </c>
      <c r="M63" s="17">
        <f t="shared" si="35"/>
        <v>51</v>
      </c>
      <c r="N63" s="12">
        <f t="shared" si="21"/>
        <v>1.009923111</v>
      </c>
      <c r="O63" s="12">
        <f t="shared" ca="1" si="22"/>
        <v>1.013777291</v>
      </c>
      <c r="P63" s="17">
        <f t="shared" si="36"/>
        <v>0</v>
      </c>
      <c r="Q63" s="14">
        <f t="shared" ca="1" si="23"/>
        <v>13.777291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4">
        <f t="shared" si="28"/>
        <v>44238</v>
      </c>
      <c r="B64" s="125">
        <f t="shared" ca="1" si="44"/>
        <v>1014.0493279999999</v>
      </c>
      <c r="C64" s="7">
        <f t="shared" si="29"/>
        <v>1000</v>
      </c>
      <c r="D64" s="102">
        <f t="shared" si="30"/>
        <v>44235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0.05</v>
      </c>
      <c r="K64" s="29">
        <f t="shared" si="33"/>
        <v>44162</v>
      </c>
      <c r="L64" s="2">
        <f t="shared" si="34"/>
        <v>52</v>
      </c>
      <c r="M64" s="17">
        <f t="shared" si="35"/>
        <v>52</v>
      </c>
      <c r="N64" s="12">
        <f t="shared" si="21"/>
        <v>1.0101186630000001</v>
      </c>
      <c r="O64" s="12">
        <f t="shared" ca="1" si="22"/>
        <v>1.014049328</v>
      </c>
      <c r="P64" s="17">
        <f t="shared" si="36"/>
        <v>0</v>
      </c>
      <c r="Q64" s="14">
        <f t="shared" ca="1" si="23"/>
        <v>14.049327999999999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4">
        <f t="shared" si="28"/>
        <v>44239</v>
      </c>
      <c r="B65" s="125">
        <f t="shared" ca="1" si="44"/>
        <v>1014.32143099</v>
      </c>
      <c r="C65" s="7">
        <f t="shared" si="29"/>
        <v>1000</v>
      </c>
      <c r="D65" s="102">
        <f t="shared" si="30"/>
        <v>44236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0.05</v>
      </c>
      <c r="K65" s="29">
        <f t="shared" si="33"/>
        <v>44162</v>
      </c>
      <c r="L65" s="2">
        <f t="shared" si="34"/>
        <v>53</v>
      </c>
      <c r="M65" s="17">
        <f t="shared" si="35"/>
        <v>53</v>
      </c>
      <c r="N65" s="12">
        <f t="shared" si="21"/>
        <v>1.0103142519999999</v>
      </c>
      <c r="O65" s="12">
        <f t="shared" ca="1" si="22"/>
        <v>1.0143214309999999</v>
      </c>
      <c r="P65" s="17">
        <f t="shared" si="36"/>
        <v>0</v>
      </c>
      <c r="Q65" s="14">
        <f t="shared" ca="1" si="23"/>
        <v>14.32143099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4">
        <f t="shared" si="28"/>
        <v>44244</v>
      </c>
      <c r="B66" s="125">
        <f t="shared" ca="1" si="44"/>
        <v>1014.593603</v>
      </c>
      <c r="C66" s="7">
        <f t="shared" si="29"/>
        <v>1000</v>
      </c>
      <c r="D66" s="102">
        <f t="shared" si="30"/>
        <v>44237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0.05</v>
      </c>
      <c r="K66" s="29">
        <f t="shared" si="33"/>
        <v>44162</v>
      </c>
      <c r="L66" s="2">
        <f t="shared" si="34"/>
        <v>54</v>
      </c>
      <c r="M66" s="17">
        <f t="shared" si="35"/>
        <v>54</v>
      </c>
      <c r="N66" s="12">
        <f t="shared" si="21"/>
        <v>1.0105098800000001</v>
      </c>
      <c r="O66" s="12">
        <f t="shared" ca="1" si="22"/>
        <v>1.014593603</v>
      </c>
      <c r="P66" s="17">
        <f t="shared" si="36"/>
        <v>0</v>
      </c>
      <c r="Q66" s="14">
        <f t="shared" ca="1" si="23"/>
        <v>14.593603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4">
        <f t="shared" si="28"/>
        <v>44245</v>
      </c>
      <c r="B67" s="125">
        <f t="shared" ca="1" si="44"/>
        <v>1014.865863</v>
      </c>
      <c r="C67" s="7">
        <f t="shared" si="29"/>
        <v>1000</v>
      </c>
      <c r="D67" s="102">
        <f t="shared" si="30"/>
        <v>44238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0.05</v>
      </c>
      <c r="K67" s="29">
        <f t="shared" si="33"/>
        <v>44162</v>
      </c>
      <c r="L67" s="2">
        <f t="shared" si="34"/>
        <v>55</v>
      </c>
      <c r="M67" s="17">
        <f t="shared" si="35"/>
        <v>55</v>
      </c>
      <c r="N67" s="12">
        <f t="shared" si="21"/>
        <v>1.0107055460000001</v>
      </c>
      <c r="O67" s="12">
        <f t="shared" ca="1" si="22"/>
        <v>1.014865863</v>
      </c>
      <c r="P67" s="17">
        <f t="shared" si="36"/>
        <v>0</v>
      </c>
      <c r="Q67" s="14">
        <f t="shared" ca="1" si="23"/>
        <v>14.865862999999999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4">
        <f t="shared" si="28"/>
        <v>44246</v>
      </c>
      <c r="B68" s="125">
        <f t="shared" ca="1" si="44"/>
        <v>1015.138179</v>
      </c>
      <c r="C68" s="7">
        <f t="shared" si="29"/>
        <v>1000</v>
      </c>
      <c r="D68" s="102">
        <f t="shared" si="30"/>
        <v>44239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0.05</v>
      </c>
      <c r="K68" s="29">
        <f t="shared" si="33"/>
        <v>44162</v>
      </c>
      <c r="L68" s="2">
        <f t="shared" si="34"/>
        <v>56</v>
      </c>
      <c r="M68" s="17">
        <f t="shared" si="35"/>
        <v>56</v>
      </c>
      <c r="N68" s="12">
        <f t="shared" si="21"/>
        <v>1.010901249</v>
      </c>
      <c r="O68" s="12">
        <f t="shared" ca="1" si="22"/>
        <v>1.015138179</v>
      </c>
      <c r="P68" s="17">
        <f t="shared" si="36"/>
        <v>0</v>
      </c>
      <c r="Q68" s="14">
        <f t="shared" ca="1" si="23"/>
        <v>15.138178999999999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4">
        <f t="shared" si="28"/>
        <v>44249</v>
      </c>
      <c r="B69" s="125">
        <f t="shared" ca="1" si="44"/>
        <v>1015.410583</v>
      </c>
      <c r="C69" s="7">
        <f t="shared" si="29"/>
        <v>1000</v>
      </c>
      <c r="D69" s="102">
        <f t="shared" si="30"/>
        <v>44244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0.05</v>
      </c>
      <c r="K69" s="29">
        <f t="shared" si="33"/>
        <v>44162</v>
      </c>
      <c r="L69" s="2">
        <f t="shared" si="34"/>
        <v>57</v>
      </c>
      <c r="M69" s="17">
        <f t="shared" si="35"/>
        <v>57</v>
      </c>
      <c r="N69" s="12">
        <f t="shared" si="21"/>
        <v>1.01109699</v>
      </c>
      <c r="O69" s="12">
        <f t="shared" ca="1" si="22"/>
        <v>1.015410583</v>
      </c>
      <c r="P69" s="17">
        <f t="shared" si="36"/>
        <v>0</v>
      </c>
      <c r="Q69" s="14">
        <f t="shared" ca="1" si="23"/>
        <v>15.410583000000001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4">
        <f t="shared" si="28"/>
        <v>44250</v>
      </c>
      <c r="B70" s="125">
        <f t="shared" ca="1" si="44"/>
        <v>1015.683045</v>
      </c>
      <c r="C70" s="7">
        <f t="shared" si="29"/>
        <v>1000</v>
      </c>
      <c r="D70" s="102">
        <f t="shared" si="30"/>
        <v>44245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0.05</v>
      </c>
      <c r="K70" s="29">
        <f t="shared" si="33"/>
        <v>44162</v>
      </c>
      <c r="L70" s="2">
        <f t="shared" si="34"/>
        <v>58</v>
      </c>
      <c r="M70" s="17">
        <f t="shared" si="35"/>
        <v>58</v>
      </c>
      <c r="N70" s="12">
        <f t="shared" si="21"/>
        <v>1.0112927700000001</v>
      </c>
      <c r="O70" s="12">
        <f t="shared" ca="1" si="22"/>
        <v>1.0156830450000001</v>
      </c>
      <c r="P70" s="17">
        <f t="shared" si="36"/>
        <v>0</v>
      </c>
      <c r="Q70" s="14">
        <f t="shared" ca="1" si="23"/>
        <v>15.683045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4">
        <f t="shared" si="28"/>
        <v>44251</v>
      </c>
      <c r="B71" s="125">
        <f t="shared" ca="1" si="44"/>
        <v>1015.955594</v>
      </c>
      <c r="C71" s="7">
        <f t="shared" si="29"/>
        <v>1000</v>
      </c>
      <c r="D71" s="102">
        <f t="shared" si="30"/>
        <v>44246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0.05</v>
      </c>
      <c r="K71" s="29">
        <f t="shared" si="33"/>
        <v>44162</v>
      </c>
      <c r="L71" s="2">
        <f t="shared" si="34"/>
        <v>59</v>
      </c>
      <c r="M71" s="17">
        <f t="shared" si="35"/>
        <v>59</v>
      </c>
      <c r="N71" s="12">
        <f t="shared" si="21"/>
        <v>1.0114885870000001</v>
      </c>
      <c r="O71" s="12">
        <f t="shared" ca="1" si="22"/>
        <v>1.015955594</v>
      </c>
      <c r="P71" s="17">
        <f t="shared" si="36"/>
        <v>0</v>
      </c>
      <c r="Q71" s="14">
        <f t="shared" ca="1" si="23"/>
        <v>15.955594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4">
        <f t="shared" si="28"/>
        <v>44252</v>
      </c>
      <c r="B72" s="125">
        <f t="shared" ca="1" si="44"/>
        <v>1016.22821</v>
      </c>
      <c r="C72" s="7">
        <f t="shared" si="29"/>
        <v>1000</v>
      </c>
      <c r="D72" s="102">
        <f t="shared" si="30"/>
        <v>44249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0.05</v>
      </c>
      <c r="K72" s="29">
        <f t="shared" si="33"/>
        <v>44162</v>
      </c>
      <c r="L72" s="2">
        <f t="shared" si="34"/>
        <v>60</v>
      </c>
      <c r="M72" s="17">
        <f t="shared" si="35"/>
        <v>60</v>
      </c>
      <c r="N72" s="12">
        <f t="shared" si="21"/>
        <v>1.011684442</v>
      </c>
      <c r="O72" s="12">
        <f t="shared" ca="1" si="22"/>
        <v>1.01622821</v>
      </c>
      <c r="P72" s="17">
        <f t="shared" si="36"/>
        <v>0</v>
      </c>
      <c r="Q72" s="14">
        <f t="shared" ca="1" si="23"/>
        <v>16.228210000000001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4">
        <f t="shared" si="28"/>
        <v>44253</v>
      </c>
      <c r="B73" s="125">
        <f t="shared" ca="1" si="44"/>
        <v>1016.500894</v>
      </c>
      <c r="C73" s="7">
        <f t="shared" si="29"/>
        <v>1000</v>
      </c>
      <c r="D73" s="102">
        <f t="shared" si="30"/>
        <v>44250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0.05</v>
      </c>
      <c r="K73" s="29">
        <f t="shared" si="33"/>
        <v>44162</v>
      </c>
      <c r="L73" s="2">
        <f t="shared" si="34"/>
        <v>61</v>
      </c>
      <c r="M73" s="17">
        <f t="shared" si="35"/>
        <v>61</v>
      </c>
      <c r="N73" s="12">
        <f t="shared" si="21"/>
        <v>1.0118803350000001</v>
      </c>
      <c r="O73" s="12">
        <f t="shared" ca="1" si="22"/>
        <v>1.016500894</v>
      </c>
      <c r="P73" s="17">
        <f t="shared" si="36"/>
        <v>0</v>
      </c>
      <c r="Q73" s="14">
        <f t="shared" ca="1" si="23"/>
        <v>16.500893999999999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4">
        <f t="shared" si="28"/>
        <v>44256</v>
      </c>
      <c r="B74" s="125">
        <f t="shared" ca="1" si="44"/>
        <v>1016.773656</v>
      </c>
      <c r="C74" s="7">
        <f t="shared" si="29"/>
        <v>1000</v>
      </c>
      <c r="D74" s="102">
        <f t="shared" si="30"/>
        <v>44251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0.05</v>
      </c>
      <c r="K74" s="29">
        <f t="shared" si="33"/>
        <v>44162</v>
      </c>
      <c r="L74" s="2">
        <f t="shared" si="34"/>
        <v>62</v>
      </c>
      <c r="M74" s="17">
        <f t="shared" si="35"/>
        <v>62</v>
      </c>
      <c r="N74" s="12">
        <f t="shared" si="21"/>
        <v>1.012076266</v>
      </c>
      <c r="O74" s="12">
        <f t="shared" ca="1" si="22"/>
        <v>1.016773656</v>
      </c>
      <c r="P74" s="17">
        <f t="shared" si="36"/>
        <v>0</v>
      </c>
      <c r="Q74" s="14">
        <f t="shared" ca="1" si="23"/>
        <v>16.773655999999999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4">
        <f t="shared" si="28"/>
        <v>44257</v>
      </c>
      <c r="B75" s="125">
        <f t="shared" ca="1" si="44"/>
        <v>1017.046495</v>
      </c>
      <c r="C75" s="7">
        <f t="shared" si="29"/>
        <v>1000</v>
      </c>
      <c r="D75" s="102">
        <f t="shared" si="30"/>
        <v>44252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0.05</v>
      </c>
      <c r="K75" s="29">
        <f t="shared" si="33"/>
        <v>44162</v>
      </c>
      <c r="L75" s="2">
        <f t="shared" si="34"/>
        <v>63</v>
      </c>
      <c r="M75" s="17">
        <f t="shared" si="35"/>
        <v>63</v>
      </c>
      <c r="N75" s="12">
        <f t="shared" si="21"/>
        <v>1.0122722340000001</v>
      </c>
      <c r="O75" s="12">
        <f t="shared" ca="1" si="22"/>
        <v>1.017046495</v>
      </c>
      <c r="P75" s="17">
        <f t="shared" si="36"/>
        <v>0</v>
      </c>
      <c r="Q75" s="14">
        <f t="shared" ca="1" si="23"/>
        <v>17.046495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4">
        <f t="shared" si="28"/>
        <v>44258</v>
      </c>
      <c r="B76" s="125">
        <f t="shared" ca="1" si="44"/>
        <v>1017.319402</v>
      </c>
      <c r="C76" s="7">
        <f t="shared" si="29"/>
        <v>1000</v>
      </c>
      <c r="D76" s="102">
        <f t="shared" si="30"/>
        <v>44253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0.05</v>
      </c>
      <c r="K76" s="29">
        <f t="shared" si="33"/>
        <v>44162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1.0124682410000001</v>
      </c>
      <c r="O76" s="12">
        <f t="shared" ref="O76:O139" ca="1" si="58">ROUND(I76*N76,9)</f>
        <v>1.017319402</v>
      </c>
      <c r="P76" s="17">
        <f t="shared" si="36"/>
        <v>0</v>
      </c>
      <c r="Q76" s="14">
        <f t="shared" ref="Q76:Q139" ca="1" si="59">TRUNC(((O76-1)*C76),8)</f>
        <v>17.319402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4">
        <f t="shared" ref="A77:A140" si="62">WORKDAY($A76,1,$X$166:$X$544)</f>
        <v>44259</v>
      </c>
      <c r="B77" s="125">
        <f t="shared" ca="1" si="44"/>
        <v>1017.592386</v>
      </c>
      <c r="C77" s="7">
        <f t="shared" ref="C77:C140" si="63">(C76-S76)</f>
        <v>1000</v>
      </c>
      <c r="D77" s="102">
        <f t="shared" ref="D77:D140" si="64">WORKDAY($A77,-3,$X$160:$X$544)</f>
        <v>44256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0.05</v>
      </c>
      <c r="K77" s="29">
        <f t="shared" ref="K77:K140" si="66">IF(P76&gt;0,VLOOKUP(P76,X$12:AH$150,2),K76)</f>
        <v>44162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1.0126642859999999</v>
      </c>
      <c r="O77" s="12">
        <f t="shared" ca="1" si="58"/>
        <v>1.017592386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17.592386000000001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4">
        <f t="shared" si="62"/>
        <v>44260</v>
      </c>
      <c r="B78" s="125">
        <f t="shared" ref="B78:B141" ca="1" si="72">IF(D78&lt;=TODAY(),C78+Q78,IF(AND(D78&gt;TODAY(),A78&lt;=$B$1),IF(VLOOKUP(TODAY(),$A$10:$E$5000,4,FALSE)=0,"n.d",C78+Q78),"n.d"))</f>
        <v>1017.865449</v>
      </c>
      <c r="C78" s="7">
        <f t="shared" si="63"/>
        <v>1000</v>
      </c>
      <c r="D78" s="102">
        <f t="shared" si="64"/>
        <v>44257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0.05</v>
      </c>
      <c r="K78" s="29">
        <f t="shared" si="66"/>
        <v>44162</v>
      </c>
      <c r="L78" s="2">
        <f t="shared" si="67"/>
        <v>66</v>
      </c>
      <c r="M78" s="17">
        <f t="shared" si="68"/>
        <v>66</v>
      </c>
      <c r="N78" s="12">
        <f t="shared" si="57"/>
        <v>1.012860369</v>
      </c>
      <c r="O78" s="12">
        <f t="shared" ca="1" si="58"/>
        <v>1.0178654490000001</v>
      </c>
      <c r="P78" s="17">
        <f t="shared" si="69"/>
        <v>0</v>
      </c>
      <c r="Q78" s="14">
        <f t="shared" ca="1" si="59"/>
        <v>17.865449000000002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4">
        <f t="shared" si="62"/>
        <v>44263</v>
      </c>
      <c r="B79" s="125">
        <f t="shared" ca="1" si="72"/>
        <v>1018.13856799</v>
      </c>
      <c r="C79" s="7">
        <f t="shared" si="63"/>
        <v>1000</v>
      </c>
      <c r="D79" s="102">
        <f t="shared" si="64"/>
        <v>44258</v>
      </c>
      <c r="E79" s="100">
        <f ca="1">IF(D79&lt;$B$1,VLOOKUP(D79,[1]DI!$A$4:$B$15000,2,FALSE),0)</f>
        <v>1.9000000000000006E-2</v>
      </c>
      <c r="F79" s="14">
        <f t="shared" ca="1" si="73"/>
        <v>1.0000746899999999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0.05</v>
      </c>
      <c r="K79" s="29">
        <f t="shared" si="66"/>
        <v>44162</v>
      </c>
      <c r="L79" s="2">
        <f t="shared" si="67"/>
        <v>67</v>
      </c>
      <c r="M79" s="17">
        <f t="shared" si="68"/>
        <v>67</v>
      </c>
      <c r="N79" s="12">
        <f t="shared" si="57"/>
        <v>1.013056489</v>
      </c>
      <c r="O79" s="12">
        <f t="shared" ca="1" si="58"/>
        <v>1.0181385679999999</v>
      </c>
      <c r="P79" s="17">
        <f t="shared" si="69"/>
        <v>0</v>
      </c>
      <c r="Q79" s="14">
        <f t="shared" ca="1" si="59"/>
        <v>18.138567989999999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4">
        <f t="shared" si="62"/>
        <v>44264</v>
      </c>
      <c r="B80" s="125">
        <f t="shared" ca="1" si="72"/>
        <v>1018.411776</v>
      </c>
      <c r="C80" s="7">
        <f t="shared" si="63"/>
        <v>1000</v>
      </c>
      <c r="D80" s="102">
        <f t="shared" si="64"/>
        <v>44259</v>
      </c>
      <c r="E80" s="100">
        <f ca="1">IF(D80&lt;$B$1,VLOOKUP(D80,[1]DI!$A$4:$B$15000,2,FALSE),0)</f>
        <v>1.9000000000000006E-2</v>
      </c>
      <c r="F80" s="14">
        <f t="shared" ca="1" si="73"/>
        <v>1.0000746899999999</v>
      </c>
      <c r="G80" s="14">
        <f ca="1">(TRUNC(PRODUCT($F$12:$F79),16))</f>
        <v>1.0050916489488799</v>
      </c>
      <c r="H80" s="14">
        <f t="shared" si="74"/>
        <v>1</v>
      </c>
      <c r="I80" s="14">
        <f t="shared" ca="1" si="75"/>
        <v>1.00509165</v>
      </c>
      <c r="J80" s="13">
        <f t="shared" si="65"/>
        <v>0.05</v>
      </c>
      <c r="K80" s="29">
        <f t="shared" si="66"/>
        <v>44162</v>
      </c>
      <c r="L80" s="2">
        <f t="shared" si="67"/>
        <v>68</v>
      </c>
      <c r="M80" s="17">
        <f t="shared" si="68"/>
        <v>68</v>
      </c>
      <c r="N80" s="12">
        <f t="shared" si="57"/>
        <v>1.0132526479999999</v>
      </c>
      <c r="O80" s="12">
        <f t="shared" ca="1" si="58"/>
        <v>1.018411776</v>
      </c>
      <c r="P80" s="17">
        <f t="shared" si="69"/>
        <v>0</v>
      </c>
      <c r="Q80" s="14">
        <f t="shared" ca="1" si="59"/>
        <v>18.411776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4">
        <f t="shared" si="62"/>
        <v>44265</v>
      </c>
      <c r="B81" s="125">
        <f t="shared" ca="1" si="72"/>
        <v>1018.685051</v>
      </c>
      <c r="C81" s="7">
        <f t="shared" si="63"/>
        <v>1000</v>
      </c>
      <c r="D81" s="102">
        <f t="shared" si="64"/>
        <v>44260</v>
      </c>
      <c r="E81" s="100">
        <f ca="1">IF(D81&lt;$B$1,VLOOKUP(D81,[1]DI!$A$4:$B$15000,2,FALSE),0)</f>
        <v>1.9000000000000006E-2</v>
      </c>
      <c r="F81" s="14">
        <f t="shared" ca="1" si="73"/>
        <v>1.0000746899999999</v>
      </c>
      <c r="G81" s="14">
        <f ca="1">(TRUNC(PRODUCT($F$12:$F80),16))</f>
        <v>1.00516671924414</v>
      </c>
      <c r="H81" s="14">
        <f t="shared" si="74"/>
        <v>1</v>
      </c>
      <c r="I81" s="14">
        <f t="shared" ca="1" si="75"/>
        <v>1.0051667200000001</v>
      </c>
      <c r="J81" s="13">
        <f t="shared" si="65"/>
        <v>0.05</v>
      </c>
      <c r="K81" s="29">
        <f t="shared" si="66"/>
        <v>44162</v>
      </c>
      <c r="L81" s="2">
        <f t="shared" si="67"/>
        <v>69</v>
      </c>
      <c r="M81" s="17">
        <f t="shared" si="68"/>
        <v>69</v>
      </c>
      <c r="N81" s="12">
        <f t="shared" si="57"/>
        <v>1.0134488450000001</v>
      </c>
      <c r="O81" s="12">
        <f t="shared" ca="1" si="58"/>
        <v>1.0186850510000001</v>
      </c>
      <c r="P81" s="17">
        <f t="shared" si="69"/>
        <v>0</v>
      </c>
      <c r="Q81" s="14">
        <f t="shared" ca="1" si="59"/>
        <v>18.685051000000001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4">
        <f t="shared" si="62"/>
        <v>44266</v>
      </c>
      <c r="B82" s="125">
        <f t="shared" ca="1" si="72"/>
        <v>1018.95840399</v>
      </c>
      <c r="C82" s="7">
        <f t="shared" si="63"/>
        <v>1000</v>
      </c>
      <c r="D82" s="102">
        <f t="shared" si="64"/>
        <v>44263</v>
      </c>
      <c r="E82" s="100">
        <f ca="1">IF(D82&lt;$B$1,VLOOKUP(D82,[1]DI!$A$4:$B$15000,2,FALSE),0)</f>
        <v>1.9000000000000006E-2</v>
      </c>
      <c r="F82" s="14">
        <f t="shared" ca="1" si="73"/>
        <v>1.0000746899999999</v>
      </c>
      <c r="G82" s="14">
        <f ca="1">(TRUNC(PRODUCT($F$12:$F81),16))</f>
        <v>1.0052417951464001</v>
      </c>
      <c r="H82" s="14">
        <f t="shared" si="74"/>
        <v>1</v>
      </c>
      <c r="I82" s="14">
        <f t="shared" ca="1" si="75"/>
        <v>1.0052418000000001</v>
      </c>
      <c r="J82" s="13">
        <f t="shared" si="65"/>
        <v>0.05</v>
      </c>
      <c r="K82" s="29">
        <f t="shared" si="66"/>
        <v>44162</v>
      </c>
      <c r="L82" s="2">
        <f t="shared" si="67"/>
        <v>70</v>
      </c>
      <c r="M82" s="17">
        <f t="shared" si="68"/>
        <v>70</v>
      </c>
      <c r="N82" s="12">
        <f t="shared" si="57"/>
        <v>1.013645079</v>
      </c>
      <c r="O82" s="12">
        <f t="shared" ca="1" si="58"/>
        <v>1.0189584039999999</v>
      </c>
      <c r="P82" s="17">
        <f t="shared" si="69"/>
        <v>0</v>
      </c>
      <c r="Q82" s="14">
        <f t="shared" ca="1" si="59"/>
        <v>18.958403990000001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4">
        <f t="shared" si="62"/>
        <v>44267</v>
      </c>
      <c r="B83" s="125">
        <f t="shared" ca="1" si="72"/>
        <v>1019.231825</v>
      </c>
      <c r="C83" s="7">
        <f t="shared" si="63"/>
        <v>1000</v>
      </c>
      <c r="D83" s="102">
        <f t="shared" si="64"/>
        <v>44264</v>
      </c>
      <c r="E83" s="100">
        <f ca="1">IF(D83&lt;$B$1,VLOOKUP(D83,[1]DI!$A$4:$B$15000,2,FALSE),0)</f>
        <v>1.9000000000000006E-2</v>
      </c>
      <c r="F83" s="14">
        <f t="shared" ca="1" si="73"/>
        <v>1.0000746899999999</v>
      </c>
      <c r="G83" s="14">
        <f ca="1">(TRUNC(PRODUCT($F$12:$F82),16))</f>
        <v>1.00531687665608</v>
      </c>
      <c r="H83" s="14">
        <f t="shared" si="74"/>
        <v>1</v>
      </c>
      <c r="I83" s="14">
        <f t="shared" ca="1" si="75"/>
        <v>1.0053168800000001</v>
      </c>
      <c r="J83" s="13">
        <f t="shared" si="65"/>
        <v>0.05</v>
      </c>
      <c r="K83" s="29">
        <f t="shared" si="66"/>
        <v>44162</v>
      </c>
      <c r="L83" s="2">
        <f t="shared" si="67"/>
        <v>71</v>
      </c>
      <c r="M83" s="17">
        <f t="shared" si="68"/>
        <v>71</v>
      </c>
      <c r="N83" s="12">
        <f t="shared" si="57"/>
        <v>1.013841352</v>
      </c>
      <c r="O83" s="12">
        <f t="shared" ca="1" si="58"/>
        <v>1.0192318250000001</v>
      </c>
      <c r="P83" s="17">
        <f t="shared" si="69"/>
        <v>0</v>
      </c>
      <c r="Q83" s="14">
        <f t="shared" ca="1" si="59"/>
        <v>19.231825000000001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4">
        <f t="shared" si="62"/>
        <v>44270</v>
      </c>
      <c r="B84" s="125">
        <f t="shared" ca="1" si="72"/>
        <v>1019.505313</v>
      </c>
      <c r="C84" s="7">
        <f t="shared" si="63"/>
        <v>1000</v>
      </c>
      <c r="D84" s="102">
        <f t="shared" si="64"/>
        <v>44265</v>
      </c>
      <c r="E84" s="100">
        <f ca="1">IF(D84&lt;$B$1,VLOOKUP(D84,[1]DI!$A$4:$B$15000,2,FALSE),0)</f>
        <v>1.9000000000000006E-2</v>
      </c>
      <c r="F84" s="14">
        <f t="shared" ca="1" si="73"/>
        <v>1.0000746899999999</v>
      </c>
      <c r="G84" s="14">
        <f ca="1">(TRUNC(PRODUCT($F$12:$F83),16))</f>
        <v>1.0053919637736</v>
      </c>
      <c r="H84" s="14">
        <f t="shared" si="74"/>
        <v>1</v>
      </c>
      <c r="I84" s="14">
        <f t="shared" ca="1" si="75"/>
        <v>1.0053919600000001</v>
      </c>
      <c r="J84" s="13">
        <f t="shared" si="65"/>
        <v>0.05</v>
      </c>
      <c r="K84" s="29">
        <f t="shared" si="66"/>
        <v>44162</v>
      </c>
      <c r="L84" s="2">
        <f t="shared" si="67"/>
        <v>72</v>
      </c>
      <c r="M84" s="17">
        <f t="shared" si="68"/>
        <v>72</v>
      </c>
      <c r="N84" s="12">
        <f t="shared" si="57"/>
        <v>1.014037662</v>
      </c>
      <c r="O84" s="12">
        <f t="shared" ca="1" si="58"/>
        <v>1.019505313</v>
      </c>
      <c r="P84" s="17">
        <f t="shared" si="69"/>
        <v>0</v>
      </c>
      <c r="Q84" s="14">
        <f t="shared" ca="1" si="59"/>
        <v>19.505313000000001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4">
        <f t="shared" si="62"/>
        <v>44271</v>
      </c>
      <c r="B85" s="125">
        <f t="shared" ca="1" si="72"/>
        <v>1019.77888899</v>
      </c>
      <c r="C85" s="7">
        <f t="shared" si="63"/>
        <v>1000</v>
      </c>
      <c r="D85" s="102">
        <f t="shared" si="64"/>
        <v>44266</v>
      </c>
      <c r="E85" s="100">
        <f ca="1">IF(D85&lt;$B$1,VLOOKUP(D85,[1]DI!$A$4:$B$15000,2,FALSE),0)</f>
        <v>1.9000000000000006E-2</v>
      </c>
      <c r="F85" s="14">
        <f t="shared" ca="1" si="73"/>
        <v>1.0000746899999999</v>
      </c>
      <c r="G85" s="14">
        <f ca="1">(TRUNC(PRODUCT($F$12:$F84),16))</f>
        <v>1.00546705649937</v>
      </c>
      <c r="H85" s="14">
        <f t="shared" si="74"/>
        <v>1</v>
      </c>
      <c r="I85" s="14">
        <f t="shared" ca="1" si="75"/>
        <v>1.00546706</v>
      </c>
      <c r="J85" s="13">
        <f t="shared" si="65"/>
        <v>0.05</v>
      </c>
      <c r="K85" s="29">
        <f t="shared" si="66"/>
        <v>44162</v>
      </c>
      <c r="L85" s="2">
        <f t="shared" si="67"/>
        <v>73</v>
      </c>
      <c r="M85" s="17">
        <f t="shared" si="68"/>
        <v>73</v>
      </c>
      <c r="N85" s="12">
        <f t="shared" si="57"/>
        <v>1.0142340110000001</v>
      </c>
      <c r="O85" s="12">
        <f t="shared" ca="1" si="58"/>
        <v>1.0197788889999999</v>
      </c>
      <c r="P85" s="17">
        <f t="shared" si="69"/>
        <v>0</v>
      </c>
      <c r="Q85" s="14">
        <f t="shared" ca="1" si="59"/>
        <v>19.778888989999999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4">
        <f t="shared" si="62"/>
        <v>44272</v>
      </c>
      <c r="B86" s="125">
        <f t="shared" ca="1" si="72"/>
        <v>1020.0525229899999</v>
      </c>
      <c r="C86" s="7">
        <f t="shared" si="63"/>
        <v>1000</v>
      </c>
      <c r="D86" s="102">
        <f t="shared" si="64"/>
        <v>44267</v>
      </c>
      <c r="E86" s="100">
        <f ca="1">IF(D86&lt;$B$1,VLOOKUP(D86,[1]DI!$A$4:$B$15000,2,FALSE),0)</f>
        <v>1.9000000000000006E-2</v>
      </c>
      <c r="F86" s="14">
        <f t="shared" ca="1" si="73"/>
        <v>1.0000746899999999</v>
      </c>
      <c r="G86" s="14">
        <f ca="1">(TRUNC(PRODUCT($F$12:$F85),16))</f>
        <v>1.0055421548338199</v>
      </c>
      <c r="H86" s="14">
        <f t="shared" si="74"/>
        <v>1</v>
      </c>
      <c r="I86" s="14">
        <f t="shared" ca="1" si="75"/>
        <v>1.0055421499999999</v>
      </c>
      <c r="J86" s="13">
        <f t="shared" si="65"/>
        <v>0.05</v>
      </c>
      <c r="K86" s="29">
        <f t="shared" si="66"/>
        <v>44162</v>
      </c>
      <c r="L86" s="2">
        <f t="shared" si="67"/>
        <v>74</v>
      </c>
      <c r="M86" s="17">
        <f t="shared" si="68"/>
        <v>74</v>
      </c>
      <c r="N86" s="12">
        <f t="shared" si="57"/>
        <v>1.014430398</v>
      </c>
      <c r="O86" s="12">
        <f t="shared" ca="1" si="58"/>
        <v>1.0200525229999999</v>
      </c>
      <c r="P86" s="17">
        <f t="shared" si="69"/>
        <v>0</v>
      </c>
      <c r="Q86" s="14">
        <f t="shared" ca="1" si="59"/>
        <v>20.05252299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4">
        <f t="shared" si="62"/>
        <v>44273</v>
      </c>
      <c r="B87" s="125">
        <f t="shared" ca="1" si="72"/>
        <v>1020.32624499</v>
      </c>
      <c r="C87" s="7">
        <f t="shared" si="63"/>
        <v>1000</v>
      </c>
      <c r="D87" s="102">
        <f t="shared" si="64"/>
        <v>44270</v>
      </c>
      <c r="E87" s="100">
        <f ca="1">IF(D87&lt;$B$1,VLOOKUP(D87,[1]DI!$A$4:$B$15000,2,FALSE),0)</f>
        <v>1.9000000000000006E-2</v>
      </c>
      <c r="F87" s="14">
        <f t="shared" ca="1" si="73"/>
        <v>1.0000746899999999</v>
      </c>
      <c r="G87" s="14">
        <f ca="1">(TRUNC(PRODUCT($F$12:$F86),16))</f>
        <v>1.00561725877737</v>
      </c>
      <c r="H87" s="14">
        <f t="shared" si="74"/>
        <v>1</v>
      </c>
      <c r="I87" s="14">
        <f t="shared" ca="1" si="75"/>
        <v>1.00561726</v>
      </c>
      <c r="J87" s="13">
        <f t="shared" si="65"/>
        <v>0.05</v>
      </c>
      <c r="K87" s="29">
        <f t="shared" si="66"/>
        <v>44162</v>
      </c>
      <c r="L87" s="2">
        <f t="shared" si="67"/>
        <v>75</v>
      </c>
      <c r="M87" s="17">
        <f t="shared" si="68"/>
        <v>75</v>
      </c>
      <c r="N87" s="12">
        <f t="shared" si="57"/>
        <v>1.0146268220000001</v>
      </c>
      <c r="O87" s="12">
        <f t="shared" ca="1" si="58"/>
        <v>1.0203262449999999</v>
      </c>
      <c r="P87" s="17">
        <f t="shared" si="69"/>
        <v>0</v>
      </c>
      <c r="Q87" s="14">
        <f t="shared" ca="1" si="59"/>
        <v>20.326244989999999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4">
        <f t="shared" si="62"/>
        <v>44274</v>
      </c>
      <c r="B88" s="125">
        <f t="shared" ca="1" si="72"/>
        <v>1020.600035</v>
      </c>
      <c r="C88" s="7">
        <f t="shared" si="63"/>
        <v>1000</v>
      </c>
      <c r="D88" s="102">
        <f t="shared" si="64"/>
        <v>44271</v>
      </c>
      <c r="E88" s="100">
        <f ca="1">IF(D88&lt;$B$1,VLOOKUP(D88,[1]DI!$A$4:$B$15000,2,FALSE),0)</f>
        <v>1.9000000000000006E-2</v>
      </c>
      <c r="F88" s="14">
        <f t="shared" ca="1" si="73"/>
        <v>1.0000746899999999</v>
      </c>
      <c r="G88" s="14">
        <f ca="1">(TRUNC(PRODUCT($F$12:$F87),16))</f>
        <v>1.00569236833042</v>
      </c>
      <c r="H88" s="14">
        <f t="shared" si="74"/>
        <v>1</v>
      </c>
      <c r="I88" s="14">
        <f t="shared" ca="1" si="75"/>
        <v>1.00569237</v>
      </c>
      <c r="J88" s="13">
        <f t="shared" si="65"/>
        <v>0.05</v>
      </c>
      <c r="K88" s="29">
        <f t="shared" si="66"/>
        <v>44162</v>
      </c>
      <c r="L88" s="2">
        <f t="shared" si="67"/>
        <v>76</v>
      </c>
      <c r="M88" s="17">
        <f t="shared" si="68"/>
        <v>76</v>
      </c>
      <c r="N88" s="12">
        <f t="shared" si="57"/>
        <v>1.0148232850000001</v>
      </c>
      <c r="O88" s="12">
        <f t="shared" ca="1" si="58"/>
        <v>1.020600035</v>
      </c>
      <c r="P88" s="17">
        <f t="shared" si="69"/>
        <v>0</v>
      </c>
      <c r="Q88" s="14">
        <f t="shared" ca="1" si="59"/>
        <v>20.600034999999998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4">
        <f t="shared" si="62"/>
        <v>44277</v>
      </c>
      <c r="B89" s="125">
        <f t="shared" ca="1" si="72"/>
        <v>1020.873892</v>
      </c>
      <c r="C89" s="7">
        <f t="shared" si="63"/>
        <v>1000</v>
      </c>
      <c r="D89" s="102">
        <f t="shared" si="64"/>
        <v>44272</v>
      </c>
      <c r="E89" s="100">
        <f ca="1">IF(D89&lt;$B$1,VLOOKUP(D89,[1]DI!$A$4:$B$15000,2,FALSE),0)</f>
        <v>1.9000000000000006E-2</v>
      </c>
      <c r="F89" s="14">
        <f t="shared" ca="1" si="73"/>
        <v>1.0000746899999999</v>
      </c>
      <c r="G89" s="14">
        <f ca="1">(TRUNC(PRODUCT($F$12:$F88),16))</f>
        <v>1.0057674834934101</v>
      </c>
      <c r="H89" s="14">
        <f t="shared" si="74"/>
        <v>1</v>
      </c>
      <c r="I89" s="14">
        <f t="shared" ca="1" si="75"/>
        <v>1.00576748</v>
      </c>
      <c r="J89" s="13">
        <f t="shared" si="65"/>
        <v>0.05</v>
      </c>
      <c r="K89" s="29">
        <f t="shared" si="66"/>
        <v>44162</v>
      </c>
      <c r="L89" s="2">
        <f t="shared" si="67"/>
        <v>77</v>
      </c>
      <c r="M89" s="17">
        <f t="shared" si="68"/>
        <v>77</v>
      </c>
      <c r="N89" s="12">
        <f t="shared" si="57"/>
        <v>1.0150197860000001</v>
      </c>
      <c r="O89" s="12">
        <f t="shared" ca="1" si="58"/>
        <v>1.020873892</v>
      </c>
      <c r="P89" s="17">
        <f t="shared" si="69"/>
        <v>0</v>
      </c>
      <c r="Q89" s="14">
        <f t="shared" ca="1" si="59"/>
        <v>20.873892000000001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4">
        <f t="shared" si="62"/>
        <v>44278</v>
      </c>
      <c r="B90" s="125">
        <f t="shared" ca="1" si="72"/>
        <v>1021.14782799</v>
      </c>
      <c r="C90" s="7">
        <f t="shared" si="63"/>
        <v>1000</v>
      </c>
      <c r="D90" s="102">
        <f t="shared" si="64"/>
        <v>44273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1.0058426042667601</v>
      </c>
      <c r="H90" s="14">
        <f t="shared" si="74"/>
        <v>1</v>
      </c>
      <c r="I90" s="14">
        <f t="shared" ca="1" si="75"/>
        <v>1.0058426</v>
      </c>
      <c r="J90" s="13">
        <f t="shared" si="65"/>
        <v>0.05</v>
      </c>
      <c r="K90" s="29">
        <f t="shared" si="66"/>
        <v>44162</v>
      </c>
      <c r="L90" s="2">
        <f t="shared" si="67"/>
        <v>78</v>
      </c>
      <c r="M90" s="17">
        <f t="shared" si="68"/>
        <v>78</v>
      </c>
      <c r="N90" s="12">
        <f t="shared" si="57"/>
        <v>1.0152163249999999</v>
      </c>
      <c r="O90" s="12">
        <f t="shared" ca="1" si="58"/>
        <v>1.0211478279999999</v>
      </c>
      <c r="P90" s="17">
        <f t="shared" si="69"/>
        <v>0</v>
      </c>
      <c r="Q90" s="14">
        <f t="shared" ca="1" si="59"/>
        <v>21.14782799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4">
        <f t="shared" si="62"/>
        <v>44279</v>
      </c>
      <c r="B91" s="125">
        <f t="shared" ca="1" si="72"/>
        <v>1021.451562</v>
      </c>
      <c r="C91" s="7">
        <f t="shared" si="63"/>
        <v>1000</v>
      </c>
      <c r="D91" s="102">
        <f t="shared" si="64"/>
        <v>44274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1.0059470006706499</v>
      </c>
      <c r="H91" s="14">
        <f t="shared" si="74"/>
        <v>1</v>
      </c>
      <c r="I91" s="14">
        <f t="shared" ca="1" si="75"/>
        <v>1.0059469999999999</v>
      </c>
      <c r="J91" s="13">
        <f t="shared" si="65"/>
        <v>0.05</v>
      </c>
      <c r="K91" s="29">
        <f t="shared" si="66"/>
        <v>44162</v>
      </c>
      <c r="L91" s="2">
        <f t="shared" si="67"/>
        <v>79</v>
      </c>
      <c r="M91" s="17">
        <f t="shared" si="68"/>
        <v>79</v>
      </c>
      <c r="N91" s="12">
        <f t="shared" si="57"/>
        <v>1.0154129009999999</v>
      </c>
      <c r="O91" s="12">
        <f t="shared" ca="1" si="58"/>
        <v>1.021451562</v>
      </c>
      <c r="P91" s="17">
        <f t="shared" si="69"/>
        <v>0</v>
      </c>
      <c r="Q91" s="14">
        <f t="shared" ca="1" si="59"/>
        <v>21.451561999999999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4">
        <f t="shared" si="62"/>
        <v>44280</v>
      </c>
      <c r="B92" s="125">
        <f t="shared" ca="1" si="72"/>
        <v>1021.75538599</v>
      </c>
      <c r="C92" s="7">
        <f t="shared" si="63"/>
        <v>1000</v>
      </c>
      <c r="D92" s="102">
        <f t="shared" si="64"/>
        <v>44277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1.0060514079098499</v>
      </c>
      <c r="H92" s="14">
        <f t="shared" si="74"/>
        <v>1</v>
      </c>
      <c r="I92" s="14">
        <f t="shared" ca="1" si="75"/>
        <v>1.00605141</v>
      </c>
      <c r="J92" s="13">
        <f t="shared" si="65"/>
        <v>0.05</v>
      </c>
      <c r="K92" s="29">
        <f t="shared" si="66"/>
        <v>44162</v>
      </c>
      <c r="L92" s="2">
        <f t="shared" si="67"/>
        <v>80</v>
      </c>
      <c r="M92" s="17">
        <f t="shared" si="68"/>
        <v>80</v>
      </c>
      <c r="N92" s="12">
        <f t="shared" si="57"/>
        <v>1.015609516</v>
      </c>
      <c r="O92" s="12">
        <f t="shared" ca="1" si="58"/>
        <v>1.0217553859999999</v>
      </c>
      <c r="P92" s="17">
        <f t="shared" si="69"/>
        <v>0</v>
      </c>
      <c r="Q92" s="14">
        <f t="shared" ca="1" si="59"/>
        <v>21.755385990000001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4">
        <f t="shared" si="62"/>
        <v>44281</v>
      </c>
      <c r="B93" s="125">
        <f t="shared" ca="1" si="72"/>
        <v>1022.05929899</v>
      </c>
      <c r="C93" s="7">
        <f t="shared" si="63"/>
        <v>1000</v>
      </c>
      <c r="D93" s="102">
        <f t="shared" si="64"/>
        <v>44278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1.0061558259854799</v>
      </c>
      <c r="H93" s="14">
        <f t="shared" si="74"/>
        <v>1</v>
      </c>
      <c r="I93" s="14">
        <f t="shared" ca="1" si="75"/>
        <v>1.00615583</v>
      </c>
      <c r="J93" s="13">
        <f t="shared" si="65"/>
        <v>0.05</v>
      </c>
      <c r="K93" s="29">
        <f t="shared" si="66"/>
        <v>44162</v>
      </c>
      <c r="L93" s="2">
        <f t="shared" si="67"/>
        <v>81</v>
      </c>
      <c r="M93" s="17">
        <f t="shared" si="68"/>
        <v>81</v>
      </c>
      <c r="N93" s="12">
        <f t="shared" si="57"/>
        <v>1.015806169</v>
      </c>
      <c r="O93" s="12">
        <f t="shared" ca="1" si="58"/>
        <v>1.0220592989999999</v>
      </c>
      <c r="P93" s="17">
        <f t="shared" si="69"/>
        <v>0</v>
      </c>
      <c r="Q93" s="14">
        <f t="shared" ca="1" si="59"/>
        <v>22.059298989999998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4">
        <f t="shared" si="62"/>
        <v>44284</v>
      </c>
      <c r="B94" s="125">
        <f t="shared" ca="1" si="72"/>
        <v>1022.363292</v>
      </c>
      <c r="C94" s="7">
        <f t="shared" si="63"/>
        <v>1000</v>
      </c>
      <c r="D94" s="102">
        <f t="shared" si="64"/>
        <v>44279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1.0062602548986599</v>
      </c>
      <c r="H94" s="14">
        <f t="shared" si="74"/>
        <v>1</v>
      </c>
      <c r="I94" s="14">
        <f t="shared" ca="1" si="75"/>
        <v>1.00626025</v>
      </c>
      <c r="J94" s="13">
        <f t="shared" si="65"/>
        <v>0.05</v>
      </c>
      <c r="K94" s="29">
        <f t="shared" si="66"/>
        <v>44162</v>
      </c>
      <c r="L94" s="2">
        <f t="shared" si="67"/>
        <v>82</v>
      </c>
      <c r="M94" s="17">
        <f t="shared" si="68"/>
        <v>82</v>
      </c>
      <c r="N94" s="12">
        <f t="shared" si="57"/>
        <v>1.01600286</v>
      </c>
      <c r="O94" s="12">
        <f t="shared" ca="1" si="58"/>
        <v>1.0223632920000001</v>
      </c>
      <c r="P94" s="17">
        <f t="shared" si="69"/>
        <v>0</v>
      </c>
      <c r="Q94" s="14">
        <f t="shared" ca="1" si="59"/>
        <v>22.363292000000001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4">
        <f t="shared" si="62"/>
        <v>44285</v>
      </c>
      <c r="B95" s="125">
        <f t="shared" ca="1" si="72"/>
        <v>1022.667385</v>
      </c>
      <c r="C95" s="7">
        <f t="shared" si="63"/>
        <v>1000</v>
      </c>
      <c r="D95" s="102">
        <f t="shared" si="64"/>
        <v>44280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1.00636469465051</v>
      </c>
      <c r="H95" s="14">
        <f t="shared" si="74"/>
        <v>1</v>
      </c>
      <c r="I95" s="14">
        <f t="shared" ca="1" si="75"/>
        <v>1.0063646900000001</v>
      </c>
      <c r="J95" s="13">
        <f t="shared" si="65"/>
        <v>0.05</v>
      </c>
      <c r="K95" s="29">
        <f t="shared" si="66"/>
        <v>44162</v>
      </c>
      <c r="L95" s="2">
        <f t="shared" si="67"/>
        <v>83</v>
      </c>
      <c r="M95" s="17">
        <f t="shared" si="68"/>
        <v>83</v>
      </c>
      <c r="N95" s="12">
        <f t="shared" si="57"/>
        <v>1.01619959</v>
      </c>
      <c r="O95" s="12">
        <f t="shared" ca="1" si="58"/>
        <v>1.0226673850000001</v>
      </c>
      <c r="P95" s="17">
        <f t="shared" si="69"/>
        <v>0</v>
      </c>
      <c r="Q95" s="14">
        <f t="shared" ca="1" si="59"/>
        <v>22.667384999999999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4">
        <f t="shared" si="62"/>
        <v>44286</v>
      </c>
      <c r="B96" s="125">
        <f t="shared" ca="1" si="72"/>
        <v>1022.971577</v>
      </c>
      <c r="C96" s="7">
        <f t="shared" si="63"/>
        <v>1000</v>
      </c>
      <c r="D96" s="102">
        <f t="shared" si="64"/>
        <v>44281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1.0064691452421699</v>
      </c>
      <c r="H96" s="14">
        <f t="shared" si="74"/>
        <v>1</v>
      </c>
      <c r="I96" s="14">
        <f t="shared" ca="1" si="75"/>
        <v>1.00646915</v>
      </c>
      <c r="J96" s="13">
        <f t="shared" si="65"/>
        <v>0.05</v>
      </c>
      <c r="K96" s="29">
        <f t="shared" si="66"/>
        <v>44162</v>
      </c>
      <c r="L96" s="2">
        <f t="shared" si="67"/>
        <v>84</v>
      </c>
      <c r="M96" s="17">
        <f t="shared" si="68"/>
        <v>84</v>
      </c>
      <c r="N96" s="12">
        <f t="shared" si="57"/>
        <v>1.0163963570000001</v>
      </c>
      <c r="O96" s="12">
        <f t="shared" ca="1" si="58"/>
        <v>1.0229715770000001</v>
      </c>
      <c r="P96" s="17">
        <f t="shared" si="69"/>
        <v>0</v>
      </c>
      <c r="Q96" s="14">
        <f t="shared" ca="1" si="59"/>
        <v>22.971577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4">
        <f t="shared" si="62"/>
        <v>44287</v>
      </c>
      <c r="B97" s="125">
        <f t="shared" ca="1" si="72"/>
        <v>1023.275849</v>
      </c>
      <c r="C97" s="7">
        <f t="shared" si="63"/>
        <v>1000</v>
      </c>
      <c r="D97" s="102">
        <f t="shared" si="64"/>
        <v>44284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1.0065736066747599</v>
      </c>
      <c r="H97" s="14">
        <f t="shared" si="74"/>
        <v>1</v>
      </c>
      <c r="I97" s="14">
        <f t="shared" ca="1" si="75"/>
        <v>1.00657361</v>
      </c>
      <c r="J97" s="13">
        <f t="shared" si="65"/>
        <v>0.05</v>
      </c>
      <c r="K97" s="29">
        <f t="shared" si="66"/>
        <v>44162</v>
      </c>
      <c r="L97" s="2">
        <f t="shared" si="67"/>
        <v>85</v>
      </c>
      <c r="M97" s="17">
        <f t="shared" si="68"/>
        <v>85</v>
      </c>
      <c r="N97" s="12">
        <f t="shared" si="57"/>
        <v>1.0165931619999999</v>
      </c>
      <c r="O97" s="12">
        <f t="shared" ca="1" si="58"/>
        <v>1.023275849</v>
      </c>
      <c r="P97" s="17">
        <f t="shared" si="69"/>
        <v>0</v>
      </c>
      <c r="Q97" s="14">
        <f t="shared" ca="1" si="59"/>
        <v>23.275849000000001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4">
        <f t="shared" si="62"/>
        <v>44291</v>
      </c>
      <c r="B98" s="125">
        <f t="shared" ca="1" si="72"/>
        <v>1023.580211</v>
      </c>
      <c r="C98" s="7">
        <f t="shared" si="63"/>
        <v>1000</v>
      </c>
      <c r="D98" s="102">
        <f t="shared" si="64"/>
        <v>44285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1.0066780789493901</v>
      </c>
      <c r="H98" s="14">
        <f t="shared" si="74"/>
        <v>1</v>
      </c>
      <c r="I98" s="14">
        <f t="shared" ca="1" si="75"/>
        <v>1.0066780799999999</v>
      </c>
      <c r="J98" s="13">
        <f t="shared" si="65"/>
        <v>0.05</v>
      </c>
      <c r="K98" s="29">
        <f t="shared" si="66"/>
        <v>44162</v>
      </c>
      <c r="L98" s="2">
        <f t="shared" si="67"/>
        <v>86</v>
      </c>
      <c r="M98" s="17">
        <f t="shared" si="68"/>
        <v>86</v>
      </c>
      <c r="N98" s="12">
        <f t="shared" si="57"/>
        <v>1.0167900059999999</v>
      </c>
      <c r="O98" s="12">
        <f t="shared" ca="1" si="58"/>
        <v>1.0235802110000001</v>
      </c>
      <c r="P98" s="17">
        <f t="shared" si="69"/>
        <v>0</v>
      </c>
      <c r="Q98" s="14">
        <f t="shared" ca="1" si="59"/>
        <v>23.580210999999998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4">
        <f t="shared" si="62"/>
        <v>44292</v>
      </c>
      <c r="B99" s="125">
        <f t="shared" ca="1" si="72"/>
        <v>1023.88466199</v>
      </c>
      <c r="C99" s="7">
        <f t="shared" si="63"/>
        <v>1000</v>
      </c>
      <c r="D99" s="102">
        <f t="shared" si="64"/>
        <v>44286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1.00678256206721</v>
      </c>
      <c r="H99" s="14">
        <f t="shared" si="74"/>
        <v>1</v>
      </c>
      <c r="I99" s="14">
        <f t="shared" ca="1" si="75"/>
        <v>1.00678256</v>
      </c>
      <c r="J99" s="13">
        <f t="shared" si="65"/>
        <v>0.05</v>
      </c>
      <c r="K99" s="29">
        <f t="shared" si="66"/>
        <v>44162</v>
      </c>
      <c r="L99" s="2">
        <f t="shared" si="67"/>
        <v>87</v>
      </c>
      <c r="M99" s="17">
        <f t="shared" si="68"/>
        <v>87</v>
      </c>
      <c r="N99" s="12">
        <f t="shared" si="57"/>
        <v>1.0169868870000001</v>
      </c>
      <c r="O99" s="12">
        <f t="shared" ca="1" si="58"/>
        <v>1.0238846619999999</v>
      </c>
      <c r="P99" s="17">
        <f t="shared" si="69"/>
        <v>0</v>
      </c>
      <c r="Q99" s="14">
        <f t="shared" ca="1" si="59"/>
        <v>23.884661990000001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4">
        <f t="shared" si="62"/>
        <v>44293</v>
      </c>
      <c r="B100" s="125">
        <f t="shared" ca="1" si="72"/>
        <v>1024.1892130000001</v>
      </c>
      <c r="C100" s="7">
        <f t="shared" si="63"/>
        <v>1000</v>
      </c>
      <c r="D100" s="102">
        <f t="shared" si="64"/>
        <v>44287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1.0068870560293299</v>
      </c>
      <c r="H100" s="14">
        <f t="shared" si="74"/>
        <v>1</v>
      </c>
      <c r="I100" s="14">
        <f t="shared" ca="1" si="75"/>
        <v>1.0068870599999999</v>
      </c>
      <c r="J100" s="13">
        <f t="shared" si="65"/>
        <v>0.05</v>
      </c>
      <c r="K100" s="29">
        <f t="shared" si="66"/>
        <v>44162</v>
      </c>
      <c r="L100" s="2">
        <f t="shared" si="67"/>
        <v>88</v>
      </c>
      <c r="M100" s="17">
        <f t="shared" si="68"/>
        <v>88</v>
      </c>
      <c r="N100" s="12">
        <f t="shared" si="57"/>
        <v>1.0171838070000001</v>
      </c>
      <c r="O100" s="12">
        <f t="shared" ca="1" si="58"/>
        <v>1.0241892130000001</v>
      </c>
      <c r="P100" s="17">
        <f t="shared" si="69"/>
        <v>0</v>
      </c>
      <c r="Q100" s="14">
        <f t="shared" ca="1" si="59"/>
        <v>24.189212999999999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4">
        <f t="shared" si="62"/>
        <v>44294</v>
      </c>
      <c r="B101" s="125">
        <f t="shared" ca="1" si="72"/>
        <v>1024.4938440000001</v>
      </c>
      <c r="C101" s="7">
        <f t="shared" si="63"/>
        <v>1000</v>
      </c>
      <c r="D101" s="102">
        <f t="shared" si="64"/>
        <v>44291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1.00699156083687</v>
      </c>
      <c r="H101" s="14">
        <f t="shared" si="74"/>
        <v>1</v>
      </c>
      <c r="I101" s="14">
        <f t="shared" ca="1" si="75"/>
        <v>1.0069915599999999</v>
      </c>
      <c r="J101" s="13">
        <f t="shared" si="65"/>
        <v>0.05</v>
      </c>
      <c r="K101" s="29">
        <f t="shared" si="66"/>
        <v>44162</v>
      </c>
      <c r="L101" s="2">
        <f t="shared" si="67"/>
        <v>89</v>
      </c>
      <c r="M101" s="17">
        <f t="shared" si="68"/>
        <v>89</v>
      </c>
      <c r="N101" s="12">
        <f t="shared" si="57"/>
        <v>1.017380765</v>
      </c>
      <c r="O101" s="12">
        <f t="shared" ca="1" si="58"/>
        <v>1.024493844</v>
      </c>
      <c r="P101" s="17">
        <f t="shared" si="69"/>
        <v>0</v>
      </c>
      <c r="Q101" s="14">
        <f t="shared" ca="1" si="59"/>
        <v>24.493843999999999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4">
        <f t="shared" si="62"/>
        <v>44295</v>
      </c>
      <c r="B102" s="125">
        <f t="shared" ca="1" si="72"/>
        <v>1024.7985739999999</v>
      </c>
      <c r="C102" s="7">
        <f t="shared" si="63"/>
        <v>1000</v>
      </c>
      <c r="D102" s="102">
        <f t="shared" si="64"/>
        <v>44292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1.00709607649097</v>
      </c>
      <c r="H102" s="14">
        <f t="shared" si="74"/>
        <v>1</v>
      </c>
      <c r="I102" s="14">
        <f t="shared" ca="1" si="75"/>
        <v>1.0070960799999999</v>
      </c>
      <c r="J102" s="13">
        <f t="shared" si="65"/>
        <v>0.05</v>
      </c>
      <c r="K102" s="29">
        <f t="shared" si="66"/>
        <v>44162</v>
      </c>
      <c r="L102" s="2">
        <f t="shared" si="67"/>
        <v>90</v>
      </c>
      <c r="M102" s="17">
        <f t="shared" si="68"/>
        <v>90</v>
      </c>
      <c r="N102" s="12">
        <f t="shared" si="57"/>
        <v>1.0175777610000001</v>
      </c>
      <c r="O102" s="12">
        <f t="shared" ca="1" si="58"/>
        <v>1.0247985740000001</v>
      </c>
      <c r="P102" s="17">
        <f t="shared" si="69"/>
        <v>0</v>
      </c>
      <c r="Q102" s="14">
        <f t="shared" ca="1" si="59"/>
        <v>24.798573999999999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4">
        <f t="shared" si="62"/>
        <v>44298</v>
      </c>
      <c r="B103" s="125">
        <f t="shared" ca="1" si="72"/>
        <v>1025.1033839900001</v>
      </c>
      <c r="C103" s="7">
        <f t="shared" si="63"/>
        <v>1000</v>
      </c>
      <c r="D103" s="102">
        <f t="shared" si="64"/>
        <v>44293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1.00720060299275</v>
      </c>
      <c r="H103" s="14">
        <f t="shared" si="74"/>
        <v>1</v>
      </c>
      <c r="I103" s="14">
        <f t="shared" ca="1" si="75"/>
        <v>1.0072006</v>
      </c>
      <c r="J103" s="13">
        <f t="shared" si="65"/>
        <v>0.05</v>
      </c>
      <c r="K103" s="29">
        <f t="shared" si="66"/>
        <v>44162</v>
      </c>
      <c r="L103" s="2">
        <f t="shared" si="67"/>
        <v>91</v>
      </c>
      <c r="M103" s="17">
        <f t="shared" si="68"/>
        <v>91</v>
      </c>
      <c r="N103" s="12">
        <f t="shared" si="57"/>
        <v>1.017774795</v>
      </c>
      <c r="O103" s="12">
        <f t="shared" ca="1" si="58"/>
        <v>1.0251033839999999</v>
      </c>
      <c r="P103" s="17">
        <f t="shared" si="69"/>
        <v>0</v>
      </c>
      <c r="Q103" s="14">
        <f t="shared" ca="1" si="59"/>
        <v>25.103383990000001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4">
        <f t="shared" si="62"/>
        <v>44299</v>
      </c>
      <c r="B104" s="125">
        <f t="shared" ca="1" si="72"/>
        <v>1025.4082940000001</v>
      </c>
      <c r="C104" s="7">
        <f t="shared" si="63"/>
        <v>1000</v>
      </c>
      <c r="D104" s="102">
        <f t="shared" si="64"/>
        <v>44294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1.00730514034333</v>
      </c>
      <c r="H104" s="14">
        <f t="shared" si="74"/>
        <v>1</v>
      </c>
      <c r="I104" s="14">
        <f t="shared" ca="1" si="75"/>
        <v>1.0073051399999999</v>
      </c>
      <c r="J104" s="13">
        <f t="shared" si="65"/>
        <v>0.05</v>
      </c>
      <c r="K104" s="29">
        <f t="shared" si="66"/>
        <v>44162</v>
      </c>
      <c r="L104" s="2">
        <f t="shared" si="67"/>
        <v>92</v>
      </c>
      <c r="M104" s="17">
        <f t="shared" si="68"/>
        <v>92</v>
      </c>
      <c r="N104" s="12">
        <f t="shared" si="57"/>
        <v>1.017971867</v>
      </c>
      <c r="O104" s="12">
        <f t="shared" ca="1" si="58"/>
        <v>1.025408294</v>
      </c>
      <c r="P104" s="17">
        <f t="shared" si="69"/>
        <v>0</v>
      </c>
      <c r="Q104" s="14">
        <f t="shared" ca="1" si="59"/>
        <v>25.408294000000001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4">
        <f t="shared" si="62"/>
        <v>44300</v>
      </c>
      <c r="B105" s="125">
        <f t="shared" ca="1" si="72"/>
        <v>1025.7132929899999</v>
      </c>
      <c r="C105" s="7">
        <f t="shared" si="63"/>
        <v>1000</v>
      </c>
      <c r="D105" s="102">
        <f t="shared" si="64"/>
        <v>44295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1.0074096885438499</v>
      </c>
      <c r="H105" s="14">
        <f t="shared" si="74"/>
        <v>1</v>
      </c>
      <c r="I105" s="14">
        <f t="shared" ca="1" si="75"/>
        <v>1.00740969</v>
      </c>
      <c r="J105" s="13">
        <f t="shared" si="65"/>
        <v>0.05</v>
      </c>
      <c r="K105" s="29">
        <f t="shared" si="66"/>
        <v>44162</v>
      </c>
      <c r="L105" s="2">
        <f t="shared" si="67"/>
        <v>93</v>
      </c>
      <c r="M105" s="17">
        <f t="shared" si="68"/>
        <v>93</v>
      </c>
      <c r="N105" s="12">
        <f t="shared" si="57"/>
        <v>1.018168977</v>
      </c>
      <c r="O105" s="12">
        <f t="shared" ca="1" si="58"/>
        <v>1.0257132929999999</v>
      </c>
      <c r="P105" s="17">
        <f t="shared" si="69"/>
        <v>0</v>
      </c>
      <c r="Q105" s="14">
        <f t="shared" ca="1" si="59"/>
        <v>25.713292989999999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4">
        <f t="shared" si="62"/>
        <v>44301</v>
      </c>
      <c r="B106" s="125">
        <f t="shared" ca="1" si="72"/>
        <v>1026.0183839900001</v>
      </c>
      <c r="C106" s="7">
        <f t="shared" si="63"/>
        <v>1000</v>
      </c>
      <c r="D106" s="102">
        <f t="shared" si="64"/>
        <v>44298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1.00751424759542</v>
      </c>
      <c r="H106" s="14">
        <f t="shared" si="74"/>
        <v>1</v>
      </c>
      <c r="I106" s="14">
        <f t="shared" ca="1" si="75"/>
        <v>1.0075142500000001</v>
      </c>
      <c r="J106" s="13">
        <f t="shared" si="65"/>
        <v>0.05</v>
      </c>
      <c r="K106" s="29">
        <f t="shared" si="66"/>
        <v>44162</v>
      </c>
      <c r="L106" s="2">
        <f t="shared" si="67"/>
        <v>94</v>
      </c>
      <c r="M106" s="17">
        <f t="shared" si="68"/>
        <v>94</v>
      </c>
      <c r="N106" s="12">
        <f t="shared" si="57"/>
        <v>1.0183661260000001</v>
      </c>
      <c r="O106" s="12">
        <f t="shared" ca="1" si="58"/>
        <v>1.0260183839999999</v>
      </c>
      <c r="P106" s="17">
        <f t="shared" si="69"/>
        <v>0</v>
      </c>
      <c r="Q106" s="14">
        <f t="shared" ca="1" si="59"/>
        <v>26.01838399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4">
        <f t="shared" si="62"/>
        <v>44302</v>
      </c>
      <c r="B107" s="125">
        <f t="shared" ca="1" si="72"/>
        <v>1026.3235639899999</v>
      </c>
      <c r="C107" s="7">
        <f t="shared" si="63"/>
        <v>1000</v>
      </c>
      <c r="D107" s="102">
        <f t="shared" si="64"/>
        <v>44299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1.00761881749918</v>
      </c>
      <c r="H107" s="14">
        <f t="shared" si="74"/>
        <v>1</v>
      </c>
      <c r="I107" s="14">
        <f t="shared" ca="1" si="75"/>
        <v>1.00761882</v>
      </c>
      <c r="J107" s="13">
        <f t="shared" si="65"/>
        <v>0.05</v>
      </c>
      <c r="K107" s="29">
        <f t="shared" si="66"/>
        <v>44162</v>
      </c>
      <c r="L107" s="2">
        <f t="shared" si="67"/>
        <v>95</v>
      </c>
      <c r="M107" s="17">
        <f t="shared" si="68"/>
        <v>95</v>
      </c>
      <c r="N107" s="12">
        <f t="shared" si="57"/>
        <v>1.018563313</v>
      </c>
      <c r="O107" s="12">
        <f t="shared" ca="1" si="58"/>
        <v>1.0263235639999999</v>
      </c>
      <c r="P107" s="17">
        <f t="shared" si="69"/>
        <v>0</v>
      </c>
      <c r="Q107" s="14">
        <f t="shared" ca="1" si="59"/>
        <v>26.32356399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4">
        <f t="shared" si="62"/>
        <v>44305</v>
      </c>
      <c r="B108" s="125">
        <f t="shared" ca="1" si="72"/>
        <v>1026.628833</v>
      </c>
      <c r="C108" s="7">
        <f t="shared" si="63"/>
        <v>1000</v>
      </c>
      <c r="D108" s="102">
        <f t="shared" si="64"/>
        <v>44300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1.0077233982562499</v>
      </c>
      <c r="H108" s="14">
        <f t="shared" si="74"/>
        <v>1</v>
      </c>
      <c r="I108" s="14">
        <f t="shared" ca="1" si="75"/>
        <v>1.0077233999999999</v>
      </c>
      <c r="J108" s="13">
        <f t="shared" si="65"/>
        <v>0.05</v>
      </c>
      <c r="K108" s="29">
        <f t="shared" si="66"/>
        <v>44162</v>
      </c>
      <c r="L108" s="2">
        <f t="shared" si="67"/>
        <v>96</v>
      </c>
      <c r="M108" s="17">
        <f t="shared" si="68"/>
        <v>96</v>
      </c>
      <c r="N108" s="12">
        <f t="shared" si="57"/>
        <v>1.018760538</v>
      </c>
      <c r="O108" s="12">
        <f t="shared" ca="1" si="58"/>
        <v>1.026628833</v>
      </c>
      <c r="P108" s="17">
        <f t="shared" si="69"/>
        <v>0</v>
      </c>
      <c r="Q108" s="14">
        <f t="shared" ca="1" si="59"/>
        <v>26.628833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4">
        <f t="shared" si="62"/>
        <v>44306</v>
      </c>
      <c r="B109" s="125">
        <f t="shared" ca="1" si="72"/>
        <v>1026.93419199</v>
      </c>
      <c r="C109" s="7">
        <f t="shared" si="63"/>
        <v>1000</v>
      </c>
      <c r="D109" s="102">
        <f t="shared" si="64"/>
        <v>44301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1.00782798986776</v>
      </c>
      <c r="H109" s="14">
        <f t="shared" si="74"/>
        <v>1</v>
      </c>
      <c r="I109" s="14">
        <f t="shared" ca="1" si="75"/>
        <v>1.00782799</v>
      </c>
      <c r="J109" s="13">
        <f t="shared" si="65"/>
        <v>0.05</v>
      </c>
      <c r="K109" s="29">
        <f t="shared" si="66"/>
        <v>44162</v>
      </c>
      <c r="L109" s="2">
        <f t="shared" si="67"/>
        <v>97</v>
      </c>
      <c r="M109" s="17">
        <f t="shared" si="68"/>
        <v>97</v>
      </c>
      <c r="N109" s="12">
        <f t="shared" si="57"/>
        <v>1.018957801</v>
      </c>
      <c r="O109" s="12">
        <f t="shared" ca="1" si="58"/>
        <v>1.0269341919999999</v>
      </c>
      <c r="P109" s="17">
        <f t="shared" si="69"/>
        <v>0</v>
      </c>
      <c r="Q109" s="14">
        <f t="shared" ca="1" si="59"/>
        <v>26.934191989999999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4">
        <f t="shared" si="62"/>
        <v>44308</v>
      </c>
      <c r="B110" s="125">
        <f t="shared" ca="1" si="72"/>
        <v>1027.239642</v>
      </c>
      <c r="C110" s="7">
        <f t="shared" si="63"/>
        <v>1000</v>
      </c>
      <c r="D110" s="102">
        <f t="shared" si="64"/>
        <v>44302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1.0079325923348199</v>
      </c>
      <c r="H110" s="14">
        <f t="shared" si="74"/>
        <v>1</v>
      </c>
      <c r="I110" s="14">
        <f t="shared" ca="1" si="75"/>
        <v>1.00793259</v>
      </c>
      <c r="J110" s="13">
        <f t="shared" si="65"/>
        <v>0.05</v>
      </c>
      <c r="K110" s="29">
        <f t="shared" si="66"/>
        <v>44162</v>
      </c>
      <c r="L110" s="2">
        <f t="shared" si="67"/>
        <v>98</v>
      </c>
      <c r="M110" s="17">
        <f t="shared" si="68"/>
        <v>98</v>
      </c>
      <c r="N110" s="12">
        <f t="shared" si="57"/>
        <v>1.019155102</v>
      </c>
      <c r="O110" s="12">
        <f t="shared" ca="1" si="58"/>
        <v>1.0272396420000001</v>
      </c>
      <c r="P110" s="17">
        <f t="shared" si="69"/>
        <v>0</v>
      </c>
      <c r="Q110" s="14">
        <f t="shared" ca="1" si="59"/>
        <v>27.239642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4">
        <f t="shared" si="62"/>
        <v>44309</v>
      </c>
      <c r="B111" s="125">
        <f t="shared" ca="1" si="72"/>
        <v>1027.545192</v>
      </c>
      <c r="C111" s="7">
        <f t="shared" si="63"/>
        <v>1000</v>
      </c>
      <c r="D111" s="102">
        <f t="shared" si="64"/>
        <v>44305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1.00803720565858</v>
      </c>
      <c r="H111" s="14">
        <f t="shared" si="74"/>
        <v>1</v>
      </c>
      <c r="I111" s="14">
        <f t="shared" ca="1" si="75"/>
        <v>1.0080372099999999</v>
      </c>
      <c r="J111" s="13">
        <f t="shared" si="65"/>
        <v>0.05</v>
      </c>
      <c r="K111" s="29">
        <f t="shared" si="66"/>
        <v>44162</v>
      </c>
      <c r="L111" s="2">
        <f t="shared" si="67"/>
        <v>99</v>
      </c>
      <c r="M111" s="17">
        <f t="shared" si="68"/>
        <v>99</v>
      </c>
      <c r="N111" s="12">
        <f t="shared" si="57"/>
        <v>1.019352442</v>
      </c>
      <c r="O111" s="12">
        <f t="shared" ca="1" si="58"/>
        <v>1.0275451920000001</v>
      </c>
      <c r="P111" s="17">
        <f t="shared" si="69"/>
        <v>0</v>
      </c>
      <c r="Q111" s="14">
        <f t="shared" ca="1" si="59"/>
        <v>27.545192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4">
        <f t="shared" si="62"/>
        <v>44312</v>
      </c>
      <c r="B112" s="125">
        <f t="shared" ca="1" si="72"/>
        <v>1027.8508200000001</v>
      </c>
      <c r="C112" s="7">
        <f t="shared" si="63"/>
        <v>1000</v>
      </c>
      <c r="D112" s="102">
        <f t="shared" si="64"/>
        <v>44306</v>
      </c>
      <c r="E112" s="100">
        <f ca="1">IF(D112&lt;$B$1,VLOOKUP(D112,[1]DI!$A$4:$B$15000,2,FALSE),0)</f>
        <v>2.6499999999999999E-2</v>
      </c>
      <c r="F112" s="14">
        <f t="shared" ca="1" si="73"/>
        <v>1.00010379</v>
      </c>
      <c r="G112" s="14">
        <f ca="1">(TRUNC(PRODUCT($F$12:$F111),16))</f>
        <v>1.0081418298401601</v>
      </c>
      <c r="H112" s="14">
        <f t="shared" si="74"/>
        <v>1</v>
      </c>
      <c r="I112" s="14">
        <f t="shared" ca="1" si="75"/>
        <v>1.00814183</v>
      </c>
      <c r="J112" s="13">
        <f t="shared" si="65"/>
        <v>0.05</v>
      </c>
      <c r="K112" s="29">
        <f t="shared" si="66"/>
        <v>44162</v>
      </c>
      <c r="L112" s="2">
        <f t="shared" si="67"/>
        <v>100</v>
      </c>
      <c r="M112" s="17">
        <f t="shared" si="68"/>
        <v>100</v>
      </c>
      <c r="N112" s="12">
        <f t="shared" si="57"/>
        <v>1.0195498190000001</v>
      </c>
      <c r="O112" s="12">
        <f t="shared" ca="1" si="58"/>
        <v>1.0278508200000001</v>
      </c>
      <c r="P112" s="17">
        <f t="shared" si="69"/>
        <v>0</v>
      </c>
      <c r="Q112" s="14">
        <f t="shared" ca="1" si="59"/>
        <v>27.850819999999999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4">
        <f t="shared" si="62"/>
        <v>44313</v>
      </c>
      <c r="B113" s="125">
        <f t="shared" ca="1" si="72"/>
        <v>1028.1565399900001</v>
      </c>
      <c r="C113" s="7">
        <f t="shared" si="63"/>
        <v>1000</v>
      </c>
      <c r="D113" s="102">
        <f t="shared" si="64"/>
        <v>44308</v>
      </c>
      <c r="E113" s="100">
        <f ca="1">IF(D113&lt;$B$1,VLOOKUP(D113,[1]DI!$A$4:$B$15000,2,FALSE),0)</f>
        <v>2.6499999999999999E-2</v>
      </c>
      <c r="F113" s="14">
        <f t="shared" ca="1" si="73"/>
        <v>1.00010379</v>
      </c>
      <c r="G113" s="14">
        <f ca="1">(TRUNC(PRODUCT($F$12:$F112),16))</f>
        <v>1.0082464648806799</v>
      </c>
      <c r="H113" s="14">
        <f t="shared" si="74"/>
        <v>1</v>
      </c>
      <c r="I113" s="14">
        <f t="shared" ca="1" si="75"/>
        <v>1.0082464600000001</v>
      </c>
      <c r="J113" s="13">
        <f t="shared" si="65"/>
        <v>0.05</v>
      </c>
      <c r="K113" s="29">
        <f t="shared" si="66"/>
        <v>44162</v>
      </c>
      <c r="L113" s="2">
        <f t="shared" si="67"/>
        <v>101</v>
      </c>
      <c r="M113" s="17">
        <f t="shared" si="68"/>
        <v>101</v>
      </c>
      <c r="N113" s="12">
        <f t="shared" si="57"/>
        <v>1.0197472350000001</v>
      </c>
      <c r="O113" s="12">
        <f t="shared" ca="1" si="58"/>
        <v>1.0281565399999999</v>
      </c>
      <c r="P113" s="17">
        <f t="shared" si="69"/>
        <v>0</v>
      </c>
      <c r="Q113" s="14">
        <f t="shared" ca="1" si="59"/>
        <v>28.156539989999999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4">
        <f t="shared" si="62"/>
        <v>44314</v>
      </c>
      <c r="B114" s="125">
        <f t="shared" ca="1" si="72"/>
        <v>1028.46235899</v>
      </c>
      <c r="C114" s="7">
        <f t="shared" si="63"/>
        <v>1000</v>
      </c>
      <c r="D114" s="102">
        <f t="shared" si="64"/>
        <v>44309</v>
      </c>
      <c r="E114" s="100">
        <f ca="1">IF(D114&lt;$B$1,VLOOKUP(D114,[1]DI!$A$4:$B$15000,2,FALSE),0)</f>
        <v>2.6499999999999999E-2</v>
      </c>
      <c r="F114" s="14">
        <f t="shared" ca="1" si="73"/>
        <v>1.00010379</v>
      </c>
      <c r="G114" s="14">
        <f ca="1">(TRUNC(PRODUCT($F$12:$F113),16))</f>
        <v>1.0083511107812699</v>
      </c>
      <c r="H114" s="14">
        <f t="shared" si="74"/>
        <v>1</v>
      </c>
      <c r="I114" s="14">
        <f t="shared" ca="1" si="75"/>
        <v>1.00835111</v>
      </c>
      <c r="J114" s="13">
        <f t="shared" si="65"/>
        <v>0.05</v>
      </c>
      <c r="K114" s="29">
        <f t="shared" si="66"/>
        <v>44162</v>
      </c>
      <c r="L114" s="2">
        <f t="shared" si="67"/>
        <v>102</v>
      </c>
      <c r="M114" s="17">
        <f t="shared" si="68"/>
        <v>102</v>
      </c>
      <c r="N114" s="12">
        <f t="shared" si="57"/>
        <v>1.0199446889999999</v>
      </c>
      <c r="O114" s="12">
        <f t="shared" ca="1" si="58"/>
        <v>1.0284623589999999</v>
      </c>
      <c r="P114" s="17">
        <f t="shared" si="69"/>
        <v>0</v>
      </c>
      <c r="Q114" s="14">
        <f t="shared" ca="1" si="59"/>
        <v>28.462358989999998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4">
        <f t="shared" si="62"/>
        <v>44315</v>
      </c>
      <c r="B115" s="125">
        <f t="shared" ca="1" si="72"/>
        <v>1028.76827</v>
      </c>
      <c r="C115" s="7">
        <f t="shared" si="63"/>
        <v>1000</v>
      </c>
      <c r="D115" s="102">
        <f t="shared" si="64"/>
        <v>44312</v>
      </c>
      <c r="E115" s="100">
        <f ca="1">IF(D115&lt;$B$1,VLOOKUP(D115,[1]DI!$A$4:$B$15000,2,FALSE),0)</f>
        <v>2.6499999999999999E-2</v>
      </c>
      <c r="F115" s="14">
        <f t="shared" ca="1" si="73"/>
        <v>1.00010379</v>
      </c>
      <c r="G115" s="14">
        <f ca="1">(TRUNC(PRODUCT($F$12:$F114),16))</f>
        <v>1.0084557675430501</v>
      </c>
      <c r="H115" s="14">
        <f t="shared" si="74"/>
        <v>1</v>
      </c>
      <c r="I115" s="14">
        <f t="shared" ca="1" si="75"/>
        <v>1.0084557700000001</v>
      </c>
      <c r="J115" s="13">
        <f t="shared" si="65"/>
        <v>0.05</v>
      </c>
      <c r="K115" s="29">
        <f t="shared" si="66"/>
        <v>44162</v>
      </c>
      <c r="L115" s="2">
        <f t="shared" si="67"/>
        <v>103</v>
      </c>
      <c r="M115" s="17">
        <f t="shared" si="68"/>
        <v>103</v>
      </c>
      <c r="N115" s="12">
        <f t="shared" si="57"/>
        <v>1.0201421820000001</v>
      </c>
      <c r="O115" s="12">
        <f t="shared" ca="1" si="58"/>
        <v>1.02876827</v>
      </c>
      <c r="P115" s="17">
        <f t="shared" si="69"/>
        <v>0</v>
      </c>
      <c r="Q115" s="14">
        <f t="shared" ca="1" si="59"/>
        <v>28.768270000000001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4">
        <f t="shared" si="62"/>
        <v>44316</v>
      </c>
      <c r="B116" s="125">
        <f t="shared" ca="1" si="72"/>
        <v>1029.074269</v>
      </c>
      <c r="C116" s="7">
        <f t="shared" si="63"/>
        <v>1000</v>
      </c>
      <c r="D116" s="102">
        <f t="shared" si="64"/>
        <v>44313</v>
      </c>
      <c r="E116" s="100">
        <f ca="1">IF(D116&lt;$B$1,VLOOKUP(D116,[1]DI!$A$4:$B$15000,2,FALSE),0)</f>
        <v>2.6499999999999999E-2</v>
      </c>
      <c r="F116" s="14">
        <f t="shared" ca="1" si="73"/>
        <v>1.00010379</v>
      </c>
      <c r="G116" s="14">
        <f ca="1">(TRUNC(PRODUCT($F$12:$F115),16))</f>
        <v>1.00856043516717</v>
      </c>
      <c r="H116" s="14">
        <f t="shared" si="74"/>
        <v>1</v>
      </c>
      <c r="I116" s="14">
        <f t="shared" ca="1" si="75"/>
        <v>1.0085604399999999</v>
      </c>
      <c r="J116" s="13">
        <f t="shared" si="65"/>
        <v>0.05</v>
      </c>
      <c r="K116" s="29">
        <f t="shared" si="66"/>
        <v>44162</v>
      </c>
      <c r="L116" s="2">
        <f t="shared" si="67"/>
        <v>104</v>
      </c>
      <c r="M116" s="17">
        <f t="shared" si="68"/>
        <v>104</v>
      </c>
      <c r="N116" s="12">
        <f t="shared" si="57"/>
        <v>1.020339712</v>
      </c>
      <c r="O116" s="12">
        <f t="shared" ca="1" si="58"/>
        <v>1.0290742690000001</v>
      </c>
      <c r="P116" s="17">
        <f t="shared" si="69"/>
        <v>0</v>
      </c>
      <c r="Q116" s="14">
        <f t="shared" ca="1" si="59"/>
        <v>29.074269000000001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4">
        <f t="shared" si="62"/>
        <v>44319</v>
      </c>
      <c r="B117" s="125">
        <f t="shared" ca="1" si="72"/>
        <v>1029.380349</v>
      </c>
      <c r="C117" s="7">
        <f t="shared" si="63"/>
        <v>1000</v>
      </c>
      <c r="D117" s="102">
        <f t="shared" si="64"/>
        <v>44314</v>
      </c>
      <c r="E117" s="100">
        <f ca="1">IF(D117&lt;$B$1,VLOOKUP(D117,[1]DI!$A$4:$B$15000,2,FALSE),0)</f>
        <v>2.6499999999999999E-2</v>
      </c>
      <c r="F117" s="14">
        <f t="shared" ca="1" si="73"/>
        <v>1.00010379</v>
      </c>
      <c r="G117" s="14">
        <f ca="1">(TRUNC(PRODUCT($F$12:$F116),16))</f>
        <v>1.00866511365473</v>
      </c>
      <c r="H117" s="14">
        <f t="shared" si="74"/>
        <v>1</v>
      </c>
      <c r="I117" s="14">
        <f t="shared" ca="1" si="75"/>
        <v>1.0086651099999999</v>
      </c>
      <c r="J117" s="13">
        <f t="shared" si="65"/>
        <v>0.05</v>
      </c>
      <c r="K117" s="29">
        <f t="shared" si="66"/>
        <v>44162</v>
      </c>
      <c r="L117" s="2">
        <f t="shared" si="67"/>
        <v>105</v>
      </c>
      <c r="M117" s="17">
        <f t="shared" si="68"/>
        <v>105</v>
      </c>
      <c r="N117" s="12">
        <f t="shared" si="57"/>
        <v>1.020537281</v>
      </c>
      <c r="O117" s="12">
        <f t="shared" ca="1" si="58"/>
        <v>1.029380349</v>
      </c>
      <c r="P117" s="17">
        <f t="shared" si="69"/>
        <v>0</v>
      </c>
      <c r="Q117" s="14">
        <f t="shared" ca="1" si="59"/>
        <v>29.380348999999999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4">
        <f t="shared" si="62"/>
        <v>44320</v>
      </c>
      <c r="B118" s="125">
        <f t="shared" ca="1" si="72"/>
        <v>1029.6865299999999</v>
      </c>
      <c r="C118" s="7">
        <f t="shared" si="63"/>
        <v>1000</v>
      </c>
      <c r="D118" s="102">
        <f t="shared" si="64"/>
        <v>44315</v>
      </c>
      <c r="E118" s="100">
        <f ca="1">IF(D118&lt;$B$1,VLOOKUP(D118,[1]DI!$A$4:$B$15000,2,FALSE),0)</f>
        <v>2.6499999999999999E-2</v>
      </c>
      <c r="F118" s="14">
        <f t="shared" ca="1" si="73"/>
        <v>1.00010379</v>
      </c>
      <c r="G118" s="14">
        <f ca="1">(TRUNC(PRODUCT($F$12:$F117),16))</f>
        <v>1.0087698030068799</v>
      </c>
      <c r="H118" s="14">
        <f t="shared" si="74"/>
        <v>1</v>
      </c>
      <c r="I118" s="14">
        <f t="shared" ca="1" si="75"/>
        <v>1.0087698</v>
      </c>
      <c r="J118" s="13">
        <f t="shared" si="65"/>
        <v>0.05</v>
      </c>
      <c r="K118" s="29">
        <f t="shared" si="66"/>
        <v>44162</v>
      </c>
      <c r="L118" s="2">
        <f t="shared" si="67"/>
        <v>106</v>
      </c>
      <c r="M118" s="17">
        <f t="shared" si="68"/>
        <v>106</v>
      </c>
      <c r="N118" s="12">
        <f t="shared" si="57"/>
        <v>1.0207348890000001</v>
      </c>
      <c r="O118" s="12">
        <f t="shared" ca="1" si="58"/>
        <v>1.02968653</v>
      </c>
      <c r="P118" s="17">
        <f t="shared" si="69"/>
        <v>0</v>
      </c>
      <c r="Q118" s="14">
        <f t="shared" ca="1" si="59"/>
        <v>29.686530000000001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4">
        <f t="shared" si="62"/>
        <v>44321</v>
      </c>
      <c r="B119" s="125">
        <f t="shared" ca="1" si="72"/>
        <v>1029.9928</v>
      </c>
      <c r="C119" s="7">
        <f t="shared" si="63"/>
        <v>1000</v>
      </c>
      <c r="D119" s="102">
        <f t="shared" si="64"/>
        <v>44316</v>
      </c>
      <c r="E119" s="100">
        <f ca="1">IF(D119&lt;$B$1,VLOOKUP(D119,[1]DI!$A$4:$B$15000,2,FALSE),0)</f>
        <v>2.6499999999999999E-2</v>
      </c>
      <c r="F119" s="14">
        <f t="shared" ca="1" si="73"/>
        <v>1.00010379</v>
      </c>
      <c r="G119" s="14">
        <f ca="1">(TRUNC(PRODUCT($F$12:$F118),16))</f>
        <v>1.0088745032247299</v>
      </c>
      <c r="H119" s="14">
        <f t="shared" si="74"/>
        <v>1</v>
      </c>
      <c r="I119" s="14">
        <f t="shared" ca="1" si="75"/>
        <v>1.0088744999999999</v>
      </c>
      <c r="J119" s="13">
        <f t="shared" si="65"/>
        <v>0.05</v>
      </c>
      <c r="K119" s="29">
        <f t="shared" si="66"/>
        <v>44162</v>
      </c>
      <c r="L119" s="2">
        <f t="shared" si="67"/>
        <v>107</v>
      </c>
      <c r="M119" s="17">
        <f t="shared" si="68"/>
        <v>107</v>
      </c>
      <c r="N119" s="12">
        <f t="shared" si="57"/>
        <v>1.0209325339999999</v>
      </c>
      <c r="O119" s="12">
        <f t="shared" ca="1" si="58"/>
        <v>1.0299928</v>
      </c>
      <c r="P119" s="17">
        <f t="shared" si="69"/>
        <v>0</v>
      </c>
      <c r="Q119" s="14">
        <f t="shared" ca="1" si="59"/>
        <v>29.992799999999999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4">
        <f t="shared" si="62"/>
        <v>44322</v>
      </c>
      <c r="B120" s="125">
        <f t="shared" ca="1" si="72"/>
        <v>1030.2991609999999</v>
      </c>
      <c r="C120" s="7">
        <f t="shared" si="63"/>
        <v>1000</v>
      </c>
      <c r="D120" s="102">
        <f t="shared" si="64"/>
        <v>44319</v>
      </c>
      <c r="E120" s="100">
        <f ca="1">IF(D120&lt;$B$1,VLOOKUP(D120,[1]DI!$A$4:$B$15000,2,FALSE),0)</f>
        <v>2.6499999999999999E-2</v>
      </c>
      <c r="F120" s="14">
        <f t="shared" ca="1" si="73"/>
        <v>1.00010379</v>
      </c>
      <c r="G120" s="14">
        <f ca="1">(TRUNC(PRODUCT($F$12:$F119),16))</f>
        <v>1.0089792143094201</v>
      </c>
      <c r="H120" s="14">
        <f t="shared" si="74"/>
        <v>1</v>
      </c>
      <c r="I120" s="14">
        <f t="shared" ca="1" si="75"/>
        <v>1.0089792099999999</v>
      </c>
      <c r="J120" s="13">
        <f t="shared" si="65"/>
        <v>0.05</v>
      </c>
      <c r="K120" s="29">
        <f t="shared" si="66"/>
        <v>44162</v>
      </c>
      <c r="L120" s="2">
        <f t="shared" si="67"/>
        <v>108</v>
      </c>
      <c r="M120" s="17">
        <f t="shared" si="68"/>
        <v>108</v>
      </c>
      <c r="N120" s="12">
        <f t="shared" si="57"/>
        <v>1.0211302179999999</v>
      </c>
      <c r="O120" s="12">
        <f t="shared" ca="1" si="58"/>
        <v>1.0302991610000001</v>
      </c>
      <c r="P120" s="17">
        <f t="shared" si="69"/>
        <v>0</v>
      </c>
      <c r="Q120" s="14">
        <f t="shared" ca="1" si="59"/>
        <v>30.299161000000002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4">
        <f t="shared" si="62"/>
        <v>44323</v>
      </c>
      <c r="B121" s="125">
        <f t="shared" ca="1" si="72"/>
        <v>1030.6056219899999</v>
      </c>
      <c r="C121" s="7">
        <f t="shared" si="63"/>
        <v>1000</v>
      </c>
      <c r="D121" s="102">
        <f t="shared" si="64"/>
        <v>44320</v>
      </c>
      <c r="E121" s="100">
        <f ca="1">IF(D121&lt;$B$1,VLOOKUP(D121,[1]DI!$A$4:$B$15000,2,FALSE),0)</f>
        <v>2.6499999999999999E-2</v>
      </c>
      <c r="F121" s="14">
        <f t="shared" ca="1" si="73"/>
        <v>1.00010379</v>
      </c>
      <c r="G121" s="14">
        <f ca="1">(TRUNC(PRODUCT($F$12:$F120),16))</f>
        <v>1.00908393626208</v>
      </c>
      <c r="H121" s="14">
        <f t="shared" si="74"/>
        <v>1</v>
      </c>
      <c r="I121" s="14">
        <f t="shared" ca="1" si="75"/>
        <v>1.00908394</v>
      </c>
      <c r="J121" s="13">
        <f t="shared" si="65"/>
        <v>0.05</v>
      </c>
      <c r="K121" s="29">
        <f t="shared" si="66"/>
        <v>44162</v>
      </c>
      <c r="L121" s="2">
        <f t="shared" si="67"/>
        <v>109</v>
      </c>
      <c r="M121" s="17">
        <f t="shared" si="68"/>
        <v>109</v>
      </c>
      <c r="N121" s="12">
        <f t="shared" si="57"/>
        <v>1.0213279399999999</v>
      </c>
      <c r="O121" s="12">
        <f t="shared" ca="1" si="58"/>
        <v>1.0306056219999999</v>
      </c>
      <c r="P121" s="17">
        <f t="shared" si="69"/>
        <v>0</v>
      </c>
      <c r="Q121" s="14">
        <f t="shared" ca="1" si="59"/>
        <v>30.605621989999999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4">
        <f t="shared" si="62"/>
        <v>44326</v>
      </c>
      <c r="B122" s="125">
        <f t="shared" ca="1" si="72"/>
        <v>1030.912163</v>
      </c>
      <c r="C122" s="7">
        <f t="shared" si="63"/>
        <v>1000</v>
      </c>
      <c r="D122" s="102">
        <f t="shared" si="64"/>
        <v>44321</v>
      </c>
      <c r="E122" s="100">
        <f ca="1">IF(D122&lt;$B$1,VLOOKUP(D122,[1]DI!$A$4:$B$15000,2,FALSE),0)</f>
        <v>2.6499999999999999E-2</v>
      </c>
      <c r="F122" s="14">
        <f t="shared" ca="1" si="73"/>
        <v>1.00010379</v>
      </c>
      <c r="G122" s="14">
        <f ca="1">(TRUNC(PRODUCT($F$12:$F121),16))</f>
        <v>1.0091886690838201</v>
      </c>
      <c r="H122" s="14">
        <f t="shared" si="74"/>
        <v>1</v>
      </c>
      <c r="I122" s="14">
        <f t="shared" ca="1" si="75"/>
        <v>1.0091886699999999</v>
      </c>
      <c r="J122" s="13">
        <f t="shared" si="65"/>
        <v>0.05</v>
      </c>
      <c r="K122" s="29">
        <f t="shared" si="66"/>
        <v>44162</v>
      </c>
      <c r="L122" s="2">
        <f t="shared" si="67"/>
        <v>110</v>
      </c>
      <c r="M122" s="17">
        <f t="shared" si="68"/>
        <v>110</v>
      </c>
      <c r="N122" s="12">
        <f t="shared" si="57"/>
        <v>1.0215257</v>
      </c>
      <c r="O122" s="12">
        <f t="shared" ca="1" si="58"/>
        <v>1.030912163</v>
      </c>
      <c r="P122" s="17">
        <f t="shared" si="69"/>
        <v>0</v>
      </c>
      <c r="Q122" s="14">
        <f t="shared" ca="1" si="59"/>
        <v>30.912163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4">
        <f t="shared" si="62"/>
        <v>44327</v>
      </c>
      <c r="B123" s="125">
        <f t="shared" ca="1" si="72"/>
        <v>1031.218793</v>
      </c>
      <c r="C123" s="7">
        <f t="shared" si="63"/>
        <v>1000</v>
      </c>
      <c r="D123" s="102">
        <f t="shared" si="64"/>
        <v>44322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1.00929341277579</v>
      </c>
      <c r="H123" s="14">
        <f t="shared" si="74"/>
        <v>1</v>
      </c>
      <c r="I123" s="14">
        <f t="shared" ca="1" si="75"/>
        <v>1.0092934099999999</v>
      </c>
      <c r="J123" s="13">
        <f t="shared" si="65"/>
        <v>0.05</v>
      </c>
      <c r="K123" s="29">
        <f t="shared" si="66"/>
        <v>44162</v>
      </c>
      <c r="L123" s="2">
        <f t="shared" si="67"/>
        <v>111</v>
      </c>
      <c r="M123" s="17">
        <f t="shared" si="68"/>
        <v>111</v>
      </c>
      <c r="N123" s="12">
        <f t="shared" si="57"/>
        <v>1.0217234980000001</v>
      </c>
      <c r="O123" s="12">
        <f t="shared" ca="1" si="58"/>
        <v>1.0312187930000001</v>
      </c>
      <c r="P123" s="17">
        <f t="shared" si="69"/>
        <v>0</v>
      </c>
      <c r="Q123" s="14">
        <f t="shared" ca="1" si="59"/>
        <v>31.218793000000002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4">
        <f t="shared" si="62"/>
        <v>44328</v>
      </c>
      <c r="B124" s="125">
        <f t="shared" ca="1" si="72"/>
        <v>1031.555335</v>
      </c>
      <c r="C124" s="7">
        <f t="shared" si="63"/>
        <v>1000</v>
      </c>
      <c r="D124" s="102">
        <f t="shared" si="64"/>
        <v>44323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1.00942733591873</v>
      </c>
      <c r="H124" s="14">
        <f t="shared" si="74"/>
        <v>1</v>
      </c>
      <c r="I124" s="14">
        <f t="shared" ca="1" si="75"/>
        <v>1.00942734</v>
      </c>
      <c r="J124" s="13">
        <f t="shared" si="65"/>
        <v>0.05</v>
      </c>
      <c r="K124" s="29">
        <f t="shared" si="66"/>
        <v>44162</v>
      </c>
      <c r="L124" s="2">
        <f t="shared" si="67"/>
        <v>112</v>
      </c>
      <c r="M124" s="17">
        <f t="shared" si="68"/>
        <v>112</v>
      </c>
      <c r="N124" s="12">
        <f t="shared" si="57"/>
        <v>1.021921335</v>
      </c>
      <c r="O124" s="12">
        <f t="shared" ca="1" si="58"/>
        <v>1.031555335</v>
      </c>
      <c r="P124" s="17">
        <f t="shared" si="69"/>
        <v>0</v>
      </c>
      <c r="Q124" s="14">
        <f t="shared" ca="1" si="59"/>
        <v>31.555334999999999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4">
        <f t="shared" si="62"/>
        <v>44329</v>
      </c>
      <c r="B125" s="125">
        <f t="shared" ca="1" si="72"/>
        <v>1031.8919780000001</v>
      </c>
      <c r="C125" s="7">
        <f t="shared" si="63"/>
        <v>1000</v>
      </c>
      <c r="D125" s="102">
        <f t="shared" si="64"/>
        <v>44326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1.00956127683193</v>
      </c>
      <c r="H125" s="14">
        <f t="shared" si="74"/>
        <v>1</v>
      </c>
      <c r="I125" s="14">
        <f t="shared" ca="1" si="75"/>
        <v>1.00956128</v>
      </c>
      <c r="J125" s="13">
        <f t="shared" si="65"/>
        <v>0.05</v>
      </c>
      <c r="K125" s="29">
        <f t="shared" si="66"/>
        <v>44162</v>
      </c>
      <c r="L125" s="2">
        <f t="shared" si="67"/>
        <v>113</v>
      </c>
      <c r="M125" s="17">
        <f t="shared" si="68"/>
        <v>113</v>
      </c>
      <c r="N125" s="12">
        <f t="shared" si="57"/>
        <v>1.0221192100000001</v>
      </c>
      <c r="O125" s="12">
        <f t="shared" ca="1" si="58"/>
        <v>1.031891978</v>
      </c>
      <c r="P125" s="17">
        <f t="shared" si="69"/>
        <v>0</v>
      </c>
      <c r="Q125" s="14">
        <f t="shared" ca="1" si="59"/>
        <v>31.891978000000002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4">
        <f t="shared" si="62"/>
        <v>44330</v>
      </c>
      <c r="B126" s="125">
        <f t="shared" ca="1" si="72"/>
        <v>1032.228734</v>
      </c>
      <c r="C126" s="7">
        <f t="shared" si="63"/>
        <v>1000</v>
      </c>
      <c r="D126" s="102">
        <f t="shared" si="64"/>
        <v>44327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1.00969523551775</v>
      </c>
      <c r="H126" s="14">
        <f t="shared" si="74"/>
        <v>1</v>
      </c>
      <c r="I126" s="14">
        <f t="shared" ca="1" si="75"/>
        <v>1.0096952400000001</v>
      </c>
      <c r="J126" s="13">
        <f t="shared" si="65"/>
        <v>0.05</v>
      </c>
      <c r="K126" s="29">
        <f t="shared" si="66"/>
        <v>44162</v>
      </c>
      <c r="L126" s="2">
        <f t="shared" si="67"/>
        <v>114</v>
      </c>
      <c r="M126" s="17">
        <f t="shared" si="68"/>
        <v>114</v>
      </c>
      <c r="N126" s="12">
        <f t="shared" si="57"/>
        <v>1.022317124</v>
      </c>
      <c r="O126" s="12">
        <f t="shared" ca="1" si="58"/>
        <v>1.032228734</v>
      </c>
      <c r="P126" s="17">
        <f t="shared" si="69"/>
        <v>0</v>
      </c>
      <c r="Q126" s="14">
        <f t="shared" ca="1" si="59"/>
        <v>32.228734000000003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4">
        <f t="shared" si="62"/>
        <v>44333</v>
      </c>
      <c r="B127" s="125">
        <f t="shared" ca="1" si="72"/>
        <v>1032.565591</v>
      </c>
      <c r="C127" s="7">
        <f t="shared" si="63"/>
        <v>1000</v>
      </c>
      <c r="D127" s="102">
        <f t="shared" si="64"/>
        <v>44328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1.0098292119785499</v>
      </c>
      <c r="H127" s="14">
        <f t="shared" si="74"/>
        <v>1</v>
      </c>
      <c r="I127" s="14">
        <f t="shared" ca="1" si="75"/>
        <v>1.0098292099999999</v>
      </c>
      <c r="J127" s="13">
        <f t="shared" si="65"/>
        <v>0.05</v>
      </c>
      <c r="K127" s="29">
        <f t="shared" si="66"/>
        <v>44162</v>
      </c>
      <c r="L127" s="2">
        <f t="shared" si="67"/>
        <v>115</v>
      </c>
      <c r="M127" s="17">
        <f t="shared" si="68"/>
        <v>115</v>
      </c>
      <c r="N127" s="12">
        <f t="shared" si="57"/>
        <v>1.0225150759999999</v>
      </c>
      <c r="O127" s="12">
        <f t="shared" ca="1" si="58"/>
        <v>1.032565591</v>
      </c>
      <c r="P127" s="17">
        <f t="shared" si="69"/>
        <v>0</v>
      </c>
      <c r="Q127" s="14">
        <f t="shared" ca="1" si="59"/>
        <v>32.565590999999998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4">
        <f t="shared" si="62"/>
        <v>44334</v>
      </c>
      <c r="B128" s="125">
        <f t="shared" ca="1" si="72"/>
        <v>1032.90257099</v>
      </c>
      <c r="C128" s="7">
        <f t="shared" si="63"/>
        <v>1000</v>
      </c>
      <c r="D128" s="102">
        <f t="shared" si="64"/>
        <v>44329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1.0099632062166899</v>
      </c>
      <c r="H128" s="14">
        <f t="shared" si="74"/>
        <v>1</v>
      </c>
      <c r="I128" s="14">
        <f t="shared" ca="1" si="75"/>
        <v>1.00996321</v>
      </c>
      <c r="J128" s="13">
        <f t="shared" si="65"/>
        <v>0.05</v>
      </c>
      <c r="K128" s="29">
        <f t="shared" si="66"/>
        <v>44162</v>
      </c>
      <c r="L128" s="2">
        <f t="shared" si="67"/>
        <v>116</v>
      </c>
      <c r="M128" s="17">
        <f t="shared" si="68"/>
        <v>116</v>
      </c>
      <c r="N128" s="12">
        <f t="shared" si="57"/>
        <v>1.0227130659999999</v>
      </c>
      <c r="O128" s="12">
        <f t="shared" ca="1" si="58"/>
        <v>1.0329025709999999</v>
      </c>
      <c r="P128" s="17">
        <f t="shared" si="69"/>
        <v>0</v>
      </c>
      <c r="Q128" s="14">
        <f t="shared" ca="1" si="59"/>
        <v>32.902570990000001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4">
        <f t="shared" si="62"/>
        <v>44335</v>
      </c>
      <c r="B129" s="125">
        <f t="shared" ca="1" si="72"/>
        <v>1033.239652</v>
      </c>
      <c r="C129" s="7">
        <f t="shared" si="63"/>
        <v>1000</v>
      </c>
      <c r="D129" s="102">
        <f t="shared" si="64"/>
        <v>44330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1.01009721823453</v>
      </c>
      <c r="H129" s="14">
        <f t="shared" si="74"/>
        <v>1</v>
      </c>
      <c r="I129" s="14">
        <f t="shared" ca="1" si="75"/>
        <v>1.01009722</v>
      </c>
      <c r="J129" s="13">
        <f t="shared" si="65"/>
        <v>0.05</v>
      </c>
      <c r="K129" s="29">
        <f t="shared" si="66"/>
        <v>44162</v>
      </c>
      <c r="L129" s="2">
        <f t="shared" si="67"/>
        <v>117</v>
      </c>
      <c r="M129" s="17">
        <f t="shared" si="68"/>
        <v>117</v>
      </c>
      <c r="N129" s="12">
        <f t="shared" si="57"/>
        <v>1.0229110939999999</v>
      </c>
      <c r="O129" s="12">
        <f t="shared" ca="1" si="58"/>
        <v>1.033239652</v>
      </c>
      <c r="P129" s="17">
        <f t="shared" si="69"/>
        <v>0</v>
      </c>
      <c r="Q129" s="14">
        <f t="shared" ca="1" si="59"/>
        <v>33.239652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4">
        <f t="shared" si="62"/>
        <v>44336</v>
      </c>
      <c r="B130" s="125">
        <f t="shared" ca="1" si="72"/>
        <v>1033.576847</v>
      </c>
      <c r="C130" s="7">
        <f t="shared" si="63"/>
        <v>1000</v>
      </c>
      <c r="D130" s="102">
        <f t="shared" si="64"/>
        <v>44333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1.01023124803441</v>
      </c>
      <c r="H130" s="14">
        <f t="shared" si="74"/>
        <v>1</v>
      </c>
      <c r="I130" s="14">
        <f t="shared" ca="1" si="75"/>
        <v>1.0102312499999999</v>
      </c>
      <c r="J130" s="13">
        <f t="shared" si="65"/>
        <v>0.05</v>
      </c>
      <c r="K130" s="29">
        <f t="shared" si="66"/>
        <v>44162</v>
      </c>
      <c r="L130" s="2">
        <f t="shared" si="67"/>
        <v>118</v>
      </c>
      <c r="M130" s="17">
        <f t="shared" si="68"/>
        <v>118</v>
      </c>
      <c r="N130" s="12">
        <f t="shared" si="57"/>
        <v>1.023109161</v>
      </c>
      <c r="O130" s="12">
        <f t="shared" ca="1" si="58"/>
        <v>1.033576847</v>
      </c>
      <c r="P130" s="17">
        <f t="shared" si="69"/>
        <v>0</v>
      </c>
      <c r="Q130" s="14">
        <f t="shared" ca="1" si="59"/>
        <v>33.576847000000001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4">
        <f t="shared" si="62"/>
        <v>44337</v>
      </c>
      <c r="B131" s="125">
        <f t="shared" ca="1" si="72"/>
        <v>1033.9141529999999</v>
      </c>
      <c r="C131" s="7">
        <f t="shared" si="63"/>
        <v>1000</v>
      </c>
      <c r="D131" s="102">
        <f t="shared" si="64"/>
        <v>44334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1.0103652956187099</v>
      </c>
      <c r="H131" s="14">
        <f t="shared" si="74"/>
        <v>1</v>
      </c>
      <c r="I131" s="14">
        <f t="shared" ca="1" si="75"/>
        <v>1.0103652999999999</v>
      </c>
      <c r="J131" s="13">
        <f t="shared" si="65"/>
        <v>0.05</v>
      </c>
      <c r="K131" s="29">
        <f t="shared" si="66"/>
        <v>44162</v>
      </c>
      <c r="L131" s="2">
        <f t="shared" si="67"/>
        <v>119</v>
      </c>
      <c r="M131" s="17">
        <f t="shared" si="68"/>
        <v>119</v>
      </c>
      <c r="N131" s="12">
        <f t="shared" si="57"/>
        <v>1.023307266</v>
      </c>
      <c r="O131" s="12">
        <f t="shared" ca="1" si="58"/>
        <v>1.033914153</v>
      </c>
      <c r="P131" s="17">
        <f t="shared" si="69"/>
        <v>0</v>
      </c>
      <c r="Q131" s="14">
        <f t="shared" ca="1" si="59"/>
        <v>33.914152999999999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4">
        <f t="shared" si="62"/>
        <v>44340</v>
      </c>
      <c r="B132" s="125">
        <f t="shared" ca="1" si="72"/>
        <v>1034.25156199</v>
      </c>
      <c r="C132" s="7">
        <f t="shared" si="63"/>
        <v>1000</v>
      </c>
      <c r="D132" s="102">
        <f t="shared" si="64"/>
        <v>44335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1.0104993609897901</v>
      </c>
      <c r="H132" s="14">
        <f t="shared" si="74"/>
        <v>1</v>
      </c>
      <c r="I132" s="14">
        <f t="shared" ca="1" si="75"/>
        <v>1.0104993600000001</v>
      </c>
      <c r="J132" s="13">
        <f t="shared" si="65"/>
        <v>0.05</v>
      </c>
      <c r="K132" s="29">
        <f t="shared" si="66"/>
        <v>44162</v>
      </c>
      <c r="L132" s="2">
        <f t="shared" si="67"/>
        <v>120</v>
      </c>
      <c r="M132" s="17">
        <f t="shared" si="68"/>
        <v>120</v>
      </c>
      <c r="N132" s="12">
        <f t="shared" si="57"/>
        <v>1.0235054100000001</v>
      </c>
      <c r="O132" s="12">
        <f t="shared" ca="1" si="58"/>
        <v>1.0342515619999999</v>
      </c>
      <c r="P132" s="17">
        <f t="shared" si="69"/>
        <v>0</v>
      </c>
      <c r="Q132" s="14">
        <f t="shared" ca="1" si="59"/>
        <v>34.251561989999999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4">
        <f t="shared" si="62"/>
        <v>44341</v>
      </c>
      <c r="B133" s="125">
        <f t="shared" ca="1" si="72"/>
        <v>1034.589082</v>
      </c>
      <c r="C133" s="7">
        <f t="shared" si="63"/>
        <v>1000</v>
      </c>
      <c r="D133" s="102">
        <f t="shared" si="64"/>
        <v>44336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1.01063344415</v>
      </c>
      <c r="H133" s="14">
        <f t="shared" si="74"/>
        <v>1</v>
      </c>
      <c r="I133" s="14">
        <f t="shared" ca="1" si="75"/>
        <v>1.0106334400000001</v>
      </c>
      <c r="J133" s="13">
        <f t="shared" si="65"/>
        <v>0.05</v>
      </c>
      <c r="K133" s="29">
        <f t="shared" si="66"/>
        <v>44162</v>
      </c>
      <c r="L133" s="2">
        <f t="shared" si="67"/>
        <v>121</v>
      </c>
      <c r="M133" s="17">
        <f t="shared" si="68"/>
        <v>121</v>
      </c>
      <c r="N133" s="12">
        <f t="shared" si="57"/>
        <v>1.0237035910000001</v>
      </c>
      <c r="O133" s="12">
        <f t="shared" ca="1" si="58"/>
        <v>1.0345890820000001</v>
      </c>
      <c r="P133" s="17">
        <f t="shared" si="69"/>
        <v>0</v>
      </c>
      <c r="Q133" s="14">
        <f t="shared" ca="1" si="59"/>
        <v>34.589081999999998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4">
        <f t="shared" si="62"/>
        <v>44342</v>
      </c>
      <c r="B134" s="125">
        <f t="shared" ca="1" si="72"/>
        <v>1034.92672599</v>
      </c>
      <c r="C134" s="7">
        <f t="shared" si="63"/>
        <v>1000</v>
      </c>
      <c r="D134" s="102">
        <f t="shared" si="64"/>
        <v>44337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1.0107675451017</v>
      </c>
      <c r="H134" s="14">
        <f t="shared" si="74"/>
        <v>1</v>
      </c>
      <c r="I134" s="14">
        <f t="shared" ca="1" si="75"/>
        <v>1.01076755</v>
      </c>
      <c r="J134" s="13">
        <f t="shared" si="65"/>
        <v>0.05</v>
      </c>
      <c r="K134" s="29">
        <f t="shared" si="66"/>
        <v>44162</v>
      </c>
      <c r="L134" s="2">
        <f t="shared" si="67"/>
        <v>122</v>
      </c>
      <c r="M134" s="17">
        <f t="shared" si="68"/>
        <v>122</v>
      </c>
      <c r="N134" s="12">
        <f t="shared" si="57"/>
        <v>1.0239018120000001</v>
      </c>
      <c r="O134" s="12">
        <f t="shared" ca="1" si="58"/>
        <v>1.0349267259999999</v>
      </c>
      <c r="P134" s="17">
        <f t="shared" si="69"/>
        <v>0</v>
      </c>
      <c r="Q134" s="14">
        <f t="shared" ca="1" si="59"/>
        <v>34.926725990000001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4">
        <f t="shared" si="62"/>
        <v>44343</v>
      </c>
      <c r="B135" s="125">
        <f t="shared" ca="1" si="72"/>
        <v>1035.2644609900001</v>
      </c>
      <c r="C135" s="7">
        <f t="shared" si="63"/>
        <v>1000</v>
      </c>
      <c r="D135" s="102">
        <f t="shared" si="64"/>
        <v>44340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1.0109016638472601</v>
      </c>
      <c r="H135" s="14">
        <f t="shared" si="74"/>
        <v>1</v>
      </c>
      <c r="I135" s="14">
        <f t="shared" ca="1" si="75"/>
        <v>1.01090166</v>
      </c>
      <c r="J135" s="13">
        <f t="shared" si="65"/>
        <v>0.05</v>
      </c>
      <c r="K135" s="29">
        <f t="shared" si="66"/>
        <v>44162</v>
      </c>
      <c r="L135" s="2">
        <f t="shared" si="67"/>
        <v>123</v>
      </c>
      <c r="M135" s="17">
        <f t="shared" si="68"/>
        <v>123</v>
      </c>
      <c r="N135" s="12">
        <f t="shared" si="57"/>
        <v>1.02410007</v>
      </c>
      <c r="O135" s="12">
        <f t="shared" ca="1" si="58"/>
        <v>1.0352644609999999</v>
      </c>
      <c r="P135" s="17">
        <f t="shared" si="69"/>
        <v>0</v>
      </c>
      <c r="Q135" s="14">
        <f t="shared" ca="1" si="59"/>
        <v>35.264460990000003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4">
        <f t="shared" si="62"/>
        <v>44344</v>
      </c>
      <c r="B136" s="125">
        <f t="shared" ca="1" si="72"/>
        <v>1035.6023190000001</v>
      </c>
      <c r="C136" s="7">
        <f t="shared" si="63"/>
        <v>1000</v>
      </c>
      <c r="D136" s="102">
        <f t="shared" si="64"/>
        <v>44341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1.0110358003890401</v>
      </c>
      <c r="H136" s="14">
        <f t="shared" si="74"/>
        <v>1</v>
      </c>
      <c r="I136" s="14">
        <f t="shared" ca="1" si="75"/>
        <v>1.0110357999999999</v>
      </c>
      <c r="J136" s="13">
        <f t="shared" si="65"/>
        <v>0.05</v>
      </c>
      <c r="K136" s="29">
        <f t="shared" si="66"/>
        <v>44162</v>
      </c>
      <c r="L136" s="2">
        <f t="shared" si="67"/>
        <v>124</v>
      </c>
      <c r="M136" s="17">
        <f t="shared" si="68"/>
        <v>124</v>
      </c>
      <c r="N136" s="12">
        <f t="shared" si="57"/>
        <v>1.0242983670000001</v>
      </c>
      <c r="O136" s="12">
        <f t="shared" ca="1" si="58"/>
        <v>1.0356023190000001</v>
      </c>
      <c r="P136" s="17">
        <f t="shared" si="69"/>
        <v>0</v>
      </c>
      <c r="Q136" s="14">
        <f t="shared" ca="1" si="59"/>
        <v>35.602319000000001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4">
        <f t="shared" si="62"/>
        <v>44347</v>
      </c>
      <c r="B137" s="125">
        <f t="shared" ca="1" si="72"/>
        <v>1035.9402799899999</v>
      </c>
      <c r="C137" s="7">
        <f t="shared" si="63"/>
        <v>1000</v>
      </c>
      <c r="D137" s="102">
        <f t="shared" si="64"/>
        <v>44342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1.01116995472939</v>
      </c>
      <c r="H137" s="14">
        <f t="shared" si="74"/>
        <v>1</v>
      </c>
      <c r="I137" s="14">
        <f t="shared" ca="1" si="75"/>
        <v>1.01116995</v>
      </c>
      <c r="J137" s="13">
        <f t="shared" si="65"/>
        <v>0.05</v>
      </c>
      <c r="K137" s="29">
        <f t="shared" si="66"/>
        <v>44162</v>
      </c>
      <c r="L137" s="2">
        <f t="shared" si="67"/>
        <v>125</v>
      </c>
      <c r="M137" s="17">
        <f t="shared" si="68"/>
        <v>125</v>
      </c>
      <c r="N137" s="12">
        <f t="shared" si="57"/>
        <v>1.0244967030000001</v>
      </c>
      <c r="O137" s="12">
        <f t="shared" ca="1" si="58"/>
        <v>1.0359402799999999</v>
      </c>
      <c r="P137" s="17">
        <f t="shared" si="69"/>
        <v>0</v>
      </c>
      <c r="Q137" s="14">
        <f t="shared" ca="1" si="59"/>
        <v>35.940279990000001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4">
        <f t="shared" si="62"/>
        <v>44348</v>
      </c>
      <c r="B138" s="125">
        <f t="shared" ca="1" si="72"/>
        <v>1036.2783629999999</v>
      </c>
      <c r="C138" s="7">
        <f t="shared" si="63"/>
        <v>1000</v>
      </c>
      <c r="D138" s="102">
        <f t="shared" si="64"/>
        <v>44343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1.0113041268706899</v>
      </c>
      <c r="H138" s="14">
        <f t="shared" si="74"/>
        <v>1</v>
      </c>
      <c r="I138" s="14">
        <f t="shared" ca="1" si="75"/>
        <v>1.0113041300000001</v>
      </c>
      <c r="J138" s="13">
        <f t="shared" si="65"/>
        <v>0.05</v>
      </c>
      <c r="K138" s="29">
        <f t="shared" si="66"/>
        <v>44162</v>
      </c>
      <c r="L138" s="2">
        <f t="shared" si="67"/>
        <v>126</v>
      </c>
      <c r="M138" s="17">
        <f t="shared" si="68"/>
        <v>126</v>
      </c>
      <c r="N138" s="12">
        <f t="shared" si="57"/>
        <v>1.0246950770000001</v>
      </c>
      <c r="O138" s="12">
        <f t="shared" ca="1" si="58"/>
        <v>1.0362783630000001</v>
      </c>
      <c r="P138" s="17">
        <f t="shared" si="69"/>
        <v>0</v>
      </c>
      <c r="Q138" s="14">
        <f t="shared" ca="1" si="59"/>
        <v>36.278362999999999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4">
        <f t="shared" si="62"/>
        <v>44349</v>
      </c>
      <c r="B139" s="125">
        <f t="shared" ca="1" si="72"/>
        <v>1036.6165490000001</v>
      </c>
      <c r="C139" s="7">
        <f t="shared" si="63"/>
        <v>1000</v>
      </c>
      <c r="D139" s="102">
        <f t="shared" si="64"/>
        <v>44344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1.0114383168152801</v>
      </c>
      <c r="H139" s="14">
        <f t="shared" si="74"/>
        <v>1</v>
      </c>
      <c r="I139" s="14">
        <f t="shared" ca="1" si="75"/>
        <v>1.0114383199999999</v>
      </c>
      <c r="J139" s="13">
        <f t="shared" si="65"/>
        <v>0.05</v>
      </c>
      <c r="K139" s="29">
        <f t="shared" si="66"/>
        <v>44162</v>
      </c>
      <c r="L139" s="2">
        <f t="shared" si="67"/>
        <v>127</v>
      </c>
      <c r="M139" s="17">
        <f t="shared" si="68"/>
        <v>127</v>
      </c>
      <c r="N139" s="12">
        <f t="shared" si="57"/>
        <v>1.0248934890000001</v>
      </c>
      <c r="O139" s="12">
        <f t="shared" ca="1" si="58"/>
        <v>1.0366165490000001</v>
      </c>
      <c r="P139" s="17">
        <f t="shared" si="69"/>
        <v>0</v>
      </c>
      <c r="Q139" s="14">
        <f t="shared" ca="1" si="59"/>
        <v>36.616548999999999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4">
        <f t="shared" si="62"/>
        <v>44351</v>
      </c>
      <c r="B140" s="125">
        <f t="shared" ca="1" si="72"/>
        <v>1036.9548359999999</v>
      </c>
      <c r="C140" s="7">
        <f t="shared" si="63"/>
        <v>1000</v>
      </c>
      <c r="D140" s="102">
        <f t="shared" si="64"/>
        <v>44347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1.01157252456554</v>
      </c>
      <c r="H140" s="14">
        <f t="shared" si="74"/>
        <v>1</v>
      </c>
      <c r="I140" s="14">
        <f t="shared" ca="1" si="75"/>
        <v>1.0115725200000001</v>
      </c>
      <c r="J140" s="13">
        <f t="shared" si="65"/>
        <v>0.05</v>
      </c>
      <c r="K140" s="29">
        <f t="shared" si="66"/>
        <v>44162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1.025091939</v>
      </c>
      <c r="O140" s="12">
        <f t="shared" ref="O140:O203" ca="1" si="77">ROUND(I140*N140,9)</f>
        <v>1.036954836</v>
      </c>
      <c r="P140" s="17">
        <f t="shared" si="69"/>
        <v>0</v>
      </c>
      <c r="Q140" s="14">
        <f t="shared" ref="Q140:Q203" ca="1" si="78">TRUNC(((O140-1)*C140),8)</f>
        <v>36.954836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4">
        <f t="shared" ref="A141:A204" si="81">WORKDAY($A140,1,$X$166:$X$544)</f>
        <v>44354</v>
      </c>
      <c r="B141" s="125">
        <f t="shared" ca="1" si="72"/>
        <v>1037.2932479900001</v>
      </c>
      <c r="C141" s="7">
        <f t="shared" ref="C141:C204" si="82">(C140-S140)</f>
        <v>1000</v>
      </c>
      <c r="D141" s="102">
        <f t="shared" ref="D141:D204" si="83">WORKDAY($A141,-3,$X$160:$X$544)</f>
        <v>44348</v>
      </c>
      <c r="E141" s="100">
        <f ca="1">IF(D141&lt;$B$1,VLOOKUP(D141,[1]DI!$A$4:$B$15000,2,FALSE),0)</f>
        <v>3.4000000000000002E-2</v>
      </c>
      <c r="F141" s="14">
        <f t="shared" ca="1" si="73"/>
        <v>1.00013269</v>
      </c>
      <c r="G141" s="14">
        <f ca="1">(TRUNC(PRODUCT($F$12:$F140),16))</f>
        <v>1.0117067501238199</v>
      </c>
      <c r="H141" s="14">
        <f t="shared" si="74"/>
        <v>1</v>
      </c>
      <c r="I141" s="14">
        <f t="shared" ca="1" si="75"/>
        <v>1.0117067500000001</v>
      </c>
      <c r="J141" s="13">
        <f t="shared" ref="J141:J204" si="84">J140</f>
        <v>0.05</v>
      </c>
      <c r="K141" s="29">
        <f t="shared" ref="K141:K204" si="85">IF(P140&gt;0,VLOOKUP(P140,X$12:AH$150,2),K140)</f>
        <v>44162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1.025290429</v>
      </c>
      <c r="O141" s="12">
        <f t="shared" ca="1" si="77"/>
        <v>1.0372932479999999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37.293247989999998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4">
        <f t="shared" si="81"/>
        <v>44355</v>
      </c>
      <c r="B142" s="125">
        <f t="shared" ref="B142:B205" ca="1" si="91">IF(D142&lt;=TODAY(),C142+Q142,IF(AND(D142&gt;TODAY(),A142&lt;=$B$1),IF(VLOOKUP(TODAY(),$A$10:$E$5000,4,FALSE)=0,"n.d",C142+Q142),"n.d"))</f>
        <v>1037.63176</v>
      </c>
      <c r="C142" s="7">
        <f t="shared" si="82"/>
        <v>1000</v>
      </c>
      <c r="D142" s="102">
        <f t="shared" si="83"/>
        <v>44349</v>
      </c>
      <c r="E142" s="100">
        <f ca="1">IF(D142&lt;$B$1,VLOOKUP(D142,[1]DI!$A$4:$B$15000,2,FALSE),0)</f>
        <v>3.4000000000000002E-2</v>
      </c>
      <c r="F142" s="14">
        <f t="shared" ref="F142:F205" ca="1" si="92">ROUND(((1+E142)^(1/252)),8)</f>
        <v>1.00013269</v>
      </c>
      <c r="G142" s="14">
        <f ca="1">(TRUNC(PRODUCT($F$12:$F141),16))</f>
        <v>1.0118409934924999</v>
      </c>
      <c r="H142" s="14">
        <f t="shared" ref="H142:H205" si="93">IF(P141&gt;0,G141,H141)</f>
        <v>1</v>
      </c>
      <c r="I142" s="14">
        <f t="shared" ref="I142:I205" ca="1" si="94">ROUND(G142/H142,8)</f>
        <v>1.0118409900000001</v>
      </c>
      <c r="J142" s="13">
        <f t="shared" si="84"/>
        <v>0.05</v>
      </c>
      <c r="K142" s="29">
        <f t="shared" si="85"/>
        <v>44162</v>
      </c>
      <c r="L142" s="2">
        <f t="shared" si="86"/>
        <v>130</v>
      </c>
      <c r="M142" s="17">
        <f t="shared" si="87"/>
        <v>130</v>
      </c>
      <c r="N142" s="12">
        <f t="shared" si="76"/>
        <v>1.025488956</v>
      </c>
      <c r="O142" s="12">
        <f t="shared" ca="1" si="77"/>
        <v>1.03763176</v>
      </c>
      <c r="P142" s="17">
        <f t="shared" si="88"/>
        <v>0</v>
      </c>
      <c r="Q142" s="14">
        <f t="shared" ca="1" si="78"/>
        <v>37.63176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4">
        <f t="shared" si="81"/>
        <v>44356</v>
      </c>
      <c r="B143" s="125">
        <f t="shared" ca="1" si="91"/>
        <v>1037.970386</v>
      </c>
      <c r="C143" s="7">
        <f t="shared" si="82"/>
        <v>1000</v>
      </c>
      <c r="D143" s="102">
        <f t="shared" si="83"/>
        <v>44351</v>
      </c>
      <c r="E143" s="100">
        <f ca="1">IF(D143&lt;$B$1,VLOOKUP(D143,[1]DI!$A$4:$B$15000,2,FALSE),0)</f>
        <v>3.4000000000000002E-2</v>
      </c>
      <c r="F143" s="14">
        <f t="shared" ca="1" si="92"/>
        <v>1.00013269</v>
      </c>
      <c r="G143" s="14">
        <f ca="1">(TRUNC(PRODUCT($F$12:$F142),16))</f>
        <v>1.01197525467392</v>
      </c>
      <c r="H143" s="14">
        <f t="shared" si="93"/>
        <v>1</v>
      </c>
      <c r="I143" s="14">
        <f t="shared" ca="1" si="94"/>
        <v>1.0119752500000001</v>
      </c>
      <c r="J143" s="13">
        <f t="shared" si="84"/>
        <v>0.05</v>
      </c>
      <c r="K143" s="29">
        <f t="shared" si="85"/>
        <v>44162</v>
      </c>
      <c r="L143" s="2">
        <f t="shared" si="86"/>
        <v>131</v>
      </c>
      <c r="M143" s="17">
        <f t="shared" si="87"/>
        <v>131</v>
      </c>
      <c r="N143" s="12">
        <f t="shared" si="76"/>
        <v>1.0256875219999999</v>
      </c>
      <c r="O143" s="12">
        <f t="shared" ca="1" si="77"/>
        <v>1.037970386</v>
      </c>
      <c r="P143" s="17">
        <f t="shared" si="88"/>
        <v>0</v>
      </c>
      <c r="Q143" s="14">
        <f t="shared" ca="1" si="78"/>
        <v>37.970385999999998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4">
        <f t="shared" si="81"/>
        <v>44357</v>
      </c>
      <c r="B144" s="125">
        <f t="shared" ca="1" si="91"/>
        <v>1038.309125</v>
      </c>
      <c r="C144" s="7">
        <f t="shared" si="82"/>
        <v>1000</v>
      </c>
      <c r="D144" s="102">
        <f t="shared" si="83"/>
        <v>44354</v>
      </c>
      <c r="E144" s="100">
        <f ca="1">IF(D144&lt;$B$1,VLOOKUP(D144,[1]DI!$A$4:$B$15000,2,FALSE),0)</f>
        <v>3.4000000000000002E-2</v>
      </c>
      <c r="F144" s="14">
        <f t="shared" ca="1" si="92"/>
        <v>1.00013269</v>
      </c>
      <c r="G144" s="14">
        <f ca="1">(TRUNC(PRODUCT($F$12:$F143),16))</f>
        <v>1.01210953367047</v>
      </c>
      <c r="H144" s="14">
        <f t="shared" si="93"/>
        <v>1</v>
      </c>
      <c r="I144" s="14">
        <f t="shared" ca="1" si="94"/>
        <v>1.01210953</v>
      </c>
      <c r="J144" s="13">
        <f t="shared" si="84"/>
        <v>0.05</v>
      </c>
      <c r="K144" s="29">
        <f t="shared" si="85"/>
        <v>44162</v>
      </c>
      <c r="L144" s="2">
        <f t="shared" si="86"/>
        <v>132</v>
      </c>
      <c r="M144" s="17">
        <f t="shared" si="87"/>
        <v>132</v>
      </c>
      <c r="N144" s="12">
        <f t="shared" si="76"/>
        <v>1.0258861260000001</v>
      </c>
      <c r="O144" s="12">
        <f t="shared" ca="1" si="77"/>
        <v>1.0383091250000001</v>
      </c>
      <c r="P144" s="17">
        <f t="shared" si="88"/>
        <v>0</v>
      </c>
      <c r="Q144" s="14">
        <f t="shared" ca="1" si="78"/>
        <v>38.309125000000002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4">
        <f t="shared" si="81"/>
        <v>44358</v>
      </c>
      <c r="B145" s="125">
        <f t="shared" ca="1" si="91"/>
        <v>1038.647976</v>
      </c>
      <c r="C145" s="7">
        <f t="shared" si="82"/>
        <v>1000</v>
      </c>
      <c r="D145" s="102">
        <f t="shared" si="83"/>
        <v>44355</v>
      </c>
      <c r="E145" s="100">
        <f ca="1">IF(D145&lt;$B$1,VLOOKUP(D145,[1]DI!$A$4:$B$15000,2,FALSE),0)</f>
        <v>3.4000000000000002E-2</v>
      </c>
      <c r="F145" s="14">
        <f t="shared" ca="1" si="92"/>
        <v>1.00013269</v>
      </c>
      <c r="G145" s="14">
        <f ca="1">(TRUNC(PRODUCT($F$12:$F144),16))</f>
        <v>1.0122438304844901</v>
      </c>
      <c r="H145" s="14">
        <f t="shared" si="93"/>
        <v>1</v>
      </c>
      <c r="I145" s="14">
        <f t="shared" ca="1" si="94"/>
        <v>1.0122438300000001</v>
      </c>
      <c r="J145" s="13">
        <f t="shared" si="84"/>
        <v>0.05</v>
      </c>
      <c r="K145" s="29">
        <f t="shared" si="85"/>
        <v>44162</v>
      </c>
      <c r="L145" s="2">
        <f t="shared" si="86"/>
        <v>133</v>
      </c>
      <c r="M145" s="17">
        <f t="shared" si="87"/>
        <v>133</v>
      </c>
      <c r="N145" s="12">
        <f t="shared" si="76"/>
        <v>1.0260847689999999</v>
      </c>
      <c r="O145" s="12">
        <f t="shared" ca="1" si="77"/>
        <v>1.038647976</v>
      </c>
      <c r="P145" s="17">
        <f t="shared" si="88"/>
        <v>0</v>
      </c>
      <c r="Q145" s="14">
        <f t="shared" ca="1" si="78"/>
        <v>38.647976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4">
        <f t="shared" si="81"/>
        <v>44361</v>
      </c>
      <c r="B146" s="125">
        <f t="shared" ca="1" si="91"/>
        <v>1038.9869410000001</v>
      </c>
      <c r="C146" s="7">
        <f t="shared" si="82"/>
        <v>1000</v>
      </c>
      <c r="D146" s="102">
        <f t="shared" si="83"/>
        <v>44356</v>
      </c>
      <c r="E146" s="100">
        <f ca="1">IF(D146&lt;$B$1,VLOOKUP(D146,[1]DI!$A$4:$B$15000,2,FALSE),0)</f>
        <v>3.4000000000000002E-2</v>
      </c>
      <c r="F146" s="14">
        <f t="shared" ca="1" si="92"/>
        <v>1.00013269</v>
      </c>
      <c r="G146" s="14">
        <f ca="1">(TRUNC(PRODUCT($F$12:$F145),16))</f>
        <v>1.01237814511836</v>
      </c>
      <c r="H146" s="14">
        <f t="shared" si="93"/>
        <v>1</v>
      </c>
      <c r="I146" s="14">
        <f t="shared" ca="1" si="94"/>
        <v>1.01237815</v>
      </c>
      <c r="J146" s="13">
        <f t="shared" si="84"/>
        <v>0.05</v>
      </c>
      <c r="K146" s="29">
        <f t="shared" si="85"/>
        <v>44162</v>
      </c>
      <c r="L146" s="2">
        <f t="shared" si="86"/>
        <v>134</v>
      </c>
      <c r="M146" s="17">
        <f t="shared" si="87"/>
        <v>134</v>
      </c>
      <c r="N146" s="12">
        <f t="shared" si="76"/>
        <v>1.0262834510000001</v>
      </c>
      <c r="O146" s="12">
        <f t="shared" ca="1" si="77"/>
        <v>1.0389869410000001</v>
      </c>
      <c r="P146" s="17">
        <f t="shared" si="88"/>
        <v>0</v>
      </c>
      <c r="Q146" s="14">
        <f t="shared" ca="1" si="78"/>
        <v>38.986941000000002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4">
        <f t="shared" si="81"/>
        <v>44362</v>
      </c>
      <c r="B147" s="125">
        <f t="shared" ca="1" si="91"/>
        <v>1039.326008</v>
      </c>
      <c r="C147" s="7">
        <f t="shared" si="82"/>
        <v>1000</v>
      </c>
      <c r="D147" s="102">
        <f t="shared" si="83"/>
        <v>44357</v>
      </c>
      <c r="E147" s="100">
        <f ca="1">IF(D147&lt;$B$1,VLOOKUP(D147,[1]DI!$A$4:$B$15000,2,FALSE),0)</f>
        <v>3.4000000000000002E-2</v>
      </c>
      <c r="F147" s="14">
        <f t="shared" ca="1" si="92"/>
        <v>1.00013269</v>
      </c>
      <c r="G147" s="14">
        <f ca="1">(TRUNC(PRODUCT($F$12:$F146),16))</f>
        <v>1.0125124775744301</v>
      </c>
      <c r="H147" s="14">
        <f t="shared" si="93"/>
        <v>1</v>
      </c>
      <c r="I147" s="14">
        <f t="shared" ca="1" si="94"/>
        <v>1.01251248</v>
      </c>
      <c r="J147" s="13">
        <f t="shared" si="84"/>
        <v>0.05</v>
      </c>
      <c r="K147" s="29">
        <f t="shared" si="85"/>
        <v>44162</v>
      </c>
      <c r="L147" s="2">
        <f t="shared" si="86"/>
        <v>135</v>
      </c>
      <c r="M147" s="17">
        <f t="shared" si="87"/>
        <v>135</v>
      </c>
      <c r="N147" s="12">
        <f t="shared" si="76"/>
        <v>1.02648217</v>
      </c>
      <c r="O147" s="12">
        <f t="shared" ca="1" si="77"/>
        <v>1.039326008</v>
      </c>
      <c r="P147" s="17">
        <f t="shared" si="88"/>
        <v>0</v>
      </c>
      <c r="Q147" s="14">
        <f t="shared" ca="1" si="78"/>
        <v>39.326008000000002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4">
        <f t="shared" si="81"/>
        <v>44363</v>
      </c>
      <c r="B148" s="125">
        <f t="shared" ca="1" si="91"/>
        <v>1039.6651879999999</v>
      </c>
      <c r="C148" s="7">
        <f t="shared" si="82"/>
        <v>1000</v>
      </c>
      <c r="D148" s="102">
        <f t="shared" si="83"/>
        <v>44358</v>
      </c>
      <c r="E148" s="100">
        <f ca="1">IF(D148&lt;$B$1,VLOOKUP(D148,[1]DI!$A$4:$B$15000,2,FALSE),0)</f>
        <v>3.4000000000000002E-2</v>
      </c>
      <c r="F148" s="14">
        <f t="shared" ca="1" si="92"/>
        <v>1.00013269</v>
      </c>
      <c r="G148" s="14">
        <f ca="1">(TRUNC(PRODUCT($F$12:$F147),16))</f>
        <v>1.01264682785508</v>
      </c>
      <c r="H148" s="14">
        <f t="shared" si="93"/>
        <v>1</v>
      </c>
      <c r="I148" s="14">
        <f t="shared" ca="1" si="94"/>
        <v>1.01264683</v>
      </c>
      <c r="J148" s="13">
        <f t="shared" si="84"/>
        <v>0.05</v>
      </c>
      <c r="K148" s="29">
        <f t="shared" si="85"/>
        <v>44162</v>
      </c>
      <c r="L148" s="2">
        <f t="shared" si="86"/>
        <v>136</v>
      </c>
      <c r="M148" s="17">
        <f t="shared" si="87"/>
        <v>136</v>
      </c>
      <c r="N148" s="12">
        <f t="shared" si="76"/>
        <v>1.0266809290000001</v>
      </c>
      <c r="O148" s="12">
        <f t="shared" ca="1" si="77"/>
        <v>1.0396651880000001</v>
      </c>
      <c r="P148" s="17">
        <f t="shared" si="88"/>
        <v>0</v>
      </c>
      <c r="Q148" s="14">
        <f t="shared" ca="1" si="78"/>
        <v>39.665188000000001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44377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4">
        <f t="shared" si="81"/>
        <v>44364</v>
      </c>
      <c r="B149" s="125">
        <f t="shared" ca="1" si="91"/>
        <v>1040.0044799899999</v>
      </c>
      <c r="C149" s="7">
        <f t="shared" si="82"/>
        <v>1000</v>
      </c>
      <c r="D149" s="102">
        <f t="shared" si="83"/>
        <v>44361</v>
      </c>
      <c r="E149" s="100">
        <f ca="1">IF(D149&lt;$B$1,VLOOKUP(D149,[1]DI!$A$4:$B$15000,2,FALSE),0)</f>
        <v>3.4000000000000002E-2</v>
      </c>
      <c r="F149" s="14">
        <f t="shared" ca="1" si="92"/>
        <v>1.00013269</v>
      </c>
      <c r="G149" s="14">
        <f ca="1">(TRUNC(PRODUCT($F$12:$F148),16))</f>
        <v>1.01278119596267</v>
      </c>
      <c r="H149" s="14">
        <f t="shared" si="93"/>
        <v>1</v>
      </c>
      <c r="I149" s="14">
        <f t="shared" ca="1" si="94"/>
        <v>1.0127812</v>
      </c>
      <c r="J149" s="13">
        <f t="shared" si="84"/>
        <v>0.05</v>
      </c>
      <c r="K149" s="29">
        <f t="shared" si="85"/>
        <v>44162</v>
      </c>
      <c r="L149" s="2">
        <f t="shared" si="86"/>
        <v>137</v>
      </c>
      <c r="M149" s="17">
        <f t="shared" si="87"/>
        <v>137</v>
      </c>
      <c r="N149" s="12">
        <f t="shared" si="76"/>
        <v>1.0268797249999999</v>
      </c>
      <c r="O149" s="12">
        <f t="shared" ca="1" si="77"/>
        <v>1.0400044799999999</v>
      </c>
      <c r="P149" s="17">
        <f t="shared" si="88"/>
        <v>0</v>
      </c>
      <c r="Q149" s="14">
        <f t="shared" ca="1" si="78"/>
        <v>40.00447999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44377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4">
        <f t="shared" si="81"/>
        <v>44365</v>
      </c>
      <c r="B150" s="125">
        <f t="shared" ca="1" si="91"/>
        <v>1040.34387599</v>
      </c>
      <c r="C150" s="7">
        <f t="shared" si="82"/>
        <v>1000</v>
      </c>
      <c r="D150" s="102">
        <f t="shared" si="83"/>
        <v>44362</v>
      </c>
      <c r="E150" s="100">
        <f ca="1">IF(D150&lt;$B$1,VLOOKUP(D150,[1]DI!$A$4:$B$15000,2,FALSE),0)</f>
        <v>3.4000000000000002E-2</v>
      </c>
      <c r="F150" s="14">
        <f t="shared" ca="1" si="92"/>
        <v>1.00013269</v>
      </c>
      <c r="G150" s="14">
        <f ca="1">(TRUNC(PRODUCT($F$12:$F149),16))</f>
        <v>1.0129155818995601</v>
      </c>
      <c r="H150" s="14">
        <f t="shared" si="93"/>
        <v>1</v>
      </c>
      <c r="I150" s="14">
        <f t="shared" ca="1" si="94"/>
        <v>1.01291558</v>
      </c>
      <c r="J150" s="13">
        <f t="shared" si="84"/>
        <v>0.05</v>
      </c>
      <c r="K150" s="29">
        <f t="shared" si="85"/>
        <v>44162</v>
      </c>
      <c r="L150" s="2">
        <f t="shared" si="86"/>
        <v>138</v>
      </c>
      <c r="M150" s="17">
        <f t="shared" si="87"/>
        <v>138</v>
      </c>
      <c r="N150" s="12">
        <f t="shared" si="76"/>
        <v>1.0270785609999999</v>
      </c>
      <c r="O150" s="12">
        <f t="shared" ca="1" si="77"/>
        <v>1.0403438759999999</v>
      </c>
      <c r="P150" s="17">
        <f t="shared" si="88"/>
        <v>0</v>
      </c>
      <c r="Q150" s="14">
        <f t="shared" ca="1" si="78"/>
        <v>40.343875990000001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44377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4">
        <f t="shared" si="81"/>
        <v>44368</v>
      </c>
      <c r="B151" s="125">
        <f t="shared" ca="1" si="91"/>
        <v>1040.6833939999999</v>
      </c>
      <c r="C151" s="7">
        <f t="shared" si="82"/>
        <v>1000</v>
      </c>
      <c r="D151" s="102">
        <f t="shared" si="83"/>
        <v>44363</v>
      </c>
      <c r="E151" s="100">
        <f ca="1">IF(D151&lt;$B$1,VLOOKUP(D151,[1]DI!$A$4:$B$15000,2,FALSE),0)</f>
        <v>3.4000000000000002E-2</v>
      </c>
      <c r="F151" s="14">
        <f t="shared" ca="1" si="92"/>
        <v>1.00013269</v>
      </c>
      <c r="G151" s="14">
        <f ca="1">(TRUNC(PRODUCT($F$12:$F150),16))</f>
        <v>1.0130499856681301</v>
      </c>
      <c r="H151" s="14">
        <f t="shared" si="93"/>
        <v>1</v>
      </c>
      <c r="I151" s="14">
        <f t="shared" ca="1" si="94"/>
        <v>1.0130499900000001</v>
      </c>
      <c r="J151" s="13">
        <f t="shared" si="84"/>
        <v>0.05</v>
      </c>
      <c r="K151" s="29">
        <f t="shared" si="85"/>
        <v>44162</v>
      </c>
      <c r="L151" s="2">
        <f t="shared" si="86"/>
        <v>139</v>
      </c>
      <c r="M151" s="17">
        <f t="shared" si="87"/>
        <v>139</v>
      </c>
      <c r="N151" s="12">
        <f t="shared" si="76"/>
        <v>1.0272774339999999</v>
      </c>
      <c r="O151" s="12">
        <f t="shared" ca="1" si="77"/>
        <v>1.040683394</v>
      </c>
      <c r="P151" s="17">
        <f t="shared" si="88"/>
        <v>0</v>
      </c>
      <c r="Q151" s="14">
        <f t="shared" ca="1" si="78"/>
        <v>40.683394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44377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4">
        <f t="shared" si="81"/>
        <v>44369</v>
      </c>
      <c r="B152" s="125">
        <f t="shared" ca="1" si="91"/>
        <v>1041.0230160000001</v>
      </c>
      <c r="C152" s="7">
        <f t="shared" si="82"/>
        <v>1000</v>
      </c>
      <c r="D152" s="102">
        <f t="shared" si="83"/>
        <v>44364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1.0131844072707199</v>
      </c>
      <c r="H152" s="14">
        <f t="shared" si="93"/>
        <v>1</v>
      </c>
      <c r="I152" s="14">
        <f t="shared" ca="1" si="94"/>
        <v>1.01318441</v>
      </c>
      <c r="J152" s="13">
        <f t="shared" si="84"/>
        <v>0.05</v>
      </c>
      <c r="K152" s="29">
        <f t="shared" si="85"/>
        <v>44162</v>
      </c>
      <c r="L152" s="2">
        <f t="shared" si="86"/>
        <v>140</v>
      </c>
      <c r="M152" s="17">
        <f t="shared" si="87"/>
        <v>140</v>
      </c>
      <c r="N152" s="12">
        <f t="shared" si="76"/>
        <v>1.0274763469999999</v>
      </c>
      <c r="O152" s="12">
        <f t="shared" ca="1" si="77"/>
        <v>1.041023016</v>
      </c>
      <c r="P152" s="17">
        <f t="shared" si="88"/>
        <v>0</v>
      </c>
      <c r="Q152" s="14">
        <f t="shared" ca="1" si="78"/>
        <v>41.023015999999998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44377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4">
        <f t="shared" si="81"/>
        <v>44370</v>
      </c>
      <c r="B153" s="125">
        <f t="shared" ca="1" si="91"/>
        <v>1041.3926039999999</v>
      </c>
      <c r="C153" s="7">
        <f t="shared" si="82"/>
        <v>1000</v>
      </c>
      <c r="D153" s="102">
        <f t="shared" si="83"/>
        <v>44365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1.0133479048385201</v>
      </c>
      <c r="H153" s="14">
        <f t="shared" si="93"/>
        <v>1</v>
      </c>
      <c r="I153" s="14">
        <f t="shared" ca="1" si="94"/>
        <v>1.0133479000000001</v>
      </c>
      <c r="J153" s="13">
        <f t="shared" si="84"/>
        <v>0.05</v>
      </c>
      <c r="K153" s="29">
        <f t="shared" si="85"/>
        <v>44162</v>
      </c>
      <c r="L153" s="2">
        <f t="shared" si="86"/>
        <v>141</v>
      </c>
      <c r="M153" s="17">
        <f t="shared" si="87"/>
        <v>141</v>
      </c>
      <c r="N153" s="12">
        <f t="shared" si="76"/>
        <v>1.027675297</v>
      </c>
      <c r="O153" s="12">
        <f t="shared" ca="1" si="77"/>
        <v>1.0413926040000001</v>
      </c>
      <c r="P153" s="17">
        <f t="shared" si="88"/>
        <v>0</v>
      </c>
      <c r="Q153" s="14">
        <f t="shared" ca="1" si="78"/>
        <v>41.392603999999999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44377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4">
        <f t="shared" si="81"/>
        <v>44371</v>
      </c>
      <c r="B154" s="125">
        <f t="shared" ca="1" si="91"/>
        <v>1041.762338</v>
      </c>
      <c r="C154" s="7">
        <f t="shared" si="82"/>
        <v>1000</v>
      </c>
      <c r="D154" s="102">
        <f t="shared" si="83"/>
        <v>44368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1.0135114287899301</v>
      </c>
      <c r="H154" s="14">
        <f t="shared" si="93"/>
        <v>1</v>
      </c>
      <c r="I154" s="14">
        <f t="shared" ca="1" si="94"/>
        <v>1.0135114300000001</v>
      </c>
      <c r="J154" s="13">
        <f t="shared" si="84"/>
        <v>0.05</v>
      </c>
      <c r="K154" s="29">
        <f t="shared" si="85"/>
        <v>44162</v>
      </c>
      <c r="L154" s="2">
        <f t="shared" si="86"/>
        <v>142</v>
      </c>
      <c r="M154" s="17">
        <f t="shared" si="87"/>
        <v>142</v>
      </c>
      <c r="N154" s="12">
        <f t="shared" si="76"/>
        <v>1.0278742869999999</v>
      </c>
      <c r="O154" s="12">
        <f t="shared" ca="1" si="77"/>
        <v>1.0417623380000001</v>
      </c>
      <c r="P154" s="17">
        <f t="shared" si="88"/>
        <v>0</v>
      </c>
      <c r="Q154" s="14">
        <f t="shared" ca="1" si="78"/>
        <v>41.762338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44377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4">
        <f t="shared" si="81"/>
        <v>44372</v>
      </c>
      <c r="B155" s="125">
        <f t="shared" ca="1" si="91"/>
        <v>1042.132196</v>
      </c>
      <c r="C155" s="7">
        <f t="shared" si="82"/>
        <v>1000</v>
      </c>
      <c r="D155" s="102">
        <f t="shared" si="83"/>
        <v>44369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1.0136749791291899</v>
      </c>
      <c r="H155" s="14">
        <f t="shared" si="93"/>
        <v>1</v>
      </c>
      <c r="I155" s="14">
        <f t="shared" ca="1" si="94"/>
        <v>1.01367498</v>
      </c>
      <c r="J155" s="13">
        <f t="shared" si="84"/>
        <v>0.05</v>
      </c>
      <c r="K155" s="29">
        <f t="shared" si="85"/>
        <v>44162</v>
      </c>
      <c r="L155" s="2">
        <f t="shared" si="86"/>
        <v>143</v>
      </c>
      <c r="M155" s="17">
        <f t="shared" si="87"/>
        <v>143</v>
      </c>
      <c r="N155" s="12">
        <f t="shared" si="76"/>
        <v>1.028073314</v>
      </c>
      <c r="O155" s="12">
        <f t="shared" ca="1" si="77"/>
        <v>1.0421321960000001</v>
      </c>
      <c r="P155" s="17">
        <f t="shared" si="88"/>
        <v>0</v>
      </c>
      <c r="Q155" s="14">
        <f t="shared" ca="1" si="78"/>
        <v>42.132196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44377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4">
        <f t="shared" si="81"/>
        <v>44375</v>
      </c>
      <c r="B156" s="125">
        <f t="shared" ca="1" si="91"/>
        <v>1042.5021899999999</v>
      </c>
      <c r="C156" s="7">
        <f t="shared" si="82"/>
        <v>1000</v>
      </c>
      <c r="D156" s="102">
        <f t="shared" si="83"/>
        <v>44370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1.01383855586057</v>
      </c>
      <c r="H156" s="14">
        <f t="shared" si="93"/>
        <v>1</v>
      </c>
      <c r="I156" s="14">
        <f t="shared" ca="1" si="94"/>
        <v>1.0138385599999999</v>
      </c>
      <c r="J156" s="13">
        <f t="shared" si="84"/>
        <v>0.05</v>
      </c>
      <c r="K156" s="29">
        <f t="shared" si="85"/>
        <v>44162</v>
      </c>
      <c r="L156" s="2">
        <f t="shared" si="86"/>
        <v>144</v>
      </c>
      <c r="M156" s="17">
        <f t="shared" si="87"/>
        <v>144</v>
      </c>
      <c r="N156" s="12">
        <f t="shared" si="76"/>
        <v>1.0282723810000001</v>
      </c>
      <c r="O156" s="12">
        <f t="shared" ca="1" si="77"/>
        <v>1.04250219</v>
      </c>
      <c r="P156" s="17">
        <f t="shared" si="88"/>
        <v>0</v>
      </c>
      <c r="Q156" s="14">
        <f t="shared" ca="1" si="78"/>
        <v>42.502189999999999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44377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4">
        <f t="shared" si="81"/>
        <v>44376</v>
      </c>
      <c r="B157" s="125">
        <f t="shared" ca="1" si="91"/>
        <v>1042.872308</v>
      </c>
      <c r="C157" s="7">
        <f t="shared" si="82"/>
        <v>1000</v>
      </c>
      <c r="D157" s="102">
        <f t="shared" si="83"/>
        <v>44371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1.0140021589883299</v>
      </c>
      <c r="H157" s="14">
        <f t="shared" si="93"/>
        <v>1</v>
      </c>
      <c r="I157" s="14">
        <f t="shared" ca="1" si="94"/>
        <v>1.01400216</v>
      </c>
      <c r="J157" s="13">
        <f t="shared" si="84"/>
        <v>0.05</v>
      </c>
      <c r="K157" s="29">
        <f t="shared" si="85"/>
        <v>44162</v>
      </c>
      <c r="L157" s="2">
        <f t="shared" si="86"/>
        <v>145</v>
      </c>
      <c r="M157" s="17">
        <f t="shared" si="87"/>
        <v>145</v>
      </c>
      <c r="N157" s="12">
        <f t="shared" si="76"/>
        <v>1.0284714859999999</v>
      </c>
      <c r="O157" s="12">
        <f t="shared" ca="1" si="77"/>
        <v>1.042872308</v>
      </c>
      <c r="P157" s="17">
        <f t="shared" si="88"/>
        <v>0</v>
      </c>
      <c r="Q157" s="14">
        <f t="shared" ca="1" si="78"/>
        <v>42.872307999999997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44377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4">
        <f t="shared" si="81"/>
        <v>44377</v>
      </c>
      <c r="B158" s="125">
        <f t="shared" ca="1" si="91"/>
        <v>1043.242561</v>
      </c>
      <c r="C158" s="7">
        <f t="shared" si="82"/>
        <v>1000</v>
      </c>
      <c r="D158" s="102">
        <f t="shared" si="83"/>
        <v>44372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1.0141657885167299</v>
      </c>
      <c r="H158" s="14">
        <f t="shared" si="93"/>
        <v>1</v>
      </c>
      <c r="I158" s="14">
        <f t="shared" ca="1" si="94"/>
        <v>1.0141657900000001</v>
      </c>
      <c r="J158" s="13">
        <f t="shared" si="84"/>
        <v>0.05</v>
      </c>
      <c r="K158" s="29">
        <f t="shared" si="85"/>
        <v>44162</v>
      </c>
      <c r="L158" s="2">
        <f t="shared" si="86"/>
        <v>146</v>
      </c>
      <c r="M158" s="17">
        <f t="shared" si="87"/>
        <v>146</v>
      </c>
      <c r="N158" s="12">
        <f t="shared" si="76"/>
        <v>1.0286706290000001</v>
      </c>
      <c r="O158" s="12">
        <f t="shared" ca="1" si="77"/>
        <v>1.043242561</v>
      </c>
      <c r="P158" s="17">
        <f t="shared" si="88"/>
        <v>1</v>
      </c>
      <c r="Q158" s="14">
        <f t="shared" ca="1" si="78"/>
        <v>43.242561000000002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44377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4">
        <f t="shared" si="81"/>
        <v>44378</v>
      </c>
      <c r="B159" s="125">
        <f t="shared" ca="1" si="91"/>
        <v>1000.3550320000001</v>
      </c>
      <c r="C159" s="7">
        <f t="shared" si="82"/>
        <v>1000</v>
      </c>
      <c r="D159" s="102">
        <f t="shared" si="83"/>
        <v>44375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1.0143294444500199</v>
      </c>
      <c r="H159" s="14">
        <f t="shared" ca="1" si="93"/>
        <v>1.0141657885167299</v>
      </c>
      <c r="I159" s="14">
        <f t="shared" ca="1" si="94"/>
        <v>1.00016137</v>
      </c>
      <c r="J159" s="13">
        <f t="shared" si="84"/>
        <v>0.05</v>
      </c>
      <c r="K159" s="29">
        <f t="shared" si="85"/>
        <v>44377</v>
      </c>
      <c r="L159" s="2">
        <f t="shared" si="86"/>
        <v>1</v>
      </c>
      <c r="M159" s="17">
        <f t="shared" si="87"/>
        <v>1</v>
      </c>
      <c r="N159" s="12">
        <f t="shared" si="76"/>
        <v>1.0001936309999999</v>
      </c>
      <c r="O159" s="12">
        <f t="shared" ca="1" si="77"/>
        <v>1.0003550320000001</v>
      </c>
      <c r="P159" s="17">
        <f t="shared" si="88"/>
        <v>0</v>
      </c>
      <c r="Q159" s="14">
        <f t="shared" ca="1" si="78"/>
        <v>0.35503200000000001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4">
        <f t="shared" si="81"/>
        <v>44379</v>
      </c>
      <c r="B160" s="125">
        <f t="shared" ca="1" si="91"/>
        <v>1000.710194</v>
      </c>
      <c r="C160" s="7">
        <f t="shared" si="82"/>
        <v>1000</v>
      </c>
      <c r="D160" s="102">
        <f t="shared" si="83"/>
        <v>44376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1.0144931267924699</v>
      </c>
      <c r="H160" s="14">
        <f t="shared" ca="1" si="93"/>
        <v>1.0141657885167299</v>
      </c>
      <c r="I160" s="14">
        <f t="shared" ca="1" si="94"/>
        <v>1.0003227699999999</v>
      </c>
      <c r="J160" s="13">
        <f t="shared" si="84"/>
        <v>0.05</v>
      </c>
      <c r="K160" s="29">
        <f t="shared" si="85"/>
        <v>44377</v>
      </c>
      <c r="L160" s="2">
        <f t="shared" si="86"/>
        <v>2</v>
      </c>
      <c r="M160" s="17">
        <f t="shared" si="87"/>
        <v>2</v>
      </c>
      <c r="N160" s="12">
        <f t="shared" si="76"/>
        <v>1.000387299</v>
      </c>
      <c r="O160" s="12">
        <f t="shared" ca="1" si="77"/>
        <v>1.0007101940000001</v>
      </c>
      <c r="P160" s="17">
        <f t="shared" si="88"/>
        <v>0</v>
      </c>
      <c r="Q160" s="14">
        <f t="shared" ca="1" si="78"/>
        <v>0.71019399999999999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44161</v>
      </c>
      <c r="AD160" s="149">
        <f>A10</f>
        <v>44162</v>
      </c>
      <c r="AE160" s="131">
        <f t="shared" ref="AE160:AE167" si="96">WORKDAY(AC160,1,$X$160:$X$544)</f>
        <v>44162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4">
        <f t="shared" si="81"/>
        <v>44382</v>
      </c>
      <c r="B161" s="125">
        <f t="shared" ca="1" si="91"/>
        <v>1001.065475</v>
      </c>
      <c r="C161" s="7">
        <f t="shared" si="82"/>
        <v>1000</v>
      </c>
      <c r="D161" s="102">
        <f t="shared" si="83"/>
        <v>44377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1.0146568355483401</v>
      </c>
      <c r="H161" s="14">
        <f t="shared" ca="1" si="93"/>
        <v>1.0141657885167299</v>
      </c>
      <c r="I161" s="14">
        <f t="shared" ca="1" si="94"/>
        <v>1.0004841900000001</v>
      </c>
      <c r="J161" s="13">
        <f t="shared" si="84"/>
        <v>0.05</v>
      </c>
      <c r="K161" s="29">
        <f t="shared" si="85"/>
        <v>44377</v>
      </c>
      <c r="L161" s="2">
        <f t="shared" si="86"/>
        <v>3</v>
      </c>
      <c r="M161" s="17">
        <f t="shared" si="87"/>
        <v>3</v>
      </c>
      <c r="N161" s="12">
        <f t="shared" si="76"/>
        <v>1.0005810040000001</v>
      </c>
      <c r="O161" s="12">
        <f t="shared" ca="1" si="77"/>
        <v>1.0010654750000001</v>
      </c>
      <c r="P161" s="17">
        <f t="shared" si="88"/>
        <v>0</v>
      </c>
      <c r="Q161" s="14">
        <f t="shared" ca="1" si="78"/>
        <v>1.0654749999999999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4">
        <f t="shared" si="81"/>
        <v>44383</v>
      </c>
      <c r="B162" s="125">
        <f t="shared" ca="1" si="91"/>
        <v>1001.420887</v>
      </c>
      <c r="C162" s="7">
        <f t="shared" si="82"/>
        <v>1000</v>
      </c>
      <c r="D162" s="102">
        <f t="shared" si="83"/>
        <v>44378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1.0148205707219</v>
      </c>
      <c r="H162" s="14">
        <f t="shared" ca="1" si="93"/>
        <v>1.0141657885167299</v>
      </c>
      <c r="I162" s="14">
        <f t="shared" ca="1" si="94"/>
        <v>1.0006456399999999</v>
      </c>
      <c r="J162" s="13">
        <f t="shared" si="84"/>
        <v>0.05</v>
      </c>
      <c r="K162" s="29">
        <f t="shared" si="85"/>
        <v>44377</v>
      </c>
      <c r="L162" s="2">
        <f t="shared" si="86"/>
        <v>4</v>
      </c>
      <c r="M162" s="17">
        <f t="shared" si="87"/>
        <v>4</v>
      </c>
      <c r="N162" s="12">
        <f t="shared" si="76"/>
        <v>1.0007747469999999</v>
      </c>
      <c r="O162" s="12">
        <f t="shared" ca="1" si="77"/>
        <v>1.0014208870000001</v>
      </c>
      <c r="P162" s="17">
        <f t="shared" si="88"/>
        <v>0</v>
      </c>
      <c r="Q162" s="14">
        <f t="shared" ca="1" si="78"/>
        <v>1.420887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4">
        <f t="shared" si="81"/>
        <v>44384</v>
      </c>
      <c r="B163" s="125">
        <f t="shared" ca="1" si="91"/>
        <v>1001.77641999</v>
      </c>
      <c r="C163" s="7">
        <f t="shared" si="82"/>
        <v>1000</v>
      </c>
      <c r="D163" s="102">
        <f t="shared" si="83"/>
        <v>44379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1.0149843323173899</v>
      </c>
      <c r="H163" s="14">
        <f t="shared" ca="1" si="93"/>
        <v>1.0141657885167299</v>
      </c>
      <c r="I163" s="14">
        <f t="shared" ca="1" si="94"/>
        <v>1.00080711</v>
      </c>
      <c r="J163" s="13">
        <f t="shared" si="84"/>
        <v>0.05</v>
      </c>
      <c r="K163" s="29">
        <f t="shared" si="85"/>
        <v>44377</v>
      </c>
      <c r="L163" s="2">
        <f t="shared" si="86"/>
        <v>5</v>
      </c>
      <c r="M163" s="17">
        <f t="shared" si="87"/>
        <v>5</v>
      </c>
      <c r="N163" s="12">
        <f t="shared" si="76"/>
        <v>1.000968528</v>
      </c>
      <c r="O163" s="12">
        <f t="shared" ca="1" si="77"/>
        <v>1.0017764199999999</v>
      </c>
      <c r="P163" s="17">
        <f t="shared" si="88"/>
        <v>0</v>
      </c>
      <c r="Q163" s="14">
        <f t="shared" ca="1" si="78"/>
        <v>1.7764199899999999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4">
        <f t="shared" si="81"/>
        <v>44385</v>
      </c>
      <c r="B164" s="125">
        <f t="shared" ca="1" si="91"/>
        <v>1002.13208199</v>
      </c>
      <c r="C164" s="7">
        <f t="shared" si="82"/>
        <v>1000</v>
      </c>
      <c r="D164" s="102">
        <f t="shared" si="83"/>
        <v>44382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1.0151481203391</v>
      </c>
      <c r="H164" s="14">
        <f t="shared" ca="1" si="93"/>
        <v>1.0141657885167299</v>
      </c>
      <c r="I164" s="14">
        <f t="shared" ca="1" si="94"/>
        <v>1.0009686099999999</v>
      </c>
      <c r="J164" s="13">
        <f t="shared" si="84"/>
        <v>0.05</v>
      </c>
      <c r="K164" s="29">
        <f t="shared" si="85"/>
        <v>44377</v>
      </c>
      <c r="L164" s="2">
        <f t="shared" si="86"/>
        <v>6</v>
      </c>
      <c r="M164" s="17">
        <f t="shared" si="87"/>
        <v>6</v>
      </c>
      <c r="N164" s="12">
        <f t="shared" si="76"/>
        <v>1.0011623460000001</v>
      </c>
      <c r="O164" s="12">
        <f t="shared" ca="1" si="77"/>
        <v>1.0021320819999999</v>
      </c>
      <c r="P164" s="17">
        <f t="shared" si="88"/>
        <v>0</v>
      </c>
      <c r="Q164" s="14">
        <f t="shared" ca="1" si="78"/>
        <v>2.1320819900000001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4">
        <f t="shared" si="81"/>
        <v>44386</v>
      </c>
      <c r="B165" s="125">
        <f t="shared" ca="1" si="91"/>
        <v>1002.487874</v>
      </c>
      <c r="C165" s="7">
        <f t="shared" si="82"/>
        <v>1000</v>
      </c>
      <c r="D165" s="102">
        <f t="shared" si="83"/>
        <v>44383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1.01531193479128</v>
      </c>
      <c r="H165" s="14">
        <f t="shared" ca="1" si="93"/>
        <v>1.0141657885167299</v>
      </c>
      <c r="I165" s="14">
        <f t="shared" ca="1" si="94"/>
        <v>1.0011301399999999</v>
      </c>
      <c r="J165" s="13">
        <f t="shared" si="84"/>
        <v>0.05</v>
      </c>
      <c r="K165" s="29">
        <f t="shared" si="85"/>
        <v>44377</v>
      </c>
      <c r="L165" s="2">
        <f t="shared" si="86"/>
        <v>7</v>
      </c>
      <c r="M165" s="17">
        <f t="shared" si="87"/>
        <v>7</v>
      </c>
      <c r="N165" s="12">
        <f t="shared" si="76"/>
        <v>1.0013562009999999</v>
      </c>
      <c r="O165" s="12">
        <f t="shared" ca="1" si="77"/>
        <v>1.0024878740000001</v>
      </c>
      <c r="P165" s="17">
        <f t="shared" si="88"/>
        <v>0</v>
      </c>
      <c r="Q165" s="14">
        <f t="shared" ca="1" si="78"/>
        <v>2.4878740000000001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4">
        <f t="shared" si="81"/>
        <v>44389</v>
      </c>
      <c r="B166" s="125">
        <f t="shared" ca="1" si="91"/>
        <v>1002.84378599</v>
      </c>
      <c r="C166" s="7">
        <f t="shared" si="82"/>
        <v>1000</v>
      </c>
      <c r="D166" s="102">
        <f t="shared" si="83"/>
        <v>44384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1.0154757756782</v>
      </c>
      <c r="H166" s="14">
        <f t="shared" ca="1" si="93"/>
        <v>1.0141657885167299</v>
      </c>
      <c r="I166" s="14">
        <f t="shared" ca="1" si="94"/>
        <v>1.00129169</v>
      </c>
      <c r="J166" s="13">
        <f t="shared" si="84"/>
        <v>0.05</v>
      </c>
      <c r="K166" s="29">
        <f t="shared" si="85"/>
        <v>44377</v>
      </c>
      <c r="L166" s="2">
        <f t="shared" si="86"/>
        <v>8</v>
      </c>
      <c r="M166" s="17">
        <f t="shared" si="87"/>
        <v>8</v>
      </c>
      <c r="N166" s="12">
        <f t="shared" si="76"/>
        <v>1.0015500939999999</v>
      </c>
      <c r="O166" s="12">
        <f t="shared" ca="1" si="77"/>
        <v>1.0028437859999999</v>
      </c>
      <c r="P166" s="17">
        <f t="shared" si="88"/>
        <v>0</v>
      </c>
      <c r="Q166" s="14">
        <f t="shared" ca="1" si="78"/>
        <v>2.8437859900000002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4">
        <f t="shared" si="81"/>
        <v>44390</v>
      </c>
      <c r="B167" s="125">
        <f t="shared" ca="1" si="91"/>
        <v>1003.19983</v>
      </c>
      <c r="C167" s="7">
        <f t="shared" si="82"/>
        <v>1000</v>
      </c>
      <c r="D167" s="102">
        <f t="shared" si="83"/>
        <v>44385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1.0156396430041199</v>
      </c>
      <c r="H167" s="14">
        <f t="shared" ca="1" si="93"/>
        <v>1.0141657885167299</v>
      </c>
      <c r="I167" s="14">
        <f t="shared" ca="1" si="94"/>
        <v>1.0014532700000001</v>
      </c>
      <c r="J167" s="13">
        <f t="shared" si="84"/>
        <v>0.05</v>
      </c>
      <c r="K167" s="29">
        <f t="shared" si="85"/>
        <v>44377</v>
      </c>
      <c r="L167" s="2">
        <f t="shared" si="86"/>
        <v>9</v>
      </c>
      <c r="M167" s="17">
        <f t="shared" si="87"/>
        <v>9</v>
      </c>
      <c r="N167" s="12">
        <f t="shared" si="76"/>
        <v>1.001744025</v>
      </c>
      <c r="O167" s="12">
        <f t="shared" ca="1" si="77"/>
        <v>1.00319983</v>
      </c>
      <c r="P167" s="17">
        <f t="shared" si="88"/>
        <v>0</v>
      </c>
      <c r="Q167" s="14">
        <f t="shared" ca="1" si="78"/>
        <v>3.19983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4">
        <f t="shared" si="81"/>
        <v>44391</v>
      </c>
      <c r="B168" s="125">
        <f t="shared" ca="1" si="91"/>
        <v>1003.55599299</v>
      </c>
      <c r="C168" s="7">
        <f t="shared" si="82"/>
        <v>1000</v>
      </c>
      <c r="D168" s="102">
        <f t="shared" si="83"/>
        <v>44386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1.01580353677331</v>
      </c>
      <c r="H168" s="14">
        <f t="shared" ca="1" si="93"/>
        <v>1.0141657885167299</v>
      </c>
      <c r="I168" s="14">
        <f t="shared" ca="1" si="94"/>
        <v>1.00161487</v>
      </c>
      <c r="J168" s="13">
        <f t="shared" si="84"/>
        <v>0.05</v>
      </c>
      <c r="K168" s="29">
        <f t="shared" si="85"/>
        <v>44377</v>
      </c>
      <c r="L168" s="2">
        <f t="shared" si="86"/>
        <v>10</v>
      </c>
      <c r="M168" s="17">
        <f t="shared" si="87"/>
        <v>10</v>
      </c>
      <c r="N168" s="12">
        <f t="shared" si="76"/>
        <v>1.0019379930000001</v>
      </c>
      <c r="O168" s="12">
        <f t="shared" ca="1" si="77"/>
        <v>1.003555993</v>
      </c>
      <c r="P168" s="17">
        <f t="shared" si="88"/>
        <v>0</v>
      </c>
      <c r="Q168" s="14">
        <f t="shared" ca="1" si="78"/>
        <v>3.55599299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4">
        <f t="shared" si="81"/>
        <v>44392</v>
      </c>
      <c r="B169" s="125">
        <f t="shared" ca="1" si="91"/>
        <v>1003.912286</v>
      </c>
      <c r="C169" s="7">
        <f t="shared" si="82"/>
        <v>1000</v>
      </c>
      <c r="D169" s="102">
        <f t="shared" si="83"/>
        <v>44389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1.0159674569900401</v>
      </c>
      <c r="H169" s="14">
        <f t="shared" ca="1" si="93"/>
        <v>1.0141657885167299</v>
      </c>
      <c r="I169" s="14">
        <f t="shared" ca="1" si="94"/>
        <v>1.0017765000000001</v>
      </c>
      <c r="J169" s="13">
        <f t="shared" si="84"/>
        <v>0.05</v>
      </c>
      <c r="K169" s="29">
        <f t="shared" si="85"/>
        <v>44377</v>
      </c>
      <c r="L169" s="2">
        <f t="shared" si="86"/>
        <v>11</v>
      </c>
      <c r="M169" s="17">
        <f t="shared" si="87"/>
        <v>11</v>
      </c>
      <c r="N169" s="12">
        <f t="shared" si="76"/>
        <v>1.0021319989999999</v>
      </c>
      <c r="O169" s="12">
        <f t="shared" ca="1" si="77"/>
        <v>1.003912286</v>
      </c>
      <c r="P169" s="17">
        <f t="shared" si="88"/>
        <v>0</v>
      </c>
      <c r="Q169" s="14">
        <f t="shared" ca="1" si="78"/>
        <v>3.9122859999999999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4">
        <f t="shared" si="81"/>
        <v>44393</v>
      </c>
      <c r="B170" s="125">
        <f t="shared" ca="1" si="91"/>
        <v>1004.2687100000001</v>
      </c>
      <c r="C170" s="7">
        <f t="shared" si="82"/>
        <v>1000</v>
      </c>
      <c r="D170" s="102">
        <f t="shared" si="83"/>
        <v>44390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1.01613140365857</v>
      </c>
      <c r="H170" s="14">
        <f t="shared" ca="1" si="93"/>
        <v>1.0141657885167299</v>
      </c>
      <c r="I170" s="14">
        <f t="shared" ca="1" si="94"/>
        <v>1.0019381599999999</v>
      </c>
      <c r="J170" s="13">
        <f t="shared" si="84"/>
        <v>0.05</v>
      </c>
      <c r="K170" s="29">
        <f t="shared" si="85"/>
        <v>44377</v>
      </c>
      <c r="L170" s="2">
        <f t="shared" si="86"/>
        <v>12</v>
      </c>
      <c r="M170" s="17">
        <f t="shared" si="87"/>
        <v>12</v>
      </c>
      <c r="N170" s="12">
        <f t="shared" si="76"/>
        <v>1.002326042</v>
      </c>
      <c r="O170" s="12">
        <f t="shared" ca="1" si="77"/>
        <v>1.0042687100000001</v>
      </c>
      <c r="P170" s="17">
        <f t="shared" si="88"/>
        <v>0</v>
      </c>
      <c r="Q170" s="14">
        <f t="shared" ca="1" si="78"/>
        <v>4.2687099999999996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4">
        <f t="shared" si="81"/>
        <v>44396</v>
      </c>
      <c r="B171" s="125">
        <f t="shared" ca="1" si="91"/>
        <v>1004.625255</v>
      </c>
      <c r="C171" s="7">
        <f t="shared" si="82"/>
        <v>1000</v>
      </c>
      <c r="D171" s="102">
        <f t="shared" si="83"/>
        <v>44391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1.0162953767831799</v>
      </c>
      <c r="H171" s="14">
        <f t="shared" ca="1" si="93"/>
        <v>1.0141657885167299</v>
      </c>
      <c r="I171" s="14">
        <f t="shared" ca="1" si="94"/>
        <v>1.0020998400000001</v>
      </c>
      <c r="J171" s="13">
        <f t="shared" si="84"/>
        <v>0.05</v>
      </c>
      <c r="K171" s="29">
        <f t="shared" si="85"/>
        <v>44377</v>
      </c>
      <c r="L171" s="2">
        <f t="shared" si="86"/>
        <v>13</v>
      </c>
      <c r="M171" s="17">
        <f t="shared" si="87"/>
        <v>13</v>
      </c>
      <c r="N171" s="12">
        <f t="shared" si="76"/>
        <v>1.002520123</v>
      </c>
      <c r="O171" s="12">
        <f t="shared" ca="1" si="77"/>
        <v>1.0046252550000001</v>
      </c>
      <c r="P171" s="17">
        <f t="shared" si="88"/>
        <v>0</v>
      </c>
      <c r="Q171" s="14">
        <f t="shared" ca="1" si="78"/>
        <v>4.6252550000000001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4">
        <f t="shared" si="81"/>
        <v>44397</v>
      </c>
      <c r="B172" s="125">
        <f t="shared" ca="1" si="91"/>
        <v>1004.98193</v>
      </c>
      <c r="C172" s="7">
        <f t="shared" si="82"/>
        <v>1000</v>
      </c>
      <c r="D172" s="102">
        <f t="shared" si="83"/>
        <v>44392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1.01645937636813</v>
      </c>
      <c r="H172" s="14">
        <f t="shared" ca="1" si="93"/>
        <v>1.0141657885167299</v>
      </c>
      <c r="I172" s="14">
        <f t="shared" ca="1" si="94"/>
        <v>1.0022615500000001</v>
      </c>
      <c r="J172" s="13">
        <f t="shared" si="84"/>
        <v>0.05</v>
      </c>
      <c r="K172" s="29">
        <f t="shared" si="85"/>
        <v>44377</v>
      </c>
      <c r="L172" s="2">
        <f t="shared" si="86"/>
        <v>14</v>
      </c>
      <c r="M172" s="17">
        <f t="shared" si="87"/>
        <v>14</v>
      </c>
      <c r="N172" s="12">
        <f t="shared" si="76"/>
        <v>1.0027142419999999</v>
      </c>
      <c r="O172" s="12">
        <f t="shared" ca="1" si="77"/>
        <v>1.00498193</v>
      </c>
      <c r="P172" s="17">
        <f t="shared" si="88"/>
        <v>0</v>
      </c>
      <c r="Q172" s="14">
        <f t="shared" ca="1" si="78"/>
        <v>4.9819300000000002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4">
        <f t="shared" si="81"/>
        <v>44398</v>
      </c>
      <c r="B173" s="125">
        <f t="shared" ca="1" si="91"/>
        <v>1005.33873599</v>
      </c>
      <c r="C173" s="7">
        <f t="shared" si="82"/>
        <v>1000</v>
      </c>
      <c r="D173" s="102">
        <f t="shared" si="83"/>
        <v>44393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1.0166234024177001</v>
      </c>
      <c r="H173" s="14">
        <f t="shared" ca="1" si="93"/>
        <v>1.0141657885167299</v>
      </c>
      <c r="I173" s="14">
        <f t="shared" ca="1" si="94"/>
        <v>1.0024232900000001</v>
      </c>
      <c r="J173" s="13">
        <f t="shared" si="84"/>
        <v>0.05</v>
      </c>
      <c r="K173" s="29">
        <f t="shared" si="85"/>
        <v>44377</v>
      </c>
      <c r="L173" s="2">
        <f t="shared" si="86"/>
        <v>15</v>
      </c>
      <c r="M173" s="17">
        <f t="shared" si="87"/>
        <v>15</v>
      </c>
      <c r="N173" s="12">
        <f t="shared" si="76"/>
        <v>1.002908398</v>
      </c>
      <c r="O173" s="12">
        <f t="shared" ca="1" si="77"/>
        <v>1.0053387359999999</v>
      </c>
      <c r="P173" s="17">
        <f t="shared" si="88"/>
        <v>0</v>
      </c>
      <c r="Q173" s="14">
        <f t="shared" ca="1" si="78"/>
        <v>5.33873599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4">
        <f t="shared" si="81"/>
        <v>44399</v>
      </c>
      <c r="B174" s="125">
        <f t="shared" ca="1" si="91"/>
        <v>1005.695661</v>
      </c>
      <c r="C174" s="7">
        <f t="shared" si="82"/>
        <v>1000</v>
      </c>
      <c r="D174" s="102">
        <f t="shared" si="83"/>
        <v>44396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1.01678745493615</v>
      </c>
      <c r="H174" s="14">
        <f t="shared" ca="1" si="93"/>
        <v>1.0141657885167299</v>
      </c>
      <c r="I174" s="14">
        <f t="shared" ca="1" si="94"/>
        <v>1.00258505</v>
      </c>
      <c r="J174" s="13">
        <f t="shared" si="84"/>
        <v>0.05</v>
      </c>
      <c r="K174" s="29">
        <f t="shared" si="85"/>
        <v>44377</v>
      </c>
      <c r="L174" s="2">
        <f t="shared" si="86"/>
        <v>16</v>
      </c>
      <c r="M174" s="17">
        <f t="shared" si="87"/>
        <v>16</v>
      </c>
      <c r="N174" s="12">
        <f t="shared" si="76"/>
        <v>1.003102591</v>
      </c>
      <c r="O174" s="12">
        <f t="shared" ca="1" si="77"/>
        <v>1.0056956610000001</v>
      </c>
      <c r="P174" s="17">
        <f t="shared" si="88"/>
        <v>0</v>
      </c>
      <c r="Q174" s="14">
        <f t="shared" ca="1" si="78"/>
        <v>5.6956610000000003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4">
        <f t="shared" si="81"/>
        <v>44400</v>
      </c>
      <c r="B175" s="125">
        <f t="shared" ca="1" si="91"/>
        <v>1006.05270899</v>
      </c>
      <c r="C175" s="7">
        <f t="shared" si="82"/>
        <v>1000</v>
      </c>
      <c r="D175" s="102">
        <f t="shared" si="83"/>
        <v>44397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1.01695153392775</v>
      </c>
      <c r="H175" s="14">
        <f t="shared" ca="1" si="93"/>
        <v>1.0141657885167299</v>
      </c>
      <c r="I175" s="14">
        <f t="shared" ca="1" si="94"/>
        <v>1.00274683</v>
      </c>
      <c r="J175" s="13">
        <f t="shared" si="84"/>
        <v>0.05</v>
      </c>
      <c r="K175" s="29">
        <f t="shared" si="85"/>
        <v>44377</v>
      </c>
      <c r="L175" s="2">
        <f t="shared" si="86"/>
        <v>17</v>
      </c>
      <c r="M175" s="17">
        <f t="shared" si="87"/>
        <v>17</v>
      </c>
      <c r="N175" s="12">
        <f t="shared" si="76"/>
        <v>1.0032968229999999</v>
      </c>
      <c r="O175" s="12">
        <f t="shared" ca="1" si="77"/>
        <v>1.006052709</v>
      </c>
      <c r="P175" s="17">
        <f t="shared" si="88"/>
        <v>0</v>
      </c>
      <c r="Q175" s="14">
        <f t="shared" ca="1" si="78"/>
        <v>6.0527089900000002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4">
        <f t="shared" si="81"/>
        <v>44403</v>
      </c>
      <c r="B176" s="125">
        <f t="shared" ca="1" si="91"/>
        <v>1006.409895</v>
      </c>
      <c r="C176" s="7">
        <f t="shared" si="82"/>
        <v>1000</v>
      </c>
      <c r="D176" s="102">
        <f t="shared" si="83"/>
        <v>44398</v>
      </c>
      <c r="E176" s="100">
        <f ca="1">IF(D176&lt;$B$1,VLOOKUP(D176,[1]DI!$A$4:$B$15000,2,FALSE),0)</f>
        <v>4.1500000000000002E-2</v>
      </c>
      <c r="F176" s="14">
        <f t="shared" ca="1" si="92"/>
        <v>1.00016137</v>
      </c>
      <c r="G176" s="14">
        <f ca="1">(TRUNC(PRODUCT($F$12:$F175),16))</f>
        <v>1.01711563939678</v>
      </c>
      <c r="H176" s="14">
        <f t="shared" ca="1" si="93"/>
        <v>1.0141657885167299</v>
      </c>
      <c r="I176" s="14">
        <f t="shared" ca="1" si="94"/>
        <v>1.00290865</v>
      </c>
      <c r="J176" s="13">
        <f t="shared" si="84"/>
        <v>0.05</v>
      </c>
      <c r="K176" s="29">
        <f t="shared" si="85"/>
        <v>44377</v>
      </c>
      <c r="L176" s="2">
        <f t="shared" si="86"/>
        <v>18</v>
      </c>
      <c r="M176" s="17">
        <f t="shared" si="87"/>
        <v>18</v>
      </c>
      <c r="N176" s="12">
        <f t="shared" si="76"/>
        <v>1.0034910909999999</v>
      </c>
      <c r="O176" s="12">
        <f t="shared" ca="1" si="77"/>
        <v>1.006409895</v>
      </c>
      <c r="P176" s="17">
        <f t="shared" si="88"/>
        <v>0</v>
      </c>
      <c r="Q176" s="14">
        <f t="shared" ca="1" si="78"/>
        <v>6.4098949999999997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4">
        <f t="shared" si="81"/>
        <v>44404</v>
      </c>
      <c r="B177" s="125">
        <f t="shared" ca="1" si="91"/>
        <v>1006.76720399</v>
      </c>
      <c r="C177" s="7">
        <f t="shared" si="82"/>
        <v>1000</v>
      </c>
      <c r="D177" s="102">
        <f t="shared" si="83"/>
        <v>44399</v>
      </c>
      <c r="E177" s="100">
        <f ca="1">IF(D177&lt;$B$1,VLOOKUP(D177,[1]DI!$A$4:$B$15000,2,FALSE),0)</f>
        <v>4.1500000000000002E-2</v>
      </c>
      <c r="F177" s="14">
        <f t="shared" ca="1" si="92"/>
        <v>1.00016137</v>
      </c>
      <c r="G177" s="14">
        <f ca="1">(TRUNC(PRODUCT($F$12:$F176),16))</f>
        <v>1.0172797713475099</v>
      </c>
      <c r="H177" s="14">
        <f t="shared" ca="1" si="93"/>
        <v>1.0141657885167299</v>
      </c>
      <c r="I177" s="14">
        <f t="shared" ca="1" si="94"/>
        <v>1.00307049</v>
      </c>
      <c r="J177" s="13">
        <f t="shared" si="84"/>
        <v>0.05</v>
      </c>
      <c r="K177" s="29">
        <f t="shared" si="85"/>
        <v>44377</v>
      </c>
      <c r="L177" s="2">
        <f t="shared" si="86"/>
        <v>19</v>
      </c>
      <c r="M177" s="17">
        <f t="shared" si="87"/>
        <v>19</v>
      </c>
      <c r="N177" s="12">
        <f t="shared" si="76"/>
        <v>1.003685398</v>
      </c>
      <c r="O177" s="12">
        <f t="shared" ca="1" si="77"/>
        <v>1.006767204</v>
      </c>
      <c r="P177" s="17">
        <f t="shared" si="88"/>
        <v>0</v>
      </c>
      <c r="Q177" s="14">
        <f t="shared" ca="1" si="78"/>
        <v>6.7672039899999996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4">
        <f t="shared" si="81"/>
        <v>44405</v>
      </c>
      <c r="B178" s="125">
        <f t="shared" ca="1" si="91"/>
        <v>1007.124633</v>
      </c>
      <c r="C178" s="7">
        <f t="shared" si="82"/>
        <v>1000</v>
      </c>
      <c r="D178" s="102">
        <f t="shared" si="83"/>
        <v>44400</v>
      </c>
      <c r="E178" s="100">
        <f ca="1">IF(D178&lt;$B$1,VLOOKUP(D178,[1]DI!$A$4:$B$15000,2,FALSE),0)</f>
        <v>4.1500000000000002E-2</v>
      </c>
      <c r="F178" s="14">
        <f t="shared" ca="1" si="92"/>
        <v>1.00016137</v>
      </c>
      <c r="G178" s="14">
        <f ca="1">(TRUNC(PRODUCT($F$12:$F177),16))</f>
        <v>1.0174439297842099</v>
      </c>
      <c r="H178" s="14">
        <f t="shared" ca="1" si="93"/>
        <v>1.0141657885167299</v>
      </c>
      <c r="I178" s="14">
        <f t="shared" ca="1" si="94"/>
        <v>1.00323235</v>
      </c>
      <c r="J178" s="13">
        <f t="shared" si="84"/>
        <v>0.05</v>
      </c>
      <c r="K178" s="29">
        <f t="shared" si="85"/>
        <v>44377</v>
      </c>
      <c r="L178" s="2">
        <f t="shared" si="86"/>
        <v>20</v>
      </c>
      <c r="M178" s="17">
        <f t="shared" si="87"/>
        <v>20</v>
      </c>
      <c r="N178" s="12">
        <f t="shared" si="76"/>
        <v>1.0038797420000001</v>
      </c>
      <c r="O178" s="12">
        <f t="shared" ca="1" si="77"/>
        <v>1.0071246330000001</v>
      </c>
      <c r="P178" s="17">
        <f t="shared" si="88"/>
        <v>0</v>
      </c>
      <c r="Q178" s="14">
        <f t="shared" ca="1" si="78"/>
        <v>7.1246330000000002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4">
        <f t="shared" si="81"/>
        <v>44406</v>
      </c>
      <c r="B179" s="125">
        <f t="shared" ca="1" si="91"/>
        <v>1007.48219299</v>
      </c>
      <c r="C179" s="7">
        <f t="shared" si="82"/>
        <v>1000</v>
      </c>
      <c r="D179" s="102">
        <f t="shared" si="83"/>
        <v>44403</v>
      </c>
      <c r="E179" s="100">
        <f ca="1">IF(D179&lt;$B$1,VLOOKUP(D179,[1]DI!$A$4:$B$15000,2,FALSE),0)</f>
        <v>4.1500000000000002E-2</v>
      </c>
      <c r="F179" s="14">
        <f t="shared" ca="1" si="92"/>
        <v>1.00016137</v>
      </c>
      <c r="G179" s="14">
        <f ca="1">(TRUNC(PRODUCT($F$12:$F178),16))</f>
        <v>1.01760811471116</v>
      </c>
      <c r="H179" s="14">
        <f t="shared" ca="1" si="93"/>
        <v>1.0141657885167299</v>
      </c>
      <c r="I179" s="14">
        <f t="shared" ca="1" si="94"/>
        <v>1.00339424</v>
      </c>
      <c r="J179" s="13">
        <f t="shared" si="84"/>
        <v>0.05</v>
      </c>
      <c r="K179" s="29">
        <f t="shared" si="85"/>
        <v>44377</v>
      </c>
      <c r="L179" s="2">
        <f t="shared" si="86"/>
        <v>21</v>
      </c>
      <c r="M179" s="17">
        <f t="shared" si="87"/>
        <v>21</v>
      </c>
      <c r="N179" s="12">
        <f t="shared" si="76"/>
        <v>1.004074124</v>
      </c>
      <c r="O179" s="12">
        <f t="shared" ca="1" si="77"/>
        <v>1.007482193</v>
      </c>
      <c r="P179" s="17">
        <f t="shared" si="88"/>
        <v>0</v>
      </c>
      <c r="Q179" s="14">
        <f t="shared" ca="1" si="78"/>
        <v>7.4821929899999997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4">
        <f t="shared" si="81"/>
        <v>44407</v>
      </c>
      <c r="B180" s="125">
        <f t="shared" ca="1" si="91"/>
        <v>1007.83988299</v>
      </c>
      <c r="C180" s="7">
        <f t="shared" si="82"/>
        <v>1000</v>
      </c>
      <c r="D180" s="102">
        <f t="shared" si="83"/>
        <v>44404</v>
      </c>
      <c r="E180" s="100">
        <f ca="1">IF(D180&lt;$B$1,VLOOKUP(D180,[1]DI!$A$4:$B$15000,2,FALSE),0)</f>
        <v>4.1500000000000002E-2</v>
      </c>
      <c r="F180" s="14">
        <f t="shared" ca="1" si="92"/>
        <v>1.00016137</v>
      </c>
      <c r="G180" s="14">
        <f ca="1">(TRUNC(PRODUCT($F$12:$F179),16))</f>
        <v>1.0177723261326299</v>
      </c>
      <c r="H180" s="14">
        <f t="shared" ca="1" si="93"/>
        <v>1.0141657885167299</v>
      </c>
      <c r="I180" s="14">
        <f t="shared" ca="1" si="94"/>
        <v>1.00355616</v>
      </c>
      <c r="J180" s="13">
        <f t="shared" si="84"/>
        <v>0.05</v>
      </c>
      <c r="K180" s="29">
        <f t="shared" si="85"/>
        <v>44377</v>
      </c>
      <c r="L180" s="2">
        <f t="shared" si="86"/>
        <v>22</v>
      </c>
      <c r="M180" s="17">
        <f t="shared" si="87"/>
        <v>22</v>
      </c>
      <c r="N180" s="12">
        <f t="shared" si="76"/>
        <v>1.004268543</v>
      </c>
      <c r="O180" s="12">
        <f t="shared" ca="1" si="77"/>
        <v>1.0078398829999999</v>
      </c>
      <c r="P180" s="17">
        <f t="shared" si="88"/>
        <v>0</v>
      </c>
      <c r="Q180" s="14">
        <f t="shared" ca="1" si="78"/>
        <v>7.8398829900000004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4">
        <f t="shared" si="81"/>
        <v>44410</v>
      </c>
      <c r="B181" s="125">
        <f t="shared" ca="1" si="91"/>
        <v>1008.197704</v>
      </c>
      <c r="C181" s="7">
        <f t="shared" si="82"/>
        <v>1000</v>
      </c>
      <c r="D181" s="102">
        <f t="shared" si="83"/>
        <v>44405</v>
      </c>
      <c r="E181" s="100">
        <f ca="1">IF(D181&lt;$B$1,VLOOKUP(D181,[1]DI!$A$4:$B$15000,2,FALSE),0)</f>
        <v>4.1500000000000002E-2</v>
      </c>
      <c r="F181" s="14">
        <f t="shared" ca="1" si="92"/>
        <v>1.00016137</v>
      </c>
      <c r="G181" s="14">
        <f ca="1">(TRUNC(PRODUCT($F$12:$F180),16))</f>
        <v>1.0179365640528999</v>
      </c>
      <c r="H181" s="14">
        <f t="shared" ca="1" si="93"/>
        <v>1.0141657885167299</v>
      </c>
      <c r="I181" s="14">
        <f t="shared" ca="1" si="94"/>
        <v>1.0037181100000001</v>
      </c>
      <c r="J181" s="13">
        <f t="shared" si="84"/>
        <v>0.05</v>
      </c>
      <c r="K181" s="29">
        <f t="shared" si="85"/>
        <v>44377</v>
      </c>
      <c r="L181" s="2">
        <f t="shared" si="86"/>
        <v>23</v>
      </c>
      <c r="M181" s="17">
        <f t="shared" si="87"/>
        <v>23</v>
      </c>
      <c r="N181" s="12">
        <f t="shared" si="76"/>
        <v>1.0044630000000001</v>
      </c>
      <c r="O181" s="12">
        <f t="shared" ca="1" si="77"/>
        <v>1.0081977040000001</v>
      </c>
      <c r="P181" s="17">
        <f t="shared" si="88"/>
        <v>0</v>
      </c>
      <c r="Q181" s="14">
        <f t="shared" ca="1" si="78"/>
        <v>8.1977039999999999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4">
        <f t="shared" si="81"/>
        <v>44411</v>
      </c>
      <c r="B182" s="125">
        <f t="shared" ca="1" si="91"/>
        <v>1008.555646</v>
      </c>
      <c r="C182" s="7">
        <f t="shared" si="82"/>
        <v>1000</v>
      </c>
      <c r="D182" s="102">
        <f t="shared" si="83"/>
        <v>44406</v>
      </c>
      <c r="E182" s="100">
        <f ca="1">IF(D182&lt;$B$1,VLOOKUP(D182,[1]DI!$A$4:$B$15000,2,FALSE),0)</f>
        <v>4.1500000000000002E-2</v>
      </c>
      <c r="F182" s="14">
        <f t="shared" ca="1" si="92"/>
        <v>1.00016137</v>
      </c>
      <c r="G182" s="14">
        <f ca="1">(TRUNC(PRODUCT($F$12:$F181),16))</f>
        <v>1.0181008284762401</v>
      </c>
      <c r="H182" s="14">
        <f t="shared" ca="1" si="93"/>
        <v>1.0141657885167299</v>
      </c>
      <c r="I182" s="14">
        <f t="shared" ca="1" si="94"/>
        <v>1.0038800800000001</v>
      </c>
      <c r="J182" s="13">
        <f t="shared" si="84"/>
        <v>0.05</v>
      </c>
      <c r="K182" s="29">
        <f t="shared" si="85"/>
        <v>44377</v>
      </c>
      <c r="L182" s="2">
        <f t="shared" si="86"/>
        <v>24</v>
      </c>
      <c r="M182" s="17">
        <f t="shared" si="87"/>
        <v>24</v>
      </c>
      <c r="N182" s="12">
        <f t="shared" si="76"/>
        <v>1.004657495</v>
      </c>
      <c r="O182" s="12">
        <f t="shared" ca="1" si="77"/>
        <v>1.008555646</v>
      </c>
      <c r="P182" s="17">
        <f t="shared" si="88"/>
        <v>0</v>
      </c>
      <c r="Q182" s="14">
        <f t="shared" ca="1" si="78"/>
        <v>8.5556459999999994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4">
        <f t="shared" si="81"/>
        <v>44412</v>
      </c>
      <c r="B183" s="125">
        <f t="shared" ca="1" si="91"/>
        <v>1008.91370899</v>
      </c>
      <c r="C183" s="7">
        <f t="shared" si="82"/>
        <v>1000</v>
      </c>
      <c r="D183" s="102">
        <f t="shared" si="83"/>
        <v>44407</v>
      </c>
      <c r="E183" s="100">
        <f ca="1">IF(D183&lt;$B$1,VLOOKUP(D183,[1]DI!$A$4:$B$15000,2,FALSE),0)</f>
        <v>4.1500000000000002E-2</v>
      </c>
      <c r="F183" s="14">
        <f t="shared" ca="1" si="92"/>
        <v>1.00016137</v>
      </c>
      <c r="G183" s="14">
        <f ca="1">(TRUNC(PRODUCT($F$12:$F182),16))</f>
        <v>1.0182651194069301</v>
      </c>
      <c r="H183" s="14">
        <f t="shared" ca="1" si="93"/>
        <v>1.0141657885167299</v>
      </c>
      <c r="I183" s="14">
        <f t="shared" ca="1" si="94"/>
        <v>1.0040420699999999</v>
      </c>
      <c r="J183" s="13">
        <f t="shared" si="84"/>
        <v>0.05</v>
      </c>
      <c r="K183" s="29">
        <f t="shared" si="85"/>
        <v>44377</v>
      </c>
      <c r="L183" s="2">
        <f t="shared" si="86"/>
        <v>25</v>
      </c>
      <c r="M183" s="17">
        <f t="shared" si="87"/>
        <v>25</v>
      </c>
      <c r="N183" s="12">
        <f t="shared" si="76"/>
        <v>1.0048520270000001</v>
      </c>
      <c r="O183" s="12">
        <f t="shared" ca="1" si="77"/>
        <v>1.008913709</v>
      </c>
      <c r="P183" s="17">
        <f t="shared" si="88"/>
        <v>0</v>
      </c>
      <c r="Q183" s="14">
        <f t="shared" ca="1" si="78"/>
        <v>8.9137089899999999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4">
        <f t="shared" si="81"/>
        <v>44413</v>
      </c>
      <c r="B184" s="125">
        <f t="shared" ca="1" si="91"/>
        <v>1009.2719029899999</v>
      </c>
      <c r="C184" s="7">
        <f t="shared" si="82"/>
        <v>1000</v>
      </c>
      <c r="D184" s="102">
        <f t="shared" si="83"/>
        <v>44410</v>
      </c>
      <c r="E184" s="100">
        <f ca="1">IF(D184&lt;$B$1,VLOOKUP(D184,[1]DI!$A$4:$B$15000,2,FALSE),0)</f>
        <v>4.1500000000000002E-2</v>
      </c>
      <c r="F184" s="14">
        <f t="shared" ca="1" si="92"/>
        <v>1.00016137</v>
      </c>
      <c r="G184" s="14">
        <f ca="1">(TRUNC(PRODUCT($F$12:$F183),16))</f>
        <v>1.0184294368492499</v>
      </c>
      <c r="H184" s="14">
        <f t="shared" ca="1" si="93"/>
        <v>1.0141657885167299</v>
      </c>
      <c r="I184" s="14">
        <f t="shared" ca="1" si="94"/>
        <v>1.00420409</v>
      </c>
      <c r="J184" s="13">
        <f t="shared" si="84"/>
        <v>0.05</v>
      </c>
      <c r="K184" s="29">
        <f t="shared" si="85"/>
        <v>44377</v>
      </c>
      <c r="L184" s="2">
        <f t="shared" si="86"/>
        <v>26</v>
      </c>
      <c r="M184" s="17">
        <f t="shared" si="87"/>
        <v>26</v>
      </c>
      <c r="N184" s="12">
        <f t="shared" si="76"/>
        <v>1.005046597</v>
      </c>
      <c r="O184" s="12">
        <f t="shared" ca="1" si="77"/>
        <v>1.0092719029999999</v>
      </c>
      <c r="P184" s="17">
        <f t="shared" si="88"/>
        <v>0</v>
      </c>
      <c r="Q184" s="14">
        <f t="shared" ca="1" si="78"/>
        <v>9.2719029899999992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4">
        <f t="shared" si="81"/>
        <v>44414</v>
      </c>
      <c r="B185" s="125">
        <f t="shared" ca="1" si="91"/>
        <v>1009.630229</v>
      </c>
      <c r="C185" s="7">
        <f t="shared" si="82"/>
        <v>1000</v>
      </c>
      <c r="D185" s="102">
        <f t="shared" si="83"/>
        <v>44411</v>
      </c>
      <c r="E185" s="100">
        <f ca="1">IF(D185&lt;$B$1,VLOOKUP(D185,[1]DI!$A$4:$B$15000,2,FALSE),0)</f>
        <v>4.1500000000000002E-2</v>
      </c>
      <c r="F185" s="14">
        <f t="shared" ca="1" si="92"/>
        <v>1.00016137</v>
      </c>
      <c r="G185" s="14">
        <f ca="1">(TRUNC(PRODUCT($F$12:$F184),16))</f>
        <v>1.0185937808074701</v>
      </c>
      <c r="H185" s="14">
        <f t="shared" ca="1" si="93"/>
        <v>1.0141657885167299</v>
      </c>
      <c r="I185" s="14">
        <f t="shared" ca="1" si="94"/>
        <v>1.0043661399999999</v>
      </c>
      <c r="J185" s="13">
        <f t="shared" si="84"/>
        <v>0.05</v>
      </c>
      <c r="K185" s="29">
        <f t="shared" si="85"/>
        <v>44377</v>
      </c>
      <c r="L185" s="2">
        <f t="shared" si="86"/>
        <v>27</v>
      </c>
      <c r="M185" s="17">
        <f t="shared" si="87"/>
        <v>27</v>
      </c>
      <c r="N185" s="12">
        <f t="shared" si="76"/>
        <v>1.0052412049999999</v>
      </c>
      <c r="O185" s="12">
        <f t="shared" ca="1" si="77"/>
        <v>1.0096302290000001</v>
      </c>
      <c r="P185" s="17">
        <f t="shared" si="88"/>
        <v>0</v>
      </c>
      <c r="Q185" s="14">
        <f t="shared" ca="1" si="78"/>
        <v>9.6302289999999999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4">
        <f t="shared" si="81"/>
        <v>44417</v>
      </c>
      <c r="B186" s="125">
        <f t="shared" ca="1" si="91"/>
        <v>1009.98868499</v>
      </c>
      <c r="C186" s="7">
        <f t="shared" si="82"/>
        <v>1000</v>
      </c>
      <c r="D186" s="102">
        <f t="shared" si="83"/>
        <v>44412</v>
      </c>
      <c r="E186" s="100">
        <f ca="1">IF(D186&lt;$B$1,VLOOKUP(D186,[1]DI!$A$4:$B$15000,2,FALSE),0)</f>
        <v>4.1500000000000002E-2</v>
      </c>
      <c r="F186" s="14">
        <f t="shared" ca="1" si="92"/>
        <v>1.00016137</v>
      </c>
      <c r="G186" s="14">
        <f ca="1">(TRUNC(PRODUCT($F$12:$F185),16))</f>
        <v>1.0187581512858801</v>
      </c>
      <c r="H186" s="14">
        <f t="shared" ca="1" si="93"/>
        <v>1.0141657885167299</v>
      </c>
      <c r="I186" s="14">
        <f t="shared" ca="1" si="94"/>
        <v>1.0045282200000001</v>
      </c>
      <c r="J186" s="13">
        <f t="shared" si="84"/>
        <v>0.05</v>
      </c>
      <c r="K186" s="29">
        <f t="shared" si="85"/>
        <v>44377</v>
      </c>
      <c r="L186" s="2">
        <f t="shared" si="86"/>
        <v>28</v>
      </c>
      <c r="M186" s="17">
        <f t="shared" si="87"/>
        <v>28</v>
      </c>
      <c r="N186" s="12">
        <f t="shared" si="76"/>
        <v>1.00543585</v>
      </c>
      <c r="O186" s="12">
        <f t="shared" ca="1" si="77"/>
        <v>1.0099886849999999</v>
      </c>
      <c r="P186" s="17">
        <f t="shared" si="88"/>
        <v>0</v>
      </c>
      <c r="Q186" s="14">
        <f t="shared" ca="1" si="78"/>
        <v>9.9886849899999994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4">
        <f t="shared" si="81"/>
        <v>44418</v>
      </c>
      <c r="B187" s="125">
        <f t="shared" ca="1" si="91"/>
        <v>1010.347262</v>
      </c>
      <c r="C187" s="7">
        <f t="shared" si="82"/>
        <v>1000</v>
      </c>
      <c r="D187" s="102">
        <f t="shared" si="83"/>
        <v>44413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1.0189225482887601</v>
      </c>
      <c r="H187" s="14">
        <f t="shared" ca="1" si="93"/>
        <v>1.0141657885167299</v>
      </c>
      <c r="I187" s="14">
        <f t="shared" ca="1" si="94"/>
        <v>1.0046903199999999</v>
      </c>
      <c r="J187" s="13">
        <f t="shared" si="84"/>
        <v>0.05</v>
      </c>
      <c r="K187" s="29">
        <f t="shared" si="85"/>
        <v>44377</v>
      </c>
      <c r="L187" s="2">
        <f t="shared" si="86"/>
        <v>29</v>
      </c>
      <c r="M187" s="17">
        <f t="shared" si="87"/>
        <v>29</v>
      </c>
      <c r="N187" s="12">
        <f t="shared" si="76"/>
        <v>1.0056305329999999</v>
      </c>
      <c r="O187" s="12">
        <f t="shared" ca="1" si="77"/>
        <v>1.010347262</v>
      </c>
      <c r="P187" s="17">
        <f t="shared" si="88"/>
        <v>0</v>
      </c>
      <c r="Q187" s="14">
        <f t="shared" ca="1" si="78"/>
        <v>10.347262000000001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4">
        <f t="shared" si="81"/>
        <v>44419</v>
      </c>
      <c r="B188" s="125">
        <f t="shared" ca="1" si="91"/>
        <v>1010.74429299</v>
      </c>
      <c r="C188" s="7">
        <f t="shared" si="82"/>
        <v>1000</v>
      </c>
      <c r="D188" s="102">
        <f t="shared" si="83"/>
        <v>44414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1.0191256195526299</v>
      </c>
      <c r="H188" s="14">
        <f t="shared" ca="1" si="93"/>
        <v>1.0141657885167299</v>
      </c>
      <c r="I188" s="14">
        <f t="shared" ca="1" si="94"/>
        <v>1.00489055</v>
      </c>
      <c r="J188" s="13">
        <f t="shared" si="84"/>
        <v>0.05</v>
      </c>
      <c r="K188" s="29">
        <f t="shared" si="85"/>
        <v>44377</v>
      </c>
      <c r="L188" s="2">
        <f t="shared" si="86"/>
        <v>30</v>
      </c>
      <c r="M188" s="17">
        <f t="shared" si="87"/>
        <v>30</v>
      </c>
      <c r="N188" s="12">
        <f t="shared" si="76"/>
        <v>1.0058252539999999</v>
      </c>
      <c r="O188" s="12">
        <f t="shared" ca="1" si="77"/>
        <v>1.0107442929999999</v>
      </c>
      <c r="P188" s="17">
        <f t="shared" si="88"/>
        <v>0</v>
      </c>
      <c r="Q188" s="14">
        <f t="shared" ca="1" si="78"/>
        <v>10.74429299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4">
        <f t="shared" si="81"/>
        <v>44420</v>
      </c>
      <c r="B189" s="125">
        <f t="shared" ca="1" si="91"/>
        <v>1011.14149</v>
      </c>
      <c r="C189" s="7">
        <f t="shared" si="82"/>
        <v>1000</v>
      </c>
      <c r="D189" s="102">
        <f t="shared" si="83"/>
        <v>44417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1.0193287312886099</v>
      </c>
      <c r="H189" s="14">
        <f t="shared" ca="1" si="93"/>
        <v>1.0141657885167299</v>
      </c>
      <c r="I189" s="14">
        <f t="shared" ca="1" si="94"/>
        <v>1.0050908300000001</v>
      </c>
      <c r="J189" s="13">
        <f t="shared" si="84"/>
        <v>0.05</v>
      </c>
      <c r="K189" s="29">
        <f t="shared" si="85"/>
        <v>44377</v>
      </c>
      <c r="L189" s="2">
        <f t="shared" si="86"/>
        <v>31</v>
      </c>
      <c r="M189" s="17">
        <f t="shared" si="87"/>
        <v>31</v>
      </c>
      <c r="N189" s="12">
        <f t="shared" si="76"/>
        <v>1.0060200130000001</v>
      </c>
      <c r="O189" s="12">
        <f t="shared" ca="1" si="77"/>
        <v>1.01114149</v>
      </c>
      <c r="P189" s="17">
        <f t="shared" si="88"/>
        <v>0</v>
      </c>
      <c r="Q189" s="14">
        <f t="shared" ca="1" si="78"/>
        <v>11.141489999999999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4">
        <f t="shared" si="81"/>
        <v>44421</v>
      </c>
      <c r="B190" s="125">
        <f t="shared" ca="1" si="91"/>
        <v>1011.538832</v>
      </c>
      <c r="C190" s="7">
        <f t="shared" si="82"/>
        <v>1000</v>
      </c>
      <c r="D190" s="102">
        <f t="shared" si="83"/>
        <v>44418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1.01953188350475</v>
      </c>
      <c r="H190" s="14">
        <f t="shared" ca="1" si="93"/>
        <v>1.0141657885167299</v>
      </c>
      <c r="I190" s="14">
        <f t="shared" ca="1" si="94"/>
        <v>1.00529114</v>
      </c>
      <c r="J190" s="13">
        <f t="shared" si="84"/>
        <v>0.05</v>
      </c>
      <c r="K190" s="29">
        <f t="shared" si="85"/>
        <v>44377</v>
      </c>
      <c r="L190" s="2">
        <f t="shared" si="86"/>
        <v>32</v>
      </c>
      <c r="M190" s="17">
        <f t="shared" si="87"/>
        <v>32</v>
      </c>
      <c r="N190" s="12">
        <f t="shared" si="76"/>
        <v>1.006214809</v>
      </c>
      <c r="O190" s="12">
        <f t="shared" ca="1" si="77"/>
        <v>1.0115388320000001</v>
      </c>
      <c r="P190" s="17">
        <f t="shared" si="88"/>
        <v>0</v>
      </c>
      <c r="Q190" s="14">
        <f t="shared" ca="1" si="78"/>
        <v>11.538831999999999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4">
        <f t="shared" si="81"/>
        <v>44424</v>
      </c>
      <c r="B191" s="125">
        <f t="shared" ca="1" si="91"/>
        <v>1011.936342</v>
      </c>
      <c r="C191" s="7">
        <f t="shared" si="82"/>
        <v>1000</v>
      </c>
      <c r="D191" s="102">
        <f t="shared" si="83"/>
        <v>44419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1.0197350762091399</v>
      </c>
      <c r="H191" s="14">
        <f t="shared" ca="1" si="93"/>
        <v>1.0141657885167299</v>
      </c>
      <c r="I191" s="14">
        <f t="shared" ca="1" si="94"/>
        <v>1.0054915</v>
      </c>
      <c r="J191" s="13">
        <f t="shared" si="84"/>
        <v>0.05</v>
      </c>
      <c r="K191" s="29">
        <f t="shared" si="85"/>
        <v>44377</v>
      </c>
      <c r="L191" s="2">
        <f t="shared" si="86"/>
        <v>33</v>
      </c>
      <c r="M191" s="17">
        <f t="shared" si="87"/>
        <v>33</v>
      </c>
      <c r="N191" s="12">
        <f t="shared" si="76"/>
        <v>1.006409643</v>
      </c>
      <c r="O191" s="12">
        <f t="shared" ca="1" si="77"/>
        <v>1.011936342</v>
      </c>
      <c r="P191" s="17">
        <f t="shared" si="88"/>
        <v>0</v>
      </c>
      <c r="Q191" s="14">
        <f t="shared" ca="1" si="78"/>
        <v>11.936342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4">
        <f t="shared" si="81"/>
        <v>44425</v>
      </c>
      <c r="B192" s="125">
        <f t="shared" ca="1" si="91"/>
        <v>1012.333996</v>
      </c>
      <c r="C192" s="7">
        <f t="shared" si="82"/>
        <v>1000</v>
      </c>
      <c r="D192" s="102">
        <f t="shared" si="83"/>
        <v>44420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1.01993830940982</v>
      </c>
      <c r="H192" s="14">
        <f t="shared" ca="1" si="93"/>
        <v>1.0141657885167299</v>
      </c>
      <c r="I192" s="14">
        <f t="shared" ca="1" si="94"/>
        <v>1.00569189</v>
      </c>
      <c r="J192" s="13">
        <f t="shared" si="84"/>
        <v>0.05</v>
      </c>
      <c r="K192" s="29">
        <f t="shared" si="85"/>
        <v>44377</v>
      </c>
      <c r="L192" s="2">
        <f t="shared" si="86"/>
        <v>34</v>
      </c>
      <c r="M192" s="17">
        <f t="shared" si="87"/>
        <v>34</v>
      </c>
      <c r="N192" s="12">
        <f t="shared" si="76"/>
        <v>1.006604514</v>
      </c>
      <c r="O192" s="12">
        <f t="shared" ca="1" si="77"/>
        <v>1.012333996</v>
      </c>
      <c r="P192" s="17">
        <f t="shared" si="88"/>
        <v>0</v>
      </c>
      <c r="Q192" s="14">
        <f t="shared" ca="1" si="78"/>
        <v>12.333996000000001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24">
        <f t="shared" si="81"/>
        <v>44426</v>
      </c>
      <c r="B193" s="125">
        <f t="shared" ca="1" si="91"/>
        <v>1012.731818</v>
      </c>
      <c r="C193" s="7">
        <f t="shared" si="82"/>
        <v>1000</v>
      </c>
      <c r="D193" s="102">
        <f t="shared" si="83"/>
        <v>44421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1.0201415831148899</v>
      </c>
      <c r="H193" s="14">
        <f t="shared" ca="1" si="93"/>
        <v>1.0141657885167299</v>
      </c>
      <c r="I193" s="14">
        <f t="shared" ca="1" si="94"/>
        <v>1.00589233</v>
      </c>
      <c r="J193" s="13">
        <f t="shared" si="84"/>
        <v>0.05</v>
      </c>
      <c r="K193" s="29">
        <f t="shared" si="85"/>
        <v>44377</v>
      </c>
      <c r="L193" s="2">
        <f t="shared" si="86"/>
        <v>35</v>
      </c>
      <c r="M193" s="17">
        <f t="shared" si="87"/>
        <v>35</v>
      </c>
      <c r="N193" s="12">
        <f t="shared" si="76"/>
        <v>1.006799424</v>
      </c>
      <c r="O193" s="12">
        <f t="shared" ca="1" si="77"/>
        <v>1.012731818</v>
      </c>
      <c r="P193" s="17">
        <f t="shared" si="88"/>
        <v>0</v>
      </c>
      <c r="Q193" s="14">
        <f t="shared" ca="1" si="78"/>
        <v>12.731818000000001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4">
        <f t="shared" si="81"/>
        <v>44427</v>
      </c>
      <c r="B194" s="125">
        <f t="shared" ca="1" si="91"/>
        <v>1013.12978599</v>
      </c>
      <c r="C194" s="7">
        <f t="shared" si="82"/>
        <v>1000</v>
      </c>
      <c r="D194" s="102">
        <f t="shared" si="83"/>
        <v>44424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1.0203448973324001</v>
      </c>
      <c r="H194" s="14">
        <f t="shared" ca="1" si="93"/>
        <v>1.0141657885167299</v>
      </c>
      <c r="I194" s="14">
        <f t="shared" ca="1" si="94"/>
        <v>1.0060928</v>
      </c>
      <c r="J194" s="13">
        <f t="shared" si="84"/>
        <v>0.05</v>
      </c>
      <c r="K194" s="29">
        <f t="shared" si="85"/>
        <v>44377</v>
      </c>
      <c r="L194" s="2">
        <f t="shared" si="86"/>
        <v>36</v>
      </c>
      <c r="M194" s="17">
        <f t="shared" si="87"/>
        <v>36</v>
      </c>
      <c r="N194" s="12">
        <f t="shared" si="76"/>
        <v>1.006994371</v>
      </c>
      <c r="O194" s="12">
        <f t="shared" ca="1" si="77"/>
        <v>1.0131297859999999</v>
      </c>
      <c r="P194" s="17">
        <f t="shared" si="88"/>
        <v>0</v>
      </c>
      <c r="Q194" s="14">
        <f t="shared" ca="1" si="78"/>
        <v>13.12978599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</row>
    <row r="195" spans="1:153" x14ac:dyDescent="0.15">
      <c r="A195" s="124">
        <f t="shared" si="81"/>
        <v>44428</v>
      </c>
      <c r="B195" s="125">
        <f t="shared" ca="1" si="91"/>
        <v>1013.52791</v>
      </c>
      <c r="C195" s="7">
        <f t="shared" si="82"/>
        <v>1000</v>
      </c>
      <c r="D195" s="102">
        <f t="shared" si="83"/>
        <v>44425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1.0205482520704401</v>
      </c>
      <c r="H195" s="14">
        <f t="shared" ca="1" si="93"/>
        <v>1.0141657885167299</v>
      </c>
      <c r="I195" s="14">
        <f t="shared" ca="1" si="94"/>
        <v>1.00629331</v>
      </c>
      <c r="J195" s="13">
        <f t="shared" si="84"/>
        <v>0.05</v>
      </c>
      <c r="K195" s="29">
        <f t="shared" si="85"/>
        <v>44377</v>
      </c>
      <c r="L195" s="2">
        <f t="shared" si="86"/>
        <v>37</v>
      </c>
      <c r="M195" s="17">
        <f t="shared" si="87"/>
        <v>37</v>
      </c>
      <c r="N195" s="12">
        <f t="shared" si="76"/>
        <v>1.007189355</v>
      </c>
      <c r="O195" s="12">
        <f t="shared" ca="1" si="77"/>
        <v>1.0135279100000001</v>
      </c>
      <c r="P195" s="17">
        <f t="shared" si="88"/>
        <v>0</v>
      </c>
      <c r="Q195" s="14">
        <f t="shared" ca="1" si="78"/>
        <v>13.52791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4">
        <f t="shared" si="81"/>
        <v>44431</v>
      </c>
      <c r="B196" s="125">
        <f t="shared" ca="1" si="91"/>
        <v>1013.926201</v>
      </c>
      <c r="C196" s="7">
        <f t="shared" si="82"/>
        <v>1000</v>
      </c>
      <c r="D196" s="102">
        <f t="shared" si="83"/>
        <v>44426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1.0207516473370799</v>
      </c>
      <c r="H196" s="14">
        <f t="shared" ca="1" si="93"/>
        <v>1.0141657885167299</v>
      </c>
      <c r="I196" s="14">
        <f t="shared" ca="1" si="94"/>
        <v>1.0064938699999999</v>
      </c>
      <c r="J196" s="13">
        <f t="shared" si="84"/>
        <v>0.05</v>
      </c>
      <c r="K196" s="29">
        <f t="shared" si="85"/>
        <v>44377</v>
      </c>
      <c r="L196" s="2">
        <f t="shared" si="86"/>
        <v>38</v>
      </c>
      <c r="M196" s="17">
        <f t="shared" si="87"/>
        <v>38</v>
      </c>
      <c r="N196" s="12">
        <f t="shared" si="76"/>
        <v>1.007384378</v>
      </c>
      <c r="O196" s="12">
        <f t="shared" ca="1" si="77"/>
        <v>1.0139262010000001</v>
      </c>
      <c r="P196" s="17">
        <f t="shared" si="88"/>
        <v>0</v>
      </c>
      <c r="Q196" s="14">
        <f t="shared" ca="1" si="78"/>
        <v>13.926201000000001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4">
        <f t="shared" si="81"/>
        <v>44432</v>
      </c>
      <c r="B197" s="125">
        <f t="shared" ca="1" si="91"/>
        <v>1014.32463799</v>
      </c>
      <c r="C197" s="7">
        <f t="shared" si="82"/>
        <v>1000</v>
      </c>
      <c r="D197" s="102">
        <f t="shared" si="83"/>
        <v>44427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1.0209550831404</v>
      </c>
      <c r="H197" s="14">
        <f t="shared" ca="1" si="93"/>
        <v>1.0141657885167299</v>
      </c>
      <c r="I197" s="14">
        <f t="shared" ca="1" si="94"/>
        <v>1.0066944600000001</v>
      </c>
      <c r="J197" s="13">
        <f t="shared" si="84"/>
        <v>0.05</v>
      </c>
      <c r="K197" s="29">
        <f t="shared" si="85"/>
        <v>44377</v>
      </c>
      <c r="L197" s="2">
        <f t="shared" si="86"/>
        <v>39</v>
      </c>
      <c r="M197" s="17">
        <f t="shared" si="87"/>
        <v>39</v>
      </c>
      <c r="N197" s="12">
        <f t="shared" si="76"/>
        <v>1.007579438</v>
      </c>
      <c r="O197" s="12">
        <f t="shared" ca="1" si="77"/>
        <v>1.0143246379999999</v>
      </c>
      <c r="P197" s="17">
        <f t="shared" si="88"/>
        <v>0</v>
      </c>
      <c r="Q197" s="14">
        <f t="shared" ca="1" si="78"/>
        <v>14.324637989999999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</row>
    <row r="198" spans="1:153" x14ac:dyDescent="0.15">
      <c r="A198" s="124">
        <f t="shared" si="81"/>
        <v>44433</v>
      </c>
      <c r="B198" s="125">
        <f t="shared" ca="1" si="91"/>
        <v>1014.723242</v>
      </c>
      <c r="C198" s="7">
        <f t="shared" si="82"/>
        <v>1000</v>
      </c>
      <c r="D198" s="102">
        <f t="shared" si="83"/>
        <v>44428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1.02115855948846</v>
      </c>
      <c r="H198" s="14">
        <f t="shared" ca="1" si="93"/>
        <v>1.0141657885167299</v>
      </c>
      <c r="I198" s="14">
        <f t="shared" ca="1" si="94"/>
        <v>1.0068950999999999</v>
      </c>
      <c r="J198" s="13">
        <f t="shared" si="84"/>
        <v>0.05</v>
      </c>
      <c r="K198" s="29">
        <f t="shared" si="85"/>
        <v>44377</v>
      </c>
      <c r="L198" s="2">
        <f t="shared" si="86"/>
        <v>40</v>
      </c>
      <c r="M198" s="17">
        <f t="shared" si="87"/>
        <v>40</v>
      </c>
      <c r="N198" s="12">
        <f t="shared" si="76"/>
        <v>1.0077745360000001</v>
      </c>
      <c r="O198" s="12">
        <f t="shared" ca="1" si="77"/>
        <v>1.0147232420000001</v>
      </c>
      <c r="P198" s="17">
        <f t="shared" si="88"/>
        <v>0</v>
      </c>
      <c r="Q198" s="14">
        <f t="shared" ca="1" si="78"/>
        <v>14.723242000000001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4">
        <f t="shared" si="81"/>
        <v>44434</v>
      </c>
      <c r="B199" s="125">
        <f t="shared" ca="1" si="91"/>
        <v>1015.12199299</v>
      </c>
      <c r="C199" s="7">
        <f t="shared" si="82"/>
        <v>1000</v>
      </c>
      <c r="D199" s="102">
        <f t="shared" si="83"/>
        <v>44431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1.02136207638937</v>
      </c>
      <c r="H199" s="14">
        <f t="shared" ca="1" si="93"/>
        <v>1.0141657885167299</v>
      </c>
      <c r="I199" s="14">
        <f t="shared" ca="1" si="94"/>
        <v>1.0070957700000001</v>
      </c>
      <c r="J199" s="13">
        <f t="shared" si="84"/>
        <v>0.05</v>
      </c>
      <c r="K199" s="29">
        <f t="shared" si="85"/>
        <v>44377</v>
      </c>
      <c r="L199" s="2">
        <f t="shared" si="86"/>
        <v>41</v>
      </c>
      <c r="M199" s="17">
        <f t="shared" si="87"/>
        <v>41</v>
      </c>
      <c r="N199" s="12">
        <f t="shared" si="76"/>
        <v>1.007969672</v>
      </c>
      <c r="O199" s="12">
        <f t="shared" ca="1" si="77"/>
        <v>1.0151219929999999</v>
      </c>
      <c r="P199" s="17">
        <f t="shared" si="88"/>
        <v>0</v>
      </c>
      <c r="Q199" s="14">
        <f t="shared" ca="1" si="78"/>
        <v>15.121992990000001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4">
        <f t="shared" si="81"/>
        <v>44435</v>
      </c>
      <c r="B200" s="125">
        <f t="shared" ca="1" si="91"/>
        <v>1015.52090099</v>
      </c>
      <c r="C200" s="7">
        <f t="shared" si="82"/>
        <v>1000</v>
      </c>
      <c r="D200" s="102">
        <f t="shared" si="83"/>
        <v>44432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1.0215656338512</v>
      </c>
      <c r="H200" s="14">
        <f t="shared" ca="1" si="93"/>
        <v>1.0141657885167299</v>
      </c>
      <c r="I200" s="14">
        <f t="shared" ca="1" si="94"/>
        <v>1.0072964799999999</v>
      </c>
      <c r="J200" s="13">
        <f t="shared" si="84"/>
        <v>0.05</v>
      </c>
      <c r="K200" s="29">
        <f t="shared" si="85"/>
        <v>44377</v>
      </c>
      <c r="L200" s="2">
        <f t="shared" si="86"/>
        <v>42</v>
      </c>
      <c r="M200" s="17">
        <f t="shared" si="87"/>
        <v>42</v>
      </c>
      <c r="N200" s="12">
        <f t="shared" si="76"/>
        <v>1.0081648459999999</v>
      </c>
      <c r="O200" s="12">
        <f t="shared" ca="1" si="77"/>
        <v>1.0155209009999999</v>
      </c>
      <c r="P200" s="17">
        <f t="shared" si="88"/>
        <v>0</v>
      </c>
      <c r="Q200" s="14">
        <f t="shared" ca="1" si="78"/>
        <v>15.520900989999999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4">
        <f t="shared" si="81"/>
        <v>44438</v>
      </c>
      <c r="B201" s="125">
        <f t="shared" ca="1" si="91"/>
        <v>1015.919975</v>
      </c>
      <c r="C201" s="7">
        <f t="shared" si="82"/>
        <v>1000</v>
      </c>
      <c r="D201" s="102">
        <f t="shared" si="83"/>
        <v>44433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1.02176923188202</v>
      </c>
      <c r="H201" s="14">
        <f t="shared" ca="1" si="93"/>
        <v>1.0141657885167299</v>
      </c>
      <c r="I201" s="14">
        <f t="shared" ca="1" si="94"/>
        <v>1.00749724</v>
      </c>
      <c r="J201" s="13">
        <f t="shared" si="84"/>
        <v>0.05</v>
      </c>
      <c r="K201" s="29">
        <f t="shared" si="85"/>
        <v>44377</v>
      </c>
      <c r="L201" s="2">
        <f t="shared" si="86"/>
        <v>43</v>
      </c>
      <c r="M201" s="17">
        <f t="shared" si="87"/>
        <v>43</v>
      </c>
      <c r="N201" s="12">
        <f t="shared" si="76"/>
        <v>1.0083600580000001</v>
      </c>
      <c r="O201" s="12">
        <f t="shared" ca="1" si="77"/>
        <v>1.0159199750000001</v>
      </c>
      <c r="P201" s="17">
        <f t="shared" si="88"/>
        <v>0</v>
      </c>
      <c r="Q201" s="14">
        <f t="shared" ca="1" si="78"/>
        <v>15.919975000000001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4">
        <f t="shared" si="81"/>
        <v>44439</v>
      </c>
      <c r="B202" s="125">
        <f t="shared" ca="1" si="91"/>
        <v>1016.319196</v>
      </c>
      <c r="C202" s="7">
        <f t="shared" si="82"/>
        <v>1000</v>
      </c>
      <c r="D202" s="102">
        <f t="shared" si="83"/>
        <v>44434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1.02197287048994</v>
      </c>
      <c r="H202" s="14">
        <f t="shared" ca="1" si="93"/>
        <v>1.0141657885167299</v>
      </c>
      <c r="I202" s="14">
        <f t="shared" ca="1" si="94"/>
        <v>1.00769803</v>
      </c>
      <c r="J202" s="13">
        <f t="shared" si="84"/>
        <v>0.05</v>
      </c>
      <c r="K202" s="29">
        <f t="shared" si="85"/>
        <v>44377</v>
      </c>
      <c r="L202" s="2">
        <f t="shared" si="86"/>
        <v>44</v>
      </c>
      <c r="M202" s="17">
        <f t="shared" si="87"/>
        <v>44</v>
      </c>
      <c r="N202" s="12">
        <f t="shared" si="76"/>
        <v>1.008555307</v>
      </c>
      <c r="O202" s="12">
        <f t="shared" ca="1" si="77"/>
        <v>1.016319196</v>
      </c>
      <c r="P202" s="17">
        <f t="shared" si="88"/>
        <v>0</v>
      </c>
      <c r="Q202" s="14">
        <f t="shared" ca="1" si="78"/>
        <v>16.319196000000002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4">
        <f t="shared" si="81"/>
        <v>44440</v>
      </c>
      <c r="B203" s="125">
        <f t="shared" ca="1" si="91"/>
        <v>1016.71858399</v>
      </c>
      <c r="C203" s="7">
        <f t="shared" si="82"/>
        <v>1000</v>
      </c>
      <c r="D203" s="102">
        <f t="shared" si="83"/>
        <v>44435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1.02217654968302</v>
      </c>
      <c r="H203" s="14">
        <f t="shared" ca="1" si="93"/>
        <v>1.0141657885167299</v>
      </c>
      <c r="I203" s="14">
        <f t="shared" ca="1" si="94"/>
        <v>1.00789887</v>
      </c>
      <c r="J203" s="13">
        <f t="shared" si="84"/>
        <v>0.05</v>
      </c>
      <c r="K203" s="29">
        <f t="shared" si="85"/>
        <v>44377</v>
      </c>
      <c r="L203" s="2">
        <f t="shared" si="86"/>
        <v>45</v>
      </c>
      <c r="M203" s="17">
        <f t="shared" si="87"/>
        <v>45</v>
      </c>
      <c r="N203" s="12">
        <f t="shared" si="76"/>
        <v>1.0087505939999999</v>
      </c>
      <c r="O203" s="12">
        <f t="shared" ca="1" si="77"/>
        <v>1.0167185839999999</v>
      </c>
      <c r="P203" s="17">
        <f t="shared" si="88"/>
        <v>0</v>
      </c>
      <c r="Q203" s="14">
        <f t="shared" ca="1" si="78"/>
        <v>16.718583989999999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4">
        <f t="shared" si="81"/>
        <v>44441</v>
      </c>
      <c r="B204" s="125">
        <f t="shared" ca="1" si="91"/>
        <v>1017.118119</v>
      </c>
      <c r="C204" s="7">
        <f t="shared" si="82"/>
        <v>1000</v>
      </c>
      <c r="D204" s="102">
        <f t="shared" si="83"/>
        <v>44438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1.02238026946938</v>
      </c>
      <c r="H204" s="14">
        <f t="shared" ca="1" si="93"/>
        <v>1.0141657885167299</v>
      </c>
      <c r="I204" s="14">
        <f t="shared" ca="1" si="94"/>
        <v>1.00809974</v>
      </c>
      <c r="J204" s="13">
        <f t="shared" si="84"/>
        <v>0.05</v>
      </c>
      <c r="K204" s="29">
        <f t="shared" si="85"/>
        <v>44377</v>
      </c>
      <c r="L204" s="2">
        <f t="shared" si="86"/>
        <v>46</v>
      </c>
      <c r="M204" s="17">
        <f t="shared" si="87"/>
        <v>46</v>
      </c>
      <c r="N204" s="12">
        <f t="shared" ref="N204:N267" si="97">ROUND((J204+1)^(M204/252),9)</f>
        <v>1.0089459190000001</v>
      </c>
      <c r="O204" s="12">
        <f t="shared" ref="O204:O267" ca="1" si="98">ROUND(I204*N204,9)</f>
        <v>1.017118119</v>
      </c>
      <c r="P204" s="17">
        <f t="shared" si="88"/>
        <v>0</v>
      </c>
      <c r="Q204" s="14">
        <f t="shared" ref="Q204:Q267" ca="1" si="99">TRUNC(((O204-1)*C204),8)</f>
        <v>17.118119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4">
        <f t="shared" ref="A205:A268" si="102">WORKDAY($A204,1,$X$166:$X$544)</f>
        <v>44442</v>
      </c>
      <c r="B205" s="125">
        <f t="shared" ca="1" si="91"/>
        <v>1017.51781999</v>
      </c>
      <c r="C205" s="7">
        <f t="shared" ref="C205:C268" si="103">(C204-S204)</f>
        <v>1000</v>
      </c>
      <c r="D205" s="102">
        <f t="shared" ref="D205:D268" si="104">WORKDAY($A205,-3,$X$160:$X$544)</f>
        <v>44439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1.0225840298570801</v>
      </c>
      <c r="H205" s="14">
        <f t="shared" ca="1" si="93"/>
        <v>1.0141657885167299</v>
      </c>
      <c r="I205" s="14">
        <f t="shared" ca="1" si="94"/>
        <v>1.00830066</v>
      </c>
      <c r="J205" s="13">
        <f t="shared" ref="J205:J268" si="105">J204</f>
        <v>0.05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47</v>
      </c>
      <c r="M205" s="17">
        <f t="shared" ref="M205:M268" si="108">IF(AND(L205=1,L204=1),1,IF(L205&gt;0,IF(L205=L204,L205+1,L205),0))</f>
        <v>47</v>
      </c>
      <c r="N205" s="12">
        <f t="shared" si="97"/>
        <v>1.009141281</v>
      </c>
      <c r="O205" s="12">
        <f t="shared" ca="1" si="98"/>
        <v>1.0175178199999999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17.51781999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4">
        <f t="shared" si="102"/>
        <v>44445</v>
      </c>
      <c r="B206" s="125">
        <f t="shared" ref="B206:B269" ca="1" si="112">IF(D206&lt;=TODAY(),C206+Q206,IF(AND(D206&gt;TODAY(),A206&lt;=$B$1),IF(VLOOKUP(TODAY(),$A$10:$E$5000,4,FALSE)=0,"n.d",C206+Q206),"n.d"))</f>
        <v>1017.917669</v>
      </c>
      <c r="C206" s="7">
        <f t="shared" si="103"/>
        <v>1000</v>
      </c>
      <c r="D206" s="102">
        <f t="shared" si="104"/>
        <v>44440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1.02278783085423</v>
      </c>
      <c r="H206" s="14">
        <f t="shared" ref="H206:H269" ca="1" si="114">IF(P205&gt;0,G205,H205)</f>
        <v>1.0141657885167299</v>
      </c>
      <c r="I206" s="14">
        <f t="shared" ref="I206:I269" ca="1" si="115">ROUND(G206/H206,8)</f>
        <v>1.0085016099999999</v>
      </c>
      <c r="J206" s="13">
        <f t="shared" si="105"/>
        <v>0.05</v>
      </c>
      <c r="K206" s="29">
        <f t="shared" si="106"/>
        <v>44377</v>
      </c>
      <c r="L206" s="2">
        <f t="shared" si="107"/>
        <v>48</v>
      </c>
      <c r="M206" s="17">
        <f t="shared" si="108"/>
        <v>48</v>
      </c>
      <c r="N206" s="12">
        <f t="shared" si="97"/>
        <v>1.009336682</v>
      </c>
      <c r="O206" s="12">
        <f t="shared" ca="1" si="98"/>
        <v>1.017917669</v>
      </c>
      <c r="P206" s="17">
        <f t="shared" si="109"/>
        <v>0</v>
      </c>
      <c r="Q206" s="14">
        <f t="shared" ca="1" si="99"/>
        <v>17.917669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4">
        <f t="shared" si="102"/>
        <v>44447</v>
      </c>
      <c r="B207" s="125">
        <f t="shared" ca="1" si="112"/>
        <v>1018.317674</v>
      </c>
      <c r="C207" s="7">
        <f t="shared" si="103"/>
        <v>1000</v>
      </c>
      <c r="D207" s="102">
        <f t="shared" si="104"/>
        <v>44441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1.0229916724689201</v>
      </c>
      <c r="H207" s="14">
        <f t="shared" ca="1" si="114"/>
        <v>1.0141657885167299</v>
      </c>
      <c r="I207" s="14">
        <f t="shared" ca="1" si="115"/>
        <v>1.0087025999999999</v>
      </c>
      <c r="J207" s="13">
        <f t="shared" si="105"/>
        <v>0.05</v>
      </c>
      <c r="K207" s="29">
        <f t="shared" si="106"/>
        <v>44377</v>
      </c>
      <c r="L207" s="2">
        <f t="shared" si="107"/>
        <v>49</v>
      </c>
      <c r="M207" s="17">
        <f t="shared" si="108"/>
        <v>49</v>
      </c>
      <c r="N207" s="12">
        <f t="shared" si="97"/>
        <v>1.00953212</v>
      </c>
      <c r="O207" s="12">
        <f t="shared" ca="1" si="98"/>
        <v>1.018317674</v>
      </c>
      <c r="P207" s="17">
        <f t="shared" si="109"/>
        <v>0</v>
      </c>
      <c r="Q207" s="14">
        <f t="shared" ca="1" si="99"/>
        <v>18.317674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4">
        <f t="shared" si="102"/>
        <v>44448</v>
      </c>
      <c r="B208" s="125">
        <f t="shared" ca="1" si="112"/>
        <v>1018.717848</v>
      </c>
      <c r="C208" s="7">
        <f t="shared" si="103"/>
        <v>1000</v>
      </c>
      <c r="D208" s="102">
        <f t="shared" si="104"/>
        <v>44442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1.02319555470924</v>
      </c>
      <c r="H208" s="14">
        <f t="shared" ca="1" si="114"/>
        <v>1.0141657885167299</v>
      </c>
      <c r="I208" s="14">
        <f t="shared" ca="1" si="115"/>
        <v>1.00890364</v>
      </c>
      <c r="J208" s="13">
        <f t="shared" si="105"/>
        <v>0.05</v>
      </c>
      <c r="K208" s="29">
        <f t="shared" si="106"/>
        <v>44377</v>
      </c>
      <c r="L208" s="2">
        <f t="shared" si="107"/>
        <v>50</v>
      </c>
      <c r="M208" s="17">
        <f t="shared" si="108"/>
        <v>50</v>
      </c>
      <c r="N208" s="12">
        <f t="shared" si="97"/>
        <v>1.0097275969999999</v>
      </c>
      <c r="O208" s="12">
        <f t="shared" ca="1" si="98"/>
        <v>1.0187178480000001</v>
      </c>
      <c r="P208" s="17">
        <f t="shared" si="109"/>
        <v>0</v>
      </c>
      <c r="Q208" s="14">
        <f t="shared" ca="1" si="99"/>
        <v>18.717848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4">
        <f t="shared" si="102"/>
        <v>44449</v>
      </c>
      <c r="B209" s="125">
        <f t="shared" ca="1" si="112"/>
        <v>1019.118168</v>
      </c>
      <c r="C209" s="7">
        <f t="shared" si="103"/>
        <v>1000</v>
      </c>
      <c r="D209" s="102">
        <f t="shared" si="104"/>
        <v>44445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1.0233994775833</v>
      </c>
      <c r="H209" s="14">
        <f t="shared" ca="1" si="114"/>
        <v>1.0141657885167299</v>
      </c>
      <c r="I209" s="14">
        <f t="shared" ca="1" si="115"/>
        <v>1.0091047099999999</v>
      </c>
      <c r="J209" s="13">
        <f t="shared" si="105"/>
        <v>0.05</v>
      </c>
      <c r="K209" s="29">
        <f t="shared" si="106"/>
        <v>44377</v>
      </c>
      <c r="L209" s="2">
        <f t="shared" si="107"/>
        <v>51</v>
      </c>
      <c r="M209" s="17">
        <f t="shared" si="108"/>
        <v>51</v>
      </c>
      <c r="N209" s="12">
        <f t="shared" si="97"/>
        <v>1.009923111</v>
      </c>
      <c r="O209" s="12">
        <f t="shared" ca="1" si="98"/>
        <v>1.0191181680000001</v>
      </c>
      <c r="P209" s="17">
        <f t="shared" si="109"/>
        <v>0</v>
      </c>
      <c r="Q209" s="14">
        <f t="shared" ca="1" si="99"/>
        <v>19.118168000000001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4">
        <f t="shared" si="102"/>
        <v>44452</v>
      </c>
      <c r="B210" s="125">
        <f t="shared" ca="1" si="112"/>
        <v>1019.518656</v>
      </c>
      <c r="C210" s="7">
        <f t="shared" si="103"/>
        <v>1000</v>
      </c>
      <c r="D210" s="102">
        <f t="shared" si="104"/>
        <v>44447</v>
      </c>
      <c r="E210" s="100">
        <f ca="1">IF(D210&lt;$B$1,VLOOKUP(D210,[1]DI!$A$4:$B$15000,2,FALSE),0)</f>
        <v>5.1499999999999997E-2</v>
      </c>
      <c r="F210" s="14">
        <f t="shared" ca="1" si="113"/>
        <v>1.0001993</v>
      </c>
      <c r="G210" s="14">
        <f ca="1">(TRUNC(PRODUCT($F$12:$F209),16))</f>
        <v>1.0236034410991799</v>
      </c>
      <c r="H210" s="14">
        <f t="shared" ca="1" si="114"/>
        <v>1.0141657885167299</v>
      </c>
      <c r="I210" s="14">
        <f t="shared" ca="1" si="115"/>
        <v>1.00930583</v>
      </c>
      <c r="J210" s="13">
        <f t="shared" si="105"/>
        <v>0.05</v>
      </c>
      <c r="K210" s="29">
        <f t="shared" si="106"/>
        <v>44377</v>
      </c>
      <c r="L210" s="2">
        <f t="shared" si="107"/>
        <v>52</v>
      </c>
      <c r="M210" s="17">
        <f t="shared" si="108"/>
        <v>52</v>
      </c>
      <c r="N210" s="12">
        <f t="shared" si="97"/>
        <v>1.0101186630000001</v>
      </c>
      <c r="O210" s="12">
        <f t="shared" ca="1" si="98"/>
        <v>1.019518656</v>
      </c>
      <c r="P210" s="17">
        <f t="shared" si="109"/>
        <v>0</v>
      </c>
      <c r="Q210" s="14">
        <f t="shared" ca="1" si="99"/>
        <v>19.518656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4">
        <f t="shared" si="102"/>
        <v>44453</v>
      </c>
      <c r="B211" s="125">
        <f t="shared" ca="1" si="112"/>
        <v>1019.91928899</v>
      </c>
      <c r="C211" s="7">
        <f t="shared" si="103"/>
        <v>1000</v>
      </c>
      <c r="D211" s="102">
        <f t="shared" si="104"/>
        <v>44448</v>
      </c>
      <c r="E211" s="100">
        <f ca="1">IF(D211&lt;$B$1,VLOOKUP(D211,[1]DI!$A$4:$B$15000,2,FALSE),0)</f>
        <v>5.1499999999999997E-2</v>
      </c>
      <c r="F211" s="14">
        <f t="shared" ca="1" si="113"/>
        <v>1.0001993</v>
      </c>
      <c r="G211" s="14">
        <f ca="1">(TRUNC(PRODUCT($F$12:$F210),16))</f>
        <v>1.0238074452649899</v>
      </c>
      <c r="H211" s="14">
        <f t="shared" ca="1" si="114"/>
        <v>1.0141657885167299</v>
      </c>
      <c r="I211" s="14">
        <f t="shared" ca="1" si="115"/>
        <v>1.0095069800000001</v>
      </c>
      <c r="J211" s="13">
        <f t="shared" si="105"/>
        <v>0.05</v>
      </c>
      <c r="K211" s="29">
        <f t="shared" si="106"/>
        <v>44377</v>
      </c>
      <c r="L211" s="2">
        <f t="shared" si="107"/>
        <v>53</v>
      </c>
      <c r="M211" s="17">
        <f t="shared" si="108"/>
        <v>53</v>
      </c>
      <c r="N211" s="12">
        <f t="shared" si="97"/>
        <v>1.0103142519999999</v>
      </c>
      <c r="O211" s="12">
        <f t="shared" ca="1" si="98"/>
        <v>1.019919289</v>
      </c>
      <c r="P211" s="17">
        <f t="shared" si="109"/>
        <v>0</v>
      </c>
      <c r="Q211" s="14">
        <f t="shared" ca="1" si="99"/>
        <v>19.919288989999998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4">
        <f t="shared" si="102"/>
        <v>44454</v>
      </c>
      <c r="B212" s="125">
        <f t="shared" ca="1" si="112"/>
        <v>1020.320092</v>
      </c>
      <c r="C212" s="7">
        <f t="shared" si="103"/>
        <v>1000</v>
      </c>
      <c r="D212" s="102">
        <f t="shared" si="104"/>
        <v>44449</v>
      </c>
      <c r="E212" s="100">
        <f ca="1">IF(D212&lt;$B$1,VLOOKUP(D212,[1]DI!$A$4:$B$15000,2,FALSE),0)</f>
        <v>5.1499999999999997E-2</v>
      </c>
      <c r="F212" s="14">
        <f t="shared" ca="1" si="113"/>
        <v>1.0001993</v>
      </c>
      <c r="G212" s="14">
        <f ca="1">(TRUNC(PRODUCT($F$12:$F211),16))</f>
        <v>1.02401149008883</v>
      </c>
      <c r="H212" s="14">
        <f t="shared" ca="1" si="114"/>
        <v>1.0141657885167299</v>
      </c>
      <c r="I212" s="14">
        <f t="shared" ca="1" si="115"/>
        <v>1.0097081800000001</v>
      </c>
      <c r="J212" s="13">
        <f t="shared" si="105"/>
        <v>0.05</v>
      </c>
      <c r="K212" s="29">
        <f t="shared" si="106"/>
        <v>44377</v>
      </c>
      <c r="L212" s="2">
        <f t="shared" si="107"/>
        <v>54</v>
      </c>
      <c r="M212" s="17">
        <f t="shared" si="108"/>
        <v>54</v>
      </c>
      <c r="N212" s="12">
        <f t="shared" si="97"/>
        <v>1.0105098800000001</v>
      </c>
      <c r="O212" s="12">
        <f t="shared" ca="1" si="98"/>
        <v>1.020320092</v>
      </c>
      <c r="P212" s="17">
        <f t="shared" si="109"/>
        <v>0</v>
      </c>
      <c r="Q212" s="14">
        <f t="shared" ca="1" si="99"/>
        <v>20.320091999999999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4">
        <f t="shared" si="102"/>
        <v>44455</v>
      </c>
      <c r="B213" s="125">
        <f t="shared" ca="1" si="112"/>
        <v>1020.72104199</v>
      </c>
      <c r="C213" s="7">
        <f t="shared" si="103"/>
        <v>1000</v>
      </c>
      <c r="D213" s="102">
        <f t="shared" si="104"/>
        <v>44452</v>
      </c>
      <c r="E213" s="100">
        <f ca="1">IF(D213&lt;$B$1,VLOOKUP(D213,[1]DI!$A$4:$B$15000,2,FALSE),0)</f>
        <v>5.1499999999999997E-2</v>
      </c>
      <c r="F213" s="14">
        <f t="shared" ca="1" si="113"/>
        <v>1.0001993</v>
      </c>
      <c r="G213" s="14">
        <f ca="1">(TRUNC(PRODUCT($F$12:$F212),16))</f>
        <v>1.02421557557881</v>
      </c>
      <c r="H213" s="14">
        <f t="shared" ca="1" si="114"/>
        <v>1.0141657885167299</v>
      </c>
      <c r="I213" s="14">
        <f t="shared" ca="1" si="115"/>
        <v>1.0099094099999999</v>
      </c>
      <c r="J213" s="13">
        <f t="shared" si="105"/>
        <v>0.05</v>
      </c>
      <c r="K213" s="29">
        <f t="shared" si="106"/>
        <v>44377</v>
      </c>
      <c r="L213" s="2">
        <f t="shared" si="107"/>
        <v>55</v>
      </c>
      <c r="M213" s="17">
        <f t="shared" si="108"/>
        <v>55</v>
      </c>
      <c r="N213" s="12">
        <f t="shared" si="97"/>
        <v>1.0107055460000001</v>
      </c>
      <c r="O213" s="12">
        <f t="shared" ca="1" si="98"/>
        <v>1.0207210419999999</v>
      </c>
      <c r="P213" s="17">
        <f t="shared" si="109"/>
        <v>0</v>
      </c>
      <c r="Q213" s="14">
        <f t="shared" ca="1" si="99"/>
        <v>20.72104199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4">
        <f t="shared" si="102"/>
        <v>44456</v>
      </c>
      <c r="B214" s="125">
        <f t="shared" ca="1" si="112"/>
        <v>1021.122158</v>
      </c>
      <c r="C214" s="7">
        <f t="shared" si="103"/>
        <v>1000</v>
      </c>
      <c r="D214" s="102">
        <f t="shared" si="104"/>
        <v>44453</v>
      </c>
      <c r="E214" s="100">
        <f ca="1">IF(D214&lt;$B$1,VLOOKUP(D214,[1]DI!$A$4:$B$15000,2,FALSE),0)</f>
        <v>5.1499999999999997E-2</v>
      </c>
      <c r="F214" s="14">
        <f t="shared" ca="1" si="113"/>
        <v>1.0001993</v>
      </c>
      <c r="G214" s="14">
        <f ca="1">(TRUNC(PRODUCT($F$12:$F213),16))</f>
        <v>1.0244197017430201</v>
      </c>
      <c r="H214" s="14">
        <f t="shared" ca="1" si="114"/>
        <v>1.0141657885167299</v>
      </c>
      <c r="I214" s="14">
        <f t="shared" ca="1" si="115"/>
        <v>1.0101106900000001</v>
      </c>
      <c r="J214" s="13">
        <f t="shared" si="105"/>
        <v>0.05</v>
      </c>
      <c r="K214" s="29">
        <f t="shared" si="106"/>
        <v>44377</v>
      </c>
      <c r="L214" s="2">
        <f t="shared" si="107"/>
        <v>56</v>
      </c>
      <c r="M214" s="17">
        <f t="shared" si="108"/>
        <v>56</v>
      </c>
      <c r="N214" s="12">
        <f t="shared" si="97"/>
        <v>1.010901249</v>
      </c>
      <c r="O214" s="12">
        <f t="shared" ca="1" si="98"/>
        <v>1.0211221580000001</v>
      </c>
      <c r="P214" s="17">
        <f t="shared" si="109"/>
        <v>0</v>
      </c>
      <c r="Q214" s="14">
        <f t="shared" ca="1" si="99"/>
        <v>21.122157999999999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4">
        <f t="shared" si="102"/>
        <v>44459</v>
      </c>
      <c r="B215" s="125">
        <f t="shared" ca="1" si="112"/>
        <v>1021.523422</v>
      </c>
      <c r="C215" s="7">
        <f t="shared" si="103"/>
        <v>1000</v>
      </c>
      <c r="D215" s="102">
        <f t="shared" si="104"/>
        <v>44454</v>
      </c>
      <c r="E215" s="100">
        <f ca="1">IF(D215&lt;$B$1,VLOOKUP(D215,[1]DI!$A$4:$B$15000,2,FALSE),0)</f>
        <v>5.1499999999999997E-2</v>
      </c>
      <c r="F215" s="14">
        <f t="shared" ca="1" si="113"/>
        <v>1.0001993</v>
      </c>
      <c r="G215" s="14">
        <f ca="1">(TRUNC(PRODUCT($F$12:$F214),16))</f>
        <v>1.0246238685895801</v>
      </c>
      <c r="H215" s="14">
        <f t="shared" ca="1" si="114"/>
        <v>1.0141657885167299</v>
      </c>
      <c r="I215" s="14">
        <f t="shared" ca="1" si="115"/>
        <v>1.0103120000000001</v>
      </c>
      <c r="J215" s="13">
        <f t="shared" si="105"/>
        <v>0.05</v>
      </c>
      <c r="K215" s="29">
        <f t="shared" si="106"/>
        <v>44377</v>
      </c>
      <c r="L215" s="2">
        <f t="shared" si="107"/>
        <v>57</v>
      </c>
      <c r="M215" s="17">
        <f t="shared" si="108"/>
        <v>57</v>
      </c>
      <c r="N215" s="12">
        <f t="shared" si="97"/>
        <v>1.01109699</v>
      </c>
      <c r="O215" s="12">
        <f t="shared" ca="1" si="98"/>
        <v>1.021523422</v>
      </c>
      <c r="P215" s="17">
        <f t="shared" si="109"/>
        <v>0</v>
      </c>
      <c r="Q215" s="14">
        <f t="shared" ca="1" si="99"/>
        <v>21.523422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4">
        <f t="shared" si="102"/>
        <v>44460</v>
      </c>
      <c r="B216" s="125">
        <f t="shared" ca="1" si="112"/>
        <v>1021.924855</v>
      </c>
      <c r="C216" s="7">
        <f t="shared" si="103"/>
        <v>1000</v>
      </c>
      <c r="D216" s="102">
        <f t="shared" si="104"/>
        <v>44455</v>
      </c>
      <c r="E216" s="100">
        <f ca="1">IF(D216&lt;$B$1,VLOOKUP(D216,[1]DI!$A$4:$B$15000,2,FALSE),0)</f>
        <v>5.1499999999999997E-2</v>
      </c>
      <c r="F216" s="14">
        <f t="shared" ca="1" si="113"/>
        <v>1.0001993</v>
      </c>
      <c r="G216" s="14">
        <f ca="1">(TRUNC(PRODUCT($F$12:$F215),16))</f>
        <v>1.02482807612659</v>
      </c>
      <c r="H216" s="14">
        <f t="shared" ca="1" si="114"/>
        <v>1.0141657885167299</v>
      </c>
      <c r="I216" s="14">
        <f t="shared" ca="1" si="115"/>
        <v>1.01051336</v>
      </c>
      <c r="J216" s="13">
        <f t="shared" si="105"/>
        <v>0.05</v>
      </c>
      <c r="K216" s="29">
        <f t="shared" si="106"/>
        <v>44377</v>
      </c>
      <c r="L216" s="2">
        <f t="shared" si="107"/>
        <v>58</v>
      </c>
      <c r="M216" s="17">
        <f t="shared" si="108"/>
        <v>58</v>
      </c>
      <c r="N216" s="12">
        <f t="shared" si="97"/>
        <v>1.0112927700000001</v>
      </c>
      <c r="O216" s="12">
        <f t="shared" ca="1" si="98"/>
        <v>1.021924855</v>
      </c>
      <c r="P216" s="17">
        <f t="shared" si="109"/>
        <v>0</v>
      </c>
      <c r="Q216" s="14">
        <f t="shared" ca="1" si="99"/>
        <v>21.924855000000001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4">
        <f t="shared" si="102"/>
        <v>44461</v>
      </c>
      <c r="B217" s="125">
        <f t="shared" ca="1" si="112"/>
        <v>1022.3264339999999</v>
      </c>
      <c r="C217" s="7">
        <f t="shared" si="103"/>
        <v>1000</v>
      </c>
      <c r="D217" s="102">
        <f t="shared" si="104"/>
        <v>44456</v>
      </c>
      <c r="E217" s="100">
        <f ca="1">IF(D217&lt;$B$1,VLOOKUP(D217,[1]DI!$A$4:$B$15000,2,FALSE),0)</f>
        <v>5.1499999999999997E-2</v>
      </c>
      <c r="F217" s="14">
        <f t="shared" ca="1" si="113"/>
        <v>1.0001993</v>
      </c>
      <c r="G217" s="14">
        <f ca="1">(TRUNC(PRODUCT($F$12:$F216),16))</f>
        <v>1.02503232436216</v>
      </c>
      <c r="H217" s="14">
        <f t="shared" ca="1" si="114"/>
        <v>1.0141657885167299</v>
      </c>
      <c r="I217" s="14">
        <f t="shared" ca="1" si="115"/>
        <v>1.01071475</v>
      </c>
      <c r="J217" s="13">
        <f t="shared" si="105"/>
        <v>0.05</v>
      </c>
      <c r="K217" s="29">
        <f t="shared" si="106"/>
        <v>44377</v>
      </c>
      <c r="L217" s="2">
        <f t="shared" si="107"/>
        <v>59</v>
      </c>
      <c r="M217" s="17">
        <f t="shared" si="108"/>
        <v>59</v>
      </c>
      <c r="N217" s="12">
        <f t="shared" si="97"/>
        <v>1.0114885870000001</v>
      </c>
      <c r="O217" s="12">
        <f t="shared" ca="1" si="98"/>
        <v>1.022326434</v>
      </c>
      <c r="P217" s="17">
        <f t="shared" si="109"/>
        <v>0</v>
      </c>
      <c r="Q217" s="14">
        <f t="shared" ca="1" si="99"/>
        <v>22.326433999999999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4">
        <f t="shared" si="102"/>
        <v>44462</v>
      </c>
      <c r="B218" s="125">
        <f t="shared" ca="1" si="112"/>
        <v>1022.7281819999999</v>
      </c>
      <c r="C218" s="7">
        <f t="shared" si="103"/>
        <v>1000</v>
      </c>
      <c r="D218" s="102">
        <f t="shared" si="104"/>
        <v>44459</v>
      </c>
      <c r="E218" s="100">
        <f ca="1">IF(D218&lt;$B$1,VLOOKUP(D218,[1]DI!$A$4:$B$15000,2,FALSE),0)</f>
        <v>5.1499999999999997E-2</v>
      </c>
      <c r="F218" s="14">
        <f t="shared" ca="1" si="113"/>
        <v>1.0001993</v>
      </c>
      <c r="G218" s="14">
        <f ca="1">(TRUNC(PRODUCT($F$12:$F217),16))</f>
        <v>1.02523661330441</v>
      </c>
      <c r="H218" s="14">
        <f t="shared" ca="1" si="114"/>
        <v>1.0141657885167299</v>
      </c>
      <c r="I218" s="14">
        <f t="shared" ca="1" si="115"/>
        <v>1.0109161900000001</v>
      </c>
      <c r="J218" s="13">
        <f t="shared" si="105"/>
        <v>0.05</v>
      </c>
      <c r="K218" s="29">
        <f t="shared" si="106"/>
        <v>44377</v>
      </c>
      <c r="L218" s="2">
        <f t="shared" si="107"/>
        <v>60</v>
      </c>
      <c r="M218" s="17">
        <f t="shared" si="108"/>
        <v>60</v>
      </c>
      <c r="N218" s="12">
        <f t="shared" si="97"/>
        <v>1.011684442</v>
      </c>
      <c r="O218" s="12">
        <f t="shared" ca="1" si="98"/>
        <v>1.022728182</v>
      </c>
      <c r="P218" s="17">
        <f t="shared" si="109"/>
        <v>0</v>
      </c>
      <c r="Q218" s="14">
        <f t="shared" ca="1" si="99"/>
        <v>22.728182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4">
        <f t="shared" si="102"/>
        <v>44463</v>
      </c>
      <c r="B219" s="125">
        <f t="shared" ca="1" si="112"/>
        <v>1023.130077</v>
      </c>
      <c r="C219" s="7">
        <f t="shared" si="103"/>
        <v>1000</v>
      </c>
      <c r="D219" s="102">
        <f t="shared" si="104"/>
        <v>44460</v>
      </c>
      <c r="E219" s="100">
        <f ca="1">IF(D219&lt;$B$1,VLOOKUP(D219,[1]DI!$A$4:$B$15000,2,FALSE),0)</f>
        <v>5.1499999999999997E-2</v>
      </c>
      <c r="F219" s="14">
        <f t="shared" ca="1" si="113"/>
        <v>1.0001993</v>
      </c>
      <c r="G219" s="14">
        <f ca="1">(TRUNC(PRODUCT($F$12:$F218),16))</f>
        <v>1.0254409429614399</v>
      </c>
      <c r="H219" s="14">
        <f t="shared" ca="1" si="114"/>
        <v>1.0141657885167299</v>
      </c>
      <c r="I219" s="14">
        <f t="shared" ca="1" si="115"/>
        <v>1.01111766</v>
      </c>
      <c r="J219" s="13">
        <f t="shared" si="105"/>
        <v>0.05</v>
      </c>
      <c r="K219" s="29">
        <f t="shared" si="106"/>
        <v>44377</v>
      </c>
      <c r="L219" s="2">
        <f t="shared" si="107"/>
        <v>61</v>
      </c>
      <c r="M219" s="17">
        <f t="shared" si="108"/>
        <v>61</v>
      </c>
      <c r="N219" s="12">
        <f t="shared" si="97"/>
        <v>1.0118803350000001</v>
      </c>
      <c r="O219" s="12">
        <f t="shared" ca="1" si="98"/>
        <v>1.023130077</v>
      </c>
      <c r="P219" s="17">
        <f t="shared" si="109"/>
        <v>0</v>
      </c>
      <c r="Q219" s="14">
        <f t="shared" ca="1" si="99"/>
        <v>23.130077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4">
        <f t="shared" si="102"/>
        <v>44466</v>
      </c>
      <c r="B220" s="125">
        <f t="shared" ca="1" si="112"/>
        <v>1023.532139</v>
      </c>
      <c r="C220" s="7">
        <f t="shared" si="103"/>
        <v>1000</v>
      </c>
      <c r="D220" s="102">
        <f t="shared" si="104"/>
        <v>44461</v>
      </c>
      <c r="E220" s="100">
        <f ca="1">IF(D220&lt;$B$1,VLOOKUP(D220,[1]DI!$A$4:$B$15000,2,FALSE),0)</f>
        <v>5.1499999999999997E-2</v>
      </c>
      <c r="F220" s="14">
        <f t="shared" ca="1" si="113"/>
        <v>1.0001993</v>
      </c>
      <c r="G220" s="14">
        <f ca="1">(TRUNC(PRODUCT($F$12:$F219),16))</f>
        <v>1.0256453133413701</v>
      </c>
      <c r="H220" s="14">
        <f t="shared" ca="1" si="114"/>
        <v>1.0141657885167299</v>
      </c>
      <c r="I220" s="14">
        <f t="shared" ca="1" si="115"/>
        <v>1.0113191800000001</v>
      </c>
      <c r="J220" s="13">
        <f t="shared" si="105"/>
        <v>0.05</v>
      </c>
      <c r="K220" s="29">
        <f t="shared" si="106"/>
        <v>44377</v>
      </c>
      <c r="L220" s="2">
        <f t="shared" si="107"/>
        <v>62</v>
      </c>
      <c r="M220" s="17">
        <f t="shared" si="108"/>
        <v>62</v>
      </c>
      <c r="N220" s="12">
        <f t="shared" si="97"/>
        <v>1.012076266</v>
      </c>
      <c r="O220" s="12">
        <f t="shared" ca="1" si="98"/>
        <v>1.0235321390000001</v>
      </c>
      <c r="P220" s="17">
        <f t="shared" si="109"/>
        <v>0</v>
      </c>
      <c r="Q220" s="14">
        <f t="shared" ca="1" si="99"/>
        <v>23.532139000000001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4">
        <f t="shared" si="102"/>
        <v>44467</v>
      </c>
      <c r="B221" s="125">
        <f t="shared" ca="1" si="112"/>
        <v>1023.934359</v>
      </c>
      <c r="C221" s="7">
        <f t="shared" si="103"/>
        <v>1000</v>
      </c>
      <c r="D221" s="102">
        <f t="shared" si="104"/>
        <v>44462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1.0258497244523199</v>
      </c>
      <c r="H221" s="14">
        <f t="shared" ca="1" si="114"/>
        <v>1.0141657885167299</v>
      </c>
      <c r="I221" s="14">
        <f t="shared" ca="1" si="115"/>
        <v>1.0115207399999999</v>
      </c>
      <c r="J221" s="13">
        <f t="shared" si="105"/>
        <v>0.05</v>
      </c>
      <c r="K221" s="29">
        <f t="shared" si="106"/>
        <v>44377</v>
      </c>
      <c r="L221" s="2">
        <f t="shared" si="107"/>
        <v>63</v>
      </c>
      <c r="M221" s="17">
        <f t="shared" si="108"/>
        <v>63</v>
      </c>
      <c r="N221" s="12">
        <f t="shared" si="97"/>
        <v>1.0122722340000001</v>
      </c>
      <c r="O221" s="12">
        <f t="shared" ca="1" si="98"/>
        <v>1.0239343590000001</v>
      </c>
      <c r="P221" s="17">
        <f t="shared" si="109"/>
        <v>0</v>
      </c>
      <c r="Q221" s="14">
        <f t="shared" ca="1" si="99"/>
        <v>23.934359000000001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4">
        <f t="shared" si="102"/>
        <v>44468</v>
      </c>
      <c r="B222" s="125">
        <f t="shared" ca="1" si="112"/>
        <v>1024.3752019999999</v>
      </c>
      <c r="C222" s="7">
        <f t="shared" si="103"/>
        <v>1000</v>
      </c>
      <c r="D222" s="102">
        <f t="shared" si="104"/>
        <v>44463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1.02609271747655</v>
      </c>
      <c r="H222" s="14">
        <f t="shared" ca="1" si="114"/>
        <v>1.0141657885167299</v>
      </c>
      <c r="I222" s="14">
        <f t="shared" ca="1" si="115"/>
        <v>1.01176033</v>
      </c>
      <c r="J222" s="13">
        <f t="shared" si="105"/>
        <v>0.05</v>
      </c>
      <c r="K222" s="29">
        <f t="shared" si="106"/>
        <v>44377</v>
      </c>
      <c r="L222" s="2">
        <f t="shared" si="107"/>
        <v>64</v>
      </c>
      <c r="M222" s="17">
        <f t="shared" si="108"/>
        <v>64</v>
      </c>
      <c r="N222" s="12">
        <f t="shared" si="97"/>
        <v>1.0124682410000001</v>
      </c>
      <c r="O222" s="12">
        <f t="shared" ca="1" si="98"/>
        <v>1.0243752020000001</v>
      </c>
      <c r="P222" s="17">
        <f t="shared" si="109"/>
        <v>0</v>
      </c>
      <c r="Q222" s="14">
        <f t="shared" ca="1" si="99"/>
        <v>24.375202000000002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4">
        <f t="shared" si="102"/>
        <v>44469</v>
      </c>
      <c r="B223" s="125">
        <f t="shared" ca="1" si="112"/>
        <v>1024.816247</v>
      </c>
      <c r="C223" s="7">
        <f t="shared" si="103"/>
        <v>1000</v>
      </c>
      <c r="D223" s="102">
        <f t="shared" si="104"/>
        <v>44466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1.0263357680585401</v>
      </c>
      <c r="H223" s="14">
        <f t="shared" ca="1" si="114"/>
        <v>1.0141657885167299</v>
      </c>
      <c r="I223" s="14">
        <f t="shared" ca="1" si="115"/>
        <v>1.0119999900000001</v>
      </c>
      <c r="J223" s="13">
        <f t="shared" si="105"/>
        <v>0.05</v>
      </c>
      <c r="K223" s="29">
        <f t="shared" si="106"/>
        <v>44377</v>
      </c>
      <c r="L223" s="2">
        <f t="shared" si="107"/>
        <v>65</v>
      </c>
      <c r="M223" s="17">
        <f t="shared" si="108"/>
        <v>65</v>
      </c>
      <c r="N223" s="12">
        <f t="shared" si="97"/>
        <v>1.0126642859999999</v>
      </c>
      <c r="O223" s="12">
        <f t="shared" ca="1" si="98"/>
        <v>1.024816247</v>
      </c>
      <c r="P223" s="17">
        <f t="shared" si="109"/>
        <v>0</v>
      </c>
      <c r="Q223" s="14">
        <f t="shared" ca="1" si="99"/>
        <v>24.816247000000001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4">
        <f t="shared" si="102"/>
        <v>44470</v>
      </c>
      <c r="B224" s="125">
        <f t="shared" ca="1" si="112"/>
        <v>1025.2574759900001</v>
      </c>
      <c r="C224" s="7">
        <f t="shared" si="103"/>
        <v>1000</v>
      </c>
      <c r="D224" s="102">
        <f t="shared" si="104"/>
        <v>44467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1.0265788762119199</v>
      </c>
      <c r="H224" s="14">
        <f t="shared" ca="1" si="114"/>
        <v>1.0141657885167299</v>
      </c>
      <c r="I224" s="14">
        <f t="shared" ca="1" si="115"/>
        <v>1.0122397000000001</v>
      </c>
      <c r="J224" s="13">
        <f t="shared" si="105"/>
        <v>0.05</v>
      </c>
      <c r="K224" s="29">
        <f t="shared" si="106"/>
        <v>44377</v>
      </c>
      <c r="L224" s="2">
        <f t="shared" si="107"/>
        <v>66</v>
      </c>
      <c r="M224" s="17">
        <f t="shared" si="108"/>
        <v>66</v>
      </c>
      <c r="N224" s="12">
        <f t="shared" si="97"/>
        <v>1.012860369</v>
      </c>
      <c r="O224" s="12">
        <f t="shared" ca="1" si="98"/>
        <v>1.0252574759999999</v>
      </c>
      <c r="P224" s="17">
        <f t="shared" si="109"/>
        <v>0</v>
      </c>
      <c r="Q224" s="14">
        <f t="shared" ca="1" si="99"/>
        <v>25.25747599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4">
        <f t="shared" si="102"/>
        <v>44473</v>
      </c>
      <c r="B225" s="125">
        <f t="shared" ca="1" si="112"/>
        <v>1025.698897</v>
      </c>
      <c r="C225" s="7">
        <f t="shared" si="103"/>
        <v>1000</v>
      </c>
      <c r="D225" s="102">
        <f t="shared" si="104"/>
        <v>44468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1.02682204195033</v>
      </c>
      <c r="H225" s="14">
        <f t="shared" ca="1" si="114"/>
        <v>1.0141657885167299</v>
      </c>
      <c r="I225" s="14">
        <f t="shared" ca="1" si="115"/>
        <v>1.0124794699999999</v>
      </c>
      <c r="J225" s="13">
        <f t="shared" si="105"/>
        <v>0.05</v>
      </c>
      <c r="K225" s="29">
        <f t="shared" si="106"/>
        <v>44377</v>
      </c>
      <c r="L225" s="2">
        <f t="shared" si="107"/>
        <v>67</v>
      </c>
      <c r="M225" s="17">
        <f t="shared" si="108"/>
        <v>67</v>
      </c>
      <c r="N225" s="12">
        <f t="shared" si="97"/>
        <v>1.013056489</v>
      </c>
      <c r="O225" s="12">
        <f t="shared" ca="1" si="98"/>
        <v>1.0256988970000001</v>
      </c>
      <c r="P225" s="17">
        <f t="shared" si="109"/>
        <v>0</v>
      </c>
      <c r="Q225" s="14">
        <f t="shared" ca="1" si="99"/>
        <v>25.698896999999999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4">
        <f t="shared" si="102"/>
        <v>44474</v>
      </c>
      <c r="B226" s="125">
        <f t="shared" ca="1" si="112"/>
        <v>1026.1405119999999</v>
      </c>
      <c r="C226" s="7">
        <f t="shared" si="103"/>
        <v>1000</v>
      </c>
      <c r="D226" s="102">
        <f t="shared" si="104"/>
        <v>44469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1.0270652652873999</v>
      </c>
      <c r="H226" s="14">
        <f t="shared" ca="1" si="114"/>
        <v>1.0141657885167299</v>
      </c>
      <c r="I226" s="14">
        <f t="shared" ca="1" si="115"/>
        <v>1.0127193000000001</v>
      </c>
      <c r="J226" s="13">
        <f t="shared" si="105"/>
        <v>0.05</v>
      </c>
      <c r="K226" s="29">
        <f t="shared" si="106"/>
        <v>44377</v>
      </c>
      <c r="L226" s="2">
        <f t="shared" si="107"/>
        <v>68</v>
      </c>
      <c r="M226" s="17">
        <f t="shared" si="108"/>
        <v>68</v>
      </c>
      <c r="N226" s="12">
        <f t="shared" si="97"/>
        <v>1.0132526479999999</v>
      </c>
      <c r="O226" s="12">
        <f t="shared" ca="1" si="98"/>
        <v>1.026140512</v>
      </c>
      <c r="P226" s="17">
        <f t="shared" si="109"/>
        <v>0</v>
      </c>
      <c r="Q226" s="14">
        <f t="shared" ca="1" si="99"/>
        <v>26.140512000000001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4">
        <f t="shared" si="102"/>
        <v>44475</v>
      </c>
      <c r="B227" s="125">
        <f t="shared" ca="1" si="112"/>
        <v>1026.5823109999999</v>
      </c>
      <c r="C227" s="7">
        <f t="shared" si="103"/>
        <v>1000</v>
      </c>
      <c r="D227" s="102">
        <f t="shared" si="104"/>
        <v>44470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1.0273085462367899</v>
      </c>
      <c r="H227" s="14">
        <f t="shared" ca="1" si="114"/>
        <v>1.0141657885167299</v>
      </c>
      <c r="I227" s="14">
        <f t="shared" ca="1" si="115"/>
        <v>1.01295918</v>
      </c>
      <c r="J227" s="13">
        <f t="shared" si="105"/>
        <v>0.05</v>
      </c>
      <c r="K227" s="29">
        <f t="shared" si="106"/>
        <v>44377</v>
      </c>
      <c r="L227" s="2">
        <f t="shared" si="107"/>
        <v>69</v>
      </c>
      <c r="M227" s="17">
        <f t="shared" si="108"/>
        <v>69</v>
      </c>
      <c r="N227" s="12">
        <f t="shared" si="97"/>
        <v>1.0134488450000001</v>
      </c>
      <c r="O227" s="12">
        <f t="shared" ca="1" si="98"/>
        <v>1.0265823110000001</v>
      </c>
      <c r="P227" s="17">
        <f t="shared" si="109"/>
        <v>0</v>
      </c>
      <c r="Q227" s="14">
        <f t="shared" ca="1" si="99"/>
        <v>26.582311000000001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4">
        <f t="shared" si="102"/>
        <v>44476</v>
      </c>
      <c r="B228" s="125">
        <f t="shared" ca="1" si="112"/>
        <v>1027.024302</v>
      </c>
      <c r="C228" s="7">
        <f t="shared" si="103"/>
        <v>1000</v>
      </c>
      <c r="D228" s="102">
        <f t="shared" si="104"/>
        <v>44473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1.0275518848121401</v>
      </c>
      <c r="H228" s="14">
        <f t="shared" ca="1" si="114"/>
        <v>1.0141657885167299</v>
      </c>
      <c r="I228" s="14">
        <f t="shared" ca="1" si="115"/>
        <v>1.0131991199999999</v>
      </c>
      <c r="J228" s="13">
        <f t="shared" si="105"/>
        <v>0.05</v>
      </c>
      <c r="K228" s="29">
        <f t="shared" si="106"/>
        <v>44377</v>
      </c>
      <c r="L228" s="2">
        <f t="shared" si="107"/>
        <v>70</v>
      </c>
      <c r="M228" s="17">
        <f t="shared" si="108"/>
        <v>70</v>
      </c>
      <c r="N228" s="12">
        <f t="shared" si="97"/>
        <v>1.013645079</v>
      </c>
      <c r="O228" s="12">
        <f t="shared" ca="1" si="98"/>
        <v>1.0270243020000001</v>
      </c>
      <c r="P228" s="17">
        <f t="shared" si="109"/>
        <v>0</v>
      </c>
      <c r="Q228" s="14">
        <f t="shared" ca="1" si="99"/>
        <v>27.024301999999999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4">
        <f t="shared" si="102"/>
        <v>44477</v>
      </c>
      <c r="B229" s="125">
        <f t="shared" ca="1" si="112"/>
        <v>1027.466488</v>
      </c>
      <c r="C229" s="7">
        <f t="shared" si="103"/>
        <v>1000</v>
      </c>
      <c r="D229" s="102">
        <f t="shared" si="104"/>
        <v>44474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1.0277952810270901</v>
      </c>
      <c r="H229" s="14">
        <f t="shared" ca="1" si="114"/>
        <v>1.0141657885167299</v>
      </c>
      <c r="I229" s="14">
        <f t="shared" ca="1" si="115"/>
        <v>1.0134391199999999</v>
      </c>
      <c r="J229" s="13">
        <f t="shared" si="105"/>
        <v>0.05</v>
      </c>
      <c r="K229" s="29">
        <f t="shared" si="106"/>
        <v>44377</v>
      </c>
      <c r="L229" s="2">
        <f t="shared" si="107"/>
        <v>71</v>
      </c>
      <c r="M229" s="17">
        <f t="shared" si="108"/>
        <v>71</v>
      </c>
      <c r="N229" s="12">
        <f t="shared" si="97"/>
        <v>1.013841352</v>
      </c>
      <c r="O229" s="12">
        <f t="shared" ca="1" si="98"/>
        <v>1.027466488</v>
      </c>
      <c r="P229" s="17">
        <f t="shared" si="109"/>
        <v>0</v>
      </c>
      <c r="Q229" s="14">
        <f t="shared" ca="1" si="99"/>
        <v>27.466487999999998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4">
        <f t="shared" si="102"/>
        <v>44480</v>
      </c>
      <c r="B230" s="125">
        <f t="shared" ca="1" si="112"/>
        <v>1027.908856</v>
      </c>
      <c r="C230" s="7">
        <f t="shared" si="103"/>
        <v>1000</v>
      </c>
      <c r="D230" s="102">
        <f t="shared" si="104"/>
        <v>44475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1.0280387348953099</v>
      </c>
      <c r="H230" s="14">
        <f t="shared" ca="1" si="114"/>
        <v>1.0141657885167299</v>
      </c>
      <c r="I230" s="14">
        <f t="shared" ca="1" si="115"/>
        <v>1.0136791700000001</v>
      </c>
      <c r="J230" s="13">
        <f t="shared" si="105"/>
        <v>0.05</v>
      </c>
      <c r="K230" s="29">
        <f t="shared" si="106"/>
        <v>44377</v>
      </c>
      <c r="L230" s="2">
        <f t="shared" si="107"/>
        <v>72</v>
      </c>
      <c r="M230" s="17">
        <f t="shared" si="108"/>
        <v>72</v>
      </c>
      <c r="N230" s="12">
        <f t="shared" si="97"/>
        <v>1.014037662</v>
      </c>
      <c r="O230" s="12">
        <f t="shared" ca="1" si="98"/>
        <v>1.027908856</v>
      </c>
      <c r="P230" s="17">
        <f t="shared" si="109"/>
        <v>0</v>
      </c>
      <c r="Q230" s="14">
        <f t="shared" ca="1" si="99"/>
        <v>27.908856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4">
        <f t="shared" si="102"/>
        <v>44482</v>
      </c>
      <c r="B231" s="125">
        <f t="shared" ca="1" si="112"/>
        <v>1028.351418</v>
      </c>
      <c r="C231" s="7">
        <f t="shared" si="103"/>
        <v>1000</v>
      </c>
      <c r="D231" s="102">
        <f t="shared" si="104"/>
        <v>44476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1.02828224643045</v>
      </c>
      <c r="H231" s="14">
        <f t="shared" ca="1" si="114"/>
        <v>1.0141657885167299</v>
      </c>
      <c r="I231" s="14">
        <f t="shared" ca="1" si="115"/>
        <v>1.0139192800000001</v>
      </c>
      <c r="J231" s="13">
        <f t="shared" si="105"/>
        <v>0.05</v>
      </c>
      <c r="K231" s="29">
        <f t="shared" si="106"/>
        <v>44377</v>
      </c>
      <c r="L231" s="2">
        <f t="shared" si="107"/>
        <v>73</v>
      </c>
      <c r="M231" s="17">
        <f t="shared" si="108"/>
        <v>73</v>
      </c>
      <c r="N231" s="12">
        <f t="shared" si="97"/>
        <v>1.0142340110000001</v>
      </c>
      <c r="O231" s="12">
        <f t="shared" ca="1" si="98"/>
        <v>1.028351418</v>
      </c>
      <c r="P231" s="17">
        <f t="shared" si="109"/>
        <v>0</v>
      </c>
      <c r="Q231" s="14">
        <f t="shared" ca="1" si="99"/>
        <v>28.351417999999999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4">
        <f t="shared" si="102"/>
        <v>44483</v>
      </c>
      <c r="B232" s="125">
        <f t="shared" ca="1" si="112"/>
        <v>1028.79417399</v>
      </c>
      <c r="C232" s="7">
        <f t="shared" si="103"/>
        <v>1000</v>
      </c>
      <c r="D232" s="102">
        <f t="shared" si="104"/>
        <v>44477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1.0285258156461601</v>
      </c>
      <c r="H232" s="14">
        <f t="shared" ca="1" si="114"/>
        <v>1.0141657885167299</v>
      </c>
      <c r="I232" s="14">
        <f t="shared" ca="1" si="115"/>
        <v>1.01415945</v>
      </c>
      <c r="J232" s="13">
        <f t="shared" si="105"/>
        <v>0.05</v>
      </c>
      <c r="K232" s="29">
        <f t="shared" si="106"/>
        <v>44377</v>
      </c>
      <c r="L232" s="2">
        <f t="shared" si="107"/>
        <v>74</v>
      </c>
      <c r="M232" s="17">
        <f t="shared" si="108"/>
        <v>74</v>
      </c>
      <c r="N232" s="12">
        <f t="shared" si="97"/>
        <v>1.014430398</v>
      </c>
      <c r="O232" s="12">
        <f t="shared" ca="1" si="98"/>
        <v>1.028794174</v>
      </c>
      <c r="P232" s="17">
        <f t="shared" si="109"/>
        <v>0</v>
      </c>
      <c r="Q232" s="14">
        <f t="shared" ca="1" si="99"/>
        <v>28.794173990000001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4">
        <f t="shared" si="102"/>
        <v>44484</v>
      </c>
      <c r="B233" s="125">
        <f t="shared" ca="1" si="112"/>
        <v>1029.2371129999999</v>
      </c>
      <c r="C233" s="7">
        <f t="shared" si="103"/>
        <v>1000</v>
      </c>
      <c r="D233" s="102">
        <f t="shared" si="104"/>
        <v>44480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1.02876944255611</v>
      </c>
      <c r="H233" s="14">
        <f t="shared" ca="1" si="114"/>
        <v>1.0141657885167299</v>
      </c>
      <c r="I233" s="14">
        <f t="shared" ca="1" si="115"/>
        <v>1.01439967</v>
      </c>
      <c r="J233" s="13">
        <f t="shared" si="105"/>
        <v>0.05</v>
      </c>
      <c r="K233" s="29">
        <f t="shared" si="106"/>
        <v>44377</v>
      </c>
      <c r="L233" s="2">
        <f t="shared" si="107"/>
        <v>75</v>
      </c>
      <c r="M233" s="17">
        <f t="shared" si="108"/>
        <v>75</v>
      </c>
      <c r="N233" s="12">
        <f t="shared" si="97"/>
        <v>1.0146268220000001</v>
      </c>
      <c r="O233" s="12">
        <f t="shared" ca="1" si="98"/>
        <v>1.029237113</v>
      </c>
      <c r="P233" s="17">
        <f t="shared" si="109"/>
        <v>0</v>
      </c>
      <c r="Q233" s="14">
        <f t="shared" ca="1" si="99"/>
        <v>29.237113000000001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4">
        <f t="shared" si="102"/>
        <v>44487</v>
      </c>
      <c r="B234" s="125">
        <f t="shared" ca="1" si="112"/>
        <v>1029.6802469899999</v>
      </c>
      <c r="C234" s="7">
        <f t="shared" si="103"/>
        <v>1000</v>
      </c>
      <c r="D234" s="102">
        <f t="shared" si="104"/>
        <v>44482</v>
      </c>
      <c r="E234" s="100">
        <f ca="1">IF(D234&lt;$B$1,VLOOKUP(D234,[1]DI!$A$4:$B$15000,2,FALSE),0)</f>
        <v>6.1499999999999999E-2</v>
      </c>
      <c r="F234" s="14">
        <f t="shared" ca="1" si="113"/>
        <v>1.0002368699999999</v>
      </c>
      <c r="G234" s="14">
        <f ca="1">(TRUNC(PRODUCT($F$12:$F233),16))</f>
        <v>1.02901312717397</v>
      </c>
      <c r="H234" s="14">
        <f t="shared" ca="1" si="114"/>
        <v>1.0141657885167299</v>
      </c>
      <c r="I234" s="14">
        <f t="shared" ca="1" si="115"/>
        <v>1.0146399500000001</v>
      </c>
      <c r="J234" s="13">
        <f t="shared" si="105"/>
        <v>0.05</v>
      </c>
      <c r="K234" s="29">
        <f t="shared" si="106"/>
        <v>44377</v>
      </c>
      <c r="L234" s="2">
        <f t="shared" si="107"/>
        <v>76</v>
      </c>
      <c r="M234" s="17">
        <f t="shared" si="108"/>
        <v>76</v>
      </c>
      <c r="N234" s="12">
        <f t="shared" si="97"/>
        <v>1.0148232850000001</v>
      </c>
      <c r="O234" s="12">
        <f t="shared" ca="1" si="98"/>
        <v>1.0296802469999999</v>
      </c>
      <c r="P234" s="17">
        <f t="shared" si="109"/>
        <v>0</v>
      </c>
      <c r="Q234" s="14">
        <f t="shared" ca="1" si="99"/>
        <v>29.680246990000001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44501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4">
        <f t="shared" si="102"/>
        <v>44488</v>
      </c>
      <c r="B235" s="125">
        <f t="shared" ca="1" si="112"/>
        <v>1030.1235750000001</v>
      </c>
      <c r="C235" s="7">
        <f t="shared" si="103"/>
        <v>1000</v>
      </c>
      <c r="D235" s="102">
        <f t="shared" si="104"/>
        <v>44483</v>
      </c>
      <c r="E235" s="100">
        <f ca="1">IF(D235&lt;$B$1,VLOOKUP(D235,[1]DI!$A$4:$B$15000,2,FALSE),0)</f>
        <v>6.1499999999999999E-2</v>
      </c>
      <c r="F235" s="14">
        <f t="shared" ca="1" si="113"/>
        <v>1.0002368699999999</v>
      </c>
      <c r="G235" s="14">
        <f ca="1">(TRUNC(PRODUCT($F$12:$F234),16))</f>
        <v>1.0292568695133999</v>
      </c>
      <c r="H235" s="14">
        <f t="shared" ca="1" si="114"/>
        <v>1.0141657885167299</v>
      </c>
      <c r="I235" s="14">
        <f t="shared" ca="1" si="115"/>
        <v>1.01488029</v>
      </c>
      <c r="J235" s="13">
        <f t="shared" si="105"/>
        <v>0.05</v>
      </c>
      <c r="K235" s="29">
        <f t="shared" si="106"/>
        <v>44377</v>
      </c>
      <c r="L235" s="2">
        <f t="shared" si="107"/>
        <v>77</v>
      </c>
      <c r="M235" s="17">
        <f t="shared" si="108"/>
        <v>77</v>
      </c>
      <c r="N235" s="12">
        <f t="shared" si="97"/>
        <v>1.0150197860000001</v>
      </c>
      <c r="O235" s="12">
        <f t="shared" ca="1" si="98"/>
        <v>1.030123575</v>
      </c>
      <c r="P235" s="17">
        <f t="shared" si="109"/>
        <v>0</v>
      </c>
      <c r="Q235" s="14">
        <f t="shared" ca="1" si="99"/>
        <v>30.123574999999999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44501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4">
        <f t="shared" si="102"/>
        <v>44489</v>
      </c>
      <c r="B236" s="125">
        <f t="shared" ca="1" si="112"/>
        <v>1030.567086</v>
      </c>
      <c r="C236" s="7">
        <f t="shared" si="103"/>
        <v>1000</v>
      </c>
      <c r="D236" s="102">
        <f t="shared" si="104"/>
        <v>44484</v>
      </c>
      <c r="E236" s="100">
        <f ca="1">IF(D236&lt;$B$1,VLOOKUP(D236,[1]DI!$A$4:$B$15000,2,FALSE),0)</f>
        <v>6.1499999999999999E-2</v>
      </c>
      <c r="F236" s="14">
        <f t="shared" ca="1" si="113"/>
        <v>1.0002368699999999</v>
      </c>
      <c r="G236" s="14">
        <f ca="1">(TRUNC(PRODUCT($F$12:$F235),16))</f>
        <v>1.02950066958808</v>
      </c>
      <c r="H236" s="14">
        <f t="shared" ca="1" si="114"/>
        <v>1.0141657885167299</v>
      </c>
      <c r="I236" s="14">
        <f t="shared" ca="1" si="115"/>
        <v>1.0151206800000001</v>
      </c>
      <c r="J236" s="13">
        <f t="shared" si="105"/>
        <v>0.05</v>
      </c>
      <c r="K236" s="29">
        <f t="shared" si="106"/>
        <v>44377</v>
      </c>
      <c r="L236" s="2">
        <f t="shared" si="107"/>
        <v>78</v>
      </c>
      <c r="M236" s="17">
        <f t="shared" si="108"/>
        <v>78</v>
      </c>
      <c r="N236" s="12">
        <f t="shared" si="97"/>
        <v>1.0152163249999999</v>
      </c>
      <c r="O236" s="12">
        <f t="shared" ca="1" si="98"/>
        <v>1.030567086</v>
      </c>
      <c r="P236" s="17">
        <f t="shared" si="109"/>
        <v>0</v>
      </c>
      <c r="Q236" s="14">
        <f t="shared" ca="1" si="99"/>
        <v>30.567086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44501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4">
        <f t="shared" si="102"/>
        <v>44490</v>
      </c>
      <c r="B237" s="125">
        <f t="shared" ca="1" si="112"/>
        <v>1031.0108009999999</v>
      </c>
      <c r="C237" s="7">
        <f t="shared" si="103"/>
        <v>1000</v>
      </c>
      <c r="D237" s="102">
        <f t="shared" si="104"/>
        <v>44487</v>
      </c>
      <c r="E237" s="100">
        <f ca="1">IF(D237&lt;$B$1,VLOOKUP(D237,[1]DI!$A$4:$B$15000,2,FALSE),0)</f>
        <v>6.1499999999999999E-2</v>
      </c>
      <c r="F237" s="14">
        <f t="shared" ca="1" si="113"/>
        <v>1.0002368699999999</v>
      </c>
      <c r="G237" s="14">
        <f ca="1">(TRUNC(PRODUCT($F$12:$F236),16))</f>
        <v>1.0297445274116901</v>
      </c>
      <c r="H237" s="14">
        <f t="shared" ca="1" si="114"/>
        <v>1.0141657885167299</v>
      </c>
      <c r="I237" s="14">
        <f t="shared" ca="1" si="115"/>
        <v>1.01536114</v>
      </c>
      <c r="J237" s="13">
        <f t="shared" si="105"/>
        <v>0.05</v>
      </c>
      <c r="K237" s="29">
        <f t="shared" si="106"/>
        <v>44377</v>
      </c>
      <c r="L237" s="2">
        <f t="shared" si="107"/>
        <v>79</v>
      </c>
      <c r="M237" s="17">
        <f t="shared" si="108"/>
        <v>79</v>
      </c>
      <c r="N237" s="12">
        <f t="shared" si="97"/>
        <v>1.0154129009999999</v>
      </c>
      <c r="O237" s="12">
        <f t="shared" ca="1" si="98"/>
        <v>1.0310108010000001</v>
      </c>
      <c r="P237" s="17">
        <f t="shared" si="109"/>
        <v>0</v>
      </c>
      <c r="Q237" s="14">
        <f t="shared" ca="1" si="99"/>
        <v>31.010801000000001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44501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4">
        <f t="shared" si="102"/>
        <v>44491</v>
      </c>
      <c r="B238" s="125">
        <f t="shared" ca="1" si="112"/>
        <v>1031.4546899899999</v>
      </c>
      <c r="C238" s="7">
        <f t="shared" si="103"/>
        <v>1000</v>
      </c>
      <c r="D238" s="102">
        <f t="shared" si="104"/>
        <v>44488</v>
      </c>
      <c r="E238" s="100">
        <f ca="1">IF(D238&lt;$B$1,VLOOKUP(D238,[1]DI!$A$4:$B$15000,2,FALSE),0)</f>
        <v>6.1499999999999999E-2</v>
      </c>
      <c r="F238" s="14">
        <f t="shared" ca="1" si="113"/>
        <v>1.0002368699999999</v>
      </c>
      <c r="G238" s="14">
        <f ca="1">(TRUNC(PRODUCT($F$12:$F237),16))</f>
        <v>1.0299884429979</v>
      </c>
      <c r="H238" s="14">
        <f t="shared" ca="1" si="114"/>
        <v>1.0141657885167299</v>
      </c>
      <c r="I238" s="14">
        <f t="shared" ca="1" si="115"/>
        <v>1.0156016400000001</v>
      </c>
      <c r="J238" s="13">
        <f t="shared" si="105"/>
        <v>0.05</v>
      </c>
      <c r="K238" s="29">
        <f t="shared" si="106"/>
        <v>44377</v>
      </c>
      <c r="L238" s="2">
        <f t="shared" si="107"/>
        <v>80</v>
      </c>
      <c r="M238" s="17">
        <f t="shared" si="108"/>
        <v>80</v>
      </c>
      <c r="N238" s="12">
        <f t="shared" si="97"/>
        <v>1.015609516</v>
      </c>
      <c r="O238" s="12">
        <f t="shared" ca="1" si="98"/>
        <v>1.0314546899999999</v>
      </c>
      <c r="P238" s="17">
        <f t="shared" si="109"/>
        <v>0</v>
      </c>
      <c r="Q238" s="14">
        <f t="shared" ca="1" si="99"/>
        <v>31.454689989999999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44501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4">
        <f t="shared" si="102"/>
        <v>44494</v>
      </c>
      <c r="B239" s="125">
        <f t="shared" ca="1" si="112"/>
        <v>1031.898784</v>
      </c>
      <c r="C239" s="7">
        <f t="shared" si="103"/>
        <v>1000</v>
      </c>
      <c r="D239" s="102">
        <f t="shared" si="104"/>
        <v>44489</v>
      </c>
      <c r="E239" s="100">
        <f ca="1">IF(D239&lt;$B$1,VLOOKUP(D239,[1]DI!$A$4:$B$15000,2,FALSE),0)</f>
        <v>6.1499999999999999E-2</v>
      </c>
      <c r="F239" s="14">
        <f t="shared" ca="1" si="113"/>
        <v>1.0002368699999999</v>
      </c>
      <c r="G239" s="14">
        <f ca="1">(TRUNC(PRODUCT($F$12:$F238),16))</f>
        <v>1.03023241636039</v>
      </c>
      <c r="H239" s="14">
        <f t="shared" ca="1" si="114"/>
        <v>1.0141657885167299</v>
      </c>
      <c r="I239" s="14">
        <f t="shared" ca="1" si="115"/>
        <v>1.01584221</v>
      </c>
      <c r="J239" s="13">
        <f t="shared" si="105"/>
        <v>0.05</v>
      </c>
      <c r="K239" s="29">
        <f t="shared" si="106"/>
        <v>44377</v>
      </c>
      <c r="L239" s="2">
        <f t="shared" si="107"/>
        <v>81</v>
      </c>
      <c r="M239" s="17">
        <f t="shared" si="108"/>
        <v>81</v>
      </c>
      <c r="N239" s="12">
        <f t="shared" si="97"/>
        <v>1.015806169</v>
      </c>
      <c r="O239" s="12">
        <f t="shared" ca="1" si="98"/>
        <v>1.031898784</v>
      </c>
      <c r="P239" s="17">
        <f t="shared" si="109"/>
        <v>0</v>
      </c>
      <c r="Q239" s="14">
        <f t="shared" ca="1" si="99"/>
        <v>31.898783999999999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44501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4">
        <f t="shared" si="102"/>
        <v>44495</v>
      </c>
      <c r="B240" s="125">
        <f t="shared" ca="1" si="112"/>
        <v>1032.3430609899999</v>
      </c>
      <c r="C240" s="7">
        <f t="shared" si="103"/>
        <v>1000</v>
      </c>
      <c r="D240" s="102">
        <f t="shared" si="104"/>
        <v>44490</v>
      </c>
      <c r="E240" s="100">
        <f ca="1">IF(D240&lt;$B$1,VLOOKUP(D240,[1]DI!$A$4:$B$15000,2,FALSE),0)</f>
        <v>6.1499999999999999E-2</v>
      </c>
      <c r="F240" s="14">
        <f t="shared" ca="1" si="113"/>
        <v>1.0002368699999999</v>
      </c>
      <c r="G240" s="14">
        <f ca="1">(TRUNC(PRODUCT($F$12:$F239),16))</f>
        <v>1.0304764475128501</v>
      </c>
      <c r="H240" s="14">
        <f t="shared" ca="1" si="114"/>
        <v>1.0141657885167299</v>
      </c>
      <c r="I240" s="14">
        <f t="shared" ca="1" si="115"/>
        <v>1.01608283</v>
      </c>
      <c r="J240" s="13">
        <f t="shared" si="105"/>
        <v>0.05</v>
      </c>
      <c r="K240" s="29">
        <f t="shared" si="106"/>
        <v>44377</v>
      </c>
      <c r="L240" s="2">
        <f t="shared" si="107"/>
        <v>82</v>
      </c>
      <c r="M240" s="17">
        <f t="shared" si="108"/>
        <v>82</v>
      </c>
      <c r="N240" s="12">
        <f t="shared" si="97"/>
        <v>1.01600286</v>
      </c>
      <c r="O240" s="12">
        <f t="shared" ca="1" si="98"/>
        <v>1.032343061</v>
      </c>
      <c r="P240" s="17">
        <f t="shared" si="109"/>
        <v>0</v>
      </c>
      <c r="Q240" s="14">
        <f t="shared" ca="1" si="99"/>
        <v>32.343060989999998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44501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4">
        <f t="shared" si="102"/>
        <v>44496</v>
      </c>
      <c r="B241" s="125">
        <f t="shared" ca="1" si="112"/>
        <v>1032.7875339899999</v>
      </c>
      <c r="C241" s="7">
        <f t="shared" si="103"/>
        <v>1000</v>
      </c>
      <c r="D241" s="102">
        <f t="shared" si="104"/>
        <v>44491</v>
      </c>
      <c r="E241" s="100">
        <f ca="1">IF(D241&lt;$B$1,VLOOKUP(D241,[1]DI!$A$4:$B$15000,2,FALSE),0)</f>
        <v>6.1499999999999999E-2</v>
      </c>
      <c r="F241" s="14">
        <f t="shared" ca="1" si="113"/>
        <v>1.0002368699999999</v>
      </c>
      <c r="G241" s="14">
        <f ca="1">(TRUNC(PRODUCT($F$12:$F240),16))</f>
        <v>1.03072053646897</v>
      </c>
      <c r="H241" s="14">
        <f t="shared" ca="1" si="114"/>
        <v>1.0141657885167299</v>
      </c>
      <c r="I241" s="14">
        <f t="shared" ca="1" si="115"/>
        <v>1.0163235100000001</v>
      </c>
      <c r="J241" s="13">
        <f t="shared" si="105"/>
        <v>0.05</v>
      </c>
      <c r="K241" s="29">
        <f t="shared" si="106"/>
        <v>44377</v>
      </c>
      <c r="L241" s="2">
        <f t="shared" si="107"/>
        <v>83</v>
      </c>
      <c r="M241" s="17">
        <f t="shared" si="108"/>
        <v>83</v>
      </c>
      <c r="N241" s="12">
        <f t="shared" si="97"/>
        <v>1.01619959</v>
      </c>
      <c r="O241" s="12">
        <f t="shared" ca="1" si="98"/>
        <v>1.0327875339999999</v>
      </c>
      <c r="P241" s="17">
        <f t="shared" si="109"/>
        <v>0</v>
      </c>
      <c r="Q241" s="14">
        <f t="shared" ca="1" si="99"/>
        <v>32.78753399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44501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4">
        <f t="shared" si="102"/>
        <v>44497</v>
      </c>
      <c r="B242" s="125">
        <f t="shared" ca="1" si="112"/>
        <v>1033.2321999999999</v>
      </c>
      <c r="C242" s="7">
        <f t="shared" si="103"/>
        <v>1000</v>
      </c>
      <c r="D242" s="102">
        <f t="shared" si="104"/>
        <v>44494</v>
      </c>
      <c r="E242" s="100">
        <f ca="1">IF(D242&lt;$B$1,VLOOKUP(D242,[1]DI!$A$4:$B$15000,2,FALSE),0)</f>
        <v>6.1499999999999999E-2</v>
      </c>
      <c r="F242" s="14">
        <f t="shared" ca="1" si="113"/>
        <v>1.0002368699999999</v>
      </c>
      <c r="G242" s="14">
        <f ca="1">(TRUNC(PRODUCT($F$12:$F241),16))</f>
        <v>1.0309646832424499</v>
      </c>
      <c r="H242" s="14">
        <f t="shared" ca="1" si="114"/>
        <v>1.0141657885167299</v>
      </c>
      <c r="I242" s="14">
        <f t="shared" ca="1" si="115"/>
        <v>1.0165642500000001</v>
      </c>
      <c r="J242" s="13">
        <f t="shared" si="105"/>
        <v>0.05</v>
      </c>
      <c r="K242" s="29">
        <f t="shared" si="106"/>
        <v>44377</v>
      </c>
      <c r="L242" s="2">
        <f t="shared" si="107"/>
        <v>84</v>
      </c>
      <c r="M242" s="17">
        <f t="shared" si="108"/>
        <v>84</v>
      </c>
      <c r="N242" s="12">
        <f t="shared" si="97"/>
        <v>1.0163963570000001</v>
      </c>
      <c r="O242" s="12">
        <f t="shared" ca="1" si="98"/>
        <v>1.0332322</v>
      </c>
      <c r="P242" s="17">
        <f t="shared" si="109"/>
        <v>0</v>
      </c>
      <c r="Q242" s="14">
        <f t="shared" ca="1" si="99"/>
        <v>33.232199999999999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44501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4">
        <f t="shared" si="102"/>
        <v>44498</v>
      </c>
      <c r="B243" s="125">
        <f t="shared" ca="1" si="112"/>
        <v>1033.6770509999999</v>
      </c>
      <c r="C243" s="7">
        <f t="shared" si="103"/>
        <v>1000</v>
      </c>
      <c r="D243" s="102">
        <f t="shared" si="104"/>
        <v>44495</v>
      </c>
      <c r="E243" s="100">
        <f ca="1">IF(D243&lt;$B$1,VLOOKUP(D243,[1]DI!$A$4:$B$15000,2,FALSE),0)</f>
        <v>6.1499999999999999E-2</v>
      </c>
      <c r="F243" s="14">
        <f t="shared" ca="1" si="113"/>
        <v>1.0002368699999999</v>
      </c>
      <c r="G243" s="14">
        <f ca="1">(TRUNC(PRODUCT($F$12:$F242),16))</f>
        <v>1.0312088878469701</v>
      </c>
      <c r="H243" s="14">
        <f t="shared" ca="1" si="114"/>
        <v>1.0141657885167299</v>
      </c>
      <c r="I243" s="14">
        <f t="shared" ca="1" si="115"/>
        <v>1.0168050399999999</v>
      </c>
      <c r="J243" s="13">
        <f t="shared" si="105"/>
        <v>0.05</v>
      </c>
      <c r="K243" s="29">
        <f t="shared" si="106"/>
        <v>44377</v>
      </c>
      <c r="L243" s="2">
        <f t="shared" si="107"/>
        <v>85</v>
      </c>
      <c r="M243" s="17">
        <f t="shared" si="108"/>
        <v>85</v>
      </c>
      <c r="N243" s="12">
        <f t="shared" si="97"/>
        <v>1.0165931619999999</v>
      </c>
      <c r="O243" s="12">
        <f t="shared" ca="1" si="98"/>
        <v>1.033677051</v>
      </c>
      <c r="P243" s="17">
        <f t="shared" si="109"/>
        <v>0</v>
      </c>
      <c r="Q243" s="14">
        <f t="shared" ca="1" si="99"/>
        <v>33.677050999999999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44501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4">
        <f t="shared" si="102"/>
        <v>44501</v>
      </c>
      <c r="B244" s="125">
        <f t="shared" ca="1" si="112"/>
        <v>1034.1220969999999</v>
      </c>
      <c r="C244" s="7">
        <f t="shared" si="103"/>
        <v>1000</v>
      </c>
      <c r="D244" s="102">
        <f t="shared" si="104"/>
        <v>44496</v>
      </c>
      <c r="E244" s="100">
        <f ca="1">IF(D244&lt;$B$1,VLOOKUP(D244,[1]DI!$A$4:$B$15000,2,FALSE),0)</f>
        <v>6.1499999999999999E-2</v>
      </c>
      <c r="F244" s="14">
        <f t="shared" ca="1" si="113"/>
        <v>1.0002368699999999</v>
      </c>
      <c r="G244" s="14">
        <f ca="1">(TRUNC(PRODUCT($F$12:$F243),16))</f>
        <v>1.0314531502962301</v>
      </c>
      <c r="H244" s="14">
        <f t="shared" ca="1" si="114"/>
        <v>1.0141657885167299</v>
      </c>
      <c r="I244" s="14">
        <f t="shared" ca="1" si="115"/>
        <v>1.0170458899999999</v>
      </c>
      <c r="J244" s="13">
        <f t="shared" si="105"/>
        <v>0.05</v>
      </c>
      <c r="K244" s="29">
        <f t="shared" si="106"/>
        <v>44377</v>
      </c>
      <c r="L244" s="2">
        <f t="shared" si="107"/>
        <v>86</v>
      </c>
      <c r="M244" s="17">
        <f t="shared" si="108"/>
        <v>86</v>
      </c>
      <c r="N244" s="12">
        <f t="shared" si="97"/>
        <v>1.0167900059999999</v>
      </c>
      <c r="O244" s="12">
        <f t="shared" ca="1" si="98"/>
        <v>1.034122097</v>
      </c>
      <c r="P244" s="17">
        <f t="shared" si="109"/>
        <v>2</v>
      </c>
      <c r="Q244" s="14">
        <f t="shared" ca="1" si="99"/>
        <v>34.122096999999997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44501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4">
        <f t="shared" si="102"/>
        <v>44503</v>
      </c>
      <c r="B245" s="125">
        <f t="shared" ca="1" si="112"/>
        <v>1000.43054699</v>
      </c>
      <c r="C245" s="7">
        <f t="shared" si="103"/>
        <v>1000</v>
      </c>
      <c r="D245" s="102">
        <f t="shared" si="104"/>
        <v>44497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1.0316974706039399</v>
      </c>
      <c r="H245" s="14">
        <f t="shared" ca="1" si="114"/>
        <v>1.0314531502962301</v>
      </c>
      <c r="I245" s="14">
        <f t="shared" ca="1" si="115"/>
        <v>1.0002368699999999</v>
      </c>
      <c r="J245" s="13">
        <f t="shared" si="105"/>
        <v>0.05</v>
      </c>
      <c r="K245" s="29">
        <f t="shared" si="106"/>
        <v>44501</v>
      </c>
      <c r="L245" s="2">
        <f t="shared" si="107"/>
        <v>1</v>
      </c>
      <c r="M245" s="17">
        <f t="shared" si="108"/>
        <v>1</v>
      </c>
      <c r="N245" s="12">
        <f t="shared" si="97"/>
        <v>1.0001936309999999</v>
      </c>
      <c r="O245" s="12">
        <f t="shared" ca="1" si="98"/>
        <v>1.0004305469999999</v>
      </c>
      <c r="P245" s="17">
        <f t="shared" si="109"/>
        <v>0</v>
      </c>
      <c r="Q245" s="14">
        <f t="shared" ca="1" si="99"/>
        <v>0.43054699000000002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4">
        <f t="shared" si="102"/>
        <v>44504</v>
      </c>
      <c r="B246" s="125">
        <f t="shared" ca="1" si="112"/>
        <v>1000.91700399</v>
      </c>
      <c r="C246" s="7">
        <f t="shared" si="103"/>
        <v>1000</v>
      </c>
      <c r="D246" s="102">
        <f t="shared" si="104"/>
        <v>44498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1.0319993040159401</v>
      </c>
      <c r="H246" s="14">
        <f t="shared" ca="1" si="114"/>
        <v>1.0314531502962301</v>
      </c>
      <c r="I246" s="14">
        <f t="shared" ca="1" si="115"/>
        <v>1.0005295000000001</v>
      </c>
      <c r="J246" s="13">
        <f t="shared" si="105"/>
        <v>0.05</v>
      </c>
      <c r="K246" s="29">
        <f t="shared" si="106"/>
        <v>44501</v>
      </c>
      <c r="L246" s="2">
        <f t="shared" si="107"/>
        <v>2</v>
      </c>
      <c r="M246" s="17">
        <f t="shared" si="108"/>
        <v>2</v>
      </c>
      <c r="N246" s="12">
        <f t="shared" si="97"/>
        <v>1.000387299</v>
      </c>
      <c r="O246" s="12">
        <f t="shared" ca="1" si="98"/>
        <v>1.0009170039999999</v>
      </c>
      <c r="P246" s="17">
        <f t="shared" si="109"/>
        <v>0</v>
      </c>
      <c r="Q246" s="14">
        <f t="shared" ca="1" si="99"/>
        <v>0.91700398999999999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4">
        <f t="shared" si="102"/>
        <v>44505</v>
      </c>
      <c r="B247" s="125">
        <f t="shared" ca="1" si="112"/>
        <v>1001.403692</v>
      </c>
      <c r="C247" s="7">
        <f t="shared" si="103"/>
        <v>1000</v>
      </c>
      <c r="D247" s="102">
        <f t="shared" si="104"/>
        <v>44501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1.0323012257323201</v>
      </c>
      <c r="H247" s="14">
        <f t="shared" ca="1" si="114"/>
        <v>1.0314531502962301</v>
      </c>
      <c r="I247" s="14">
        <f t="shared" ca="1" si="115"/>
        <v>1.0008222099999999</v>
      </c>
      <c r="J247" s="13">
        <f t="shared" si="105"/>
        <v>0.05</v>
      </c>
      <c r="K247" s="29">
        <f t="shared" si="106"/>
        <v>44501</v>
      </c>
      <c r="L247" s="2">
        <f t="shared" si="107"/>
        <v>3</v>
      </c>
      <c r="M247" s="17">
        <f t="shared" si="108"/>
        <v>3</v>
      </c>
      <c r="N247" s="12">
        <f t="shared" si="97"/>
        <v>1.0005810040000001</v>
      </c>
      <c r="O247" s="12">
        <f t="shared" ca="1" si="98"/>
        <v>1.001403692</v>
      </c>
      <c r="P247" s="17">
        <f t="shared" si="109"/>
        <v>0</v>
      </c>
      <c r="Q247" s="14">
        <f t="shared" ca="1" si="99"/>
        <v>1.4036919999999999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4">
        <f t="shared" si="102"/>
        <v>44508</v>
      </c>
      <c r="B248" s="125">
        <f t="shared" ca="1" si="112"/>
        <v>1001.890621</v>
      </c>
      <c r="C248" s="7">
        <f t="shared" si="103"/>
        <v>1000</v>
      </c>
      <c r="D248" s="102">
        <f t="shared" si="104"/>
        <v>44503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1.0326032357789301</v>
      </c>
      <c r="H248" s="14">
        <f t="shared" ca="1" si="114"/>
        <v>1.0314531502962301</v>
      </c>
      <c r="I248" s="14">
        <f t="shared" ca="1" si="115"/>
        <v>1.0011150099999999</v>
      </c>
      <c r="J248" s="13">
        <f t="shared" si="105"/>
        <v>0.05</v>
      </c>
      <c r="K248" s="29">
        <f t="shared" si="106"/>
        <v>44501</v>
      </c>
      <c r="L248" s="2">
        <f t="shared" si="107"/>
        <v>4</v>
      </c>
      <c r="M248" s="17">
        <f t="shared" si="108"/>
        <v>4</v>
      </c>
      <c r="N248" s="12">
        <f t="shared" si="97"/>
        <v>1.0007747469999999</v>
      </c>
      <c r="O248" s="12">
        <f t="shared" ca="1" si="98"/>
        <v>1.001890621</v>
      </c>
      <c r="P248" s="17">
        <f t="shared" si="109"/>
        <v>0</v>
      </c>
      <c r="Q248" s="14">
        <f t="shared" ca="1" si="99"/>
        <v>1.8906210000000001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4">
        <f t="shared" si="102"/>
        <v>44509</v>
      </c>
      <c r="B249" s="125">
        <f t="shared" ca="1" si="112"/>
        <v>1002.377792</v>
      </c>
      <c r="C249" s="7">
        <f t="shared" si="103"/>
        <v>1000</v>
      </c>
      <c r="D249" s="102">
        <f t="shared" si="104"/>
        <v>44504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1.0329053341815899</v>
      </c>
      <c r="H249" s="14">
        <f t="shared" ca="1" si="114"/>
        <v>1.0314531502962301</v>
      </c>
      <c r="I249" s="14">
        <f t="shared" ca="1" si="115"/>
        <v>1.0014079</v>
      </c>
      <c r="J249" s="13">
        <f t="shared" si="105"/>
        <v>0.05</v>
      </c>
      <c r="K249" s="29">
        <f t="shared" si="106"/>
        <v>44501</v>
      </c>
      <c r="L249" s="2">
        <f t="shared" si="107"/>
        <v>5</v>
      </c>
      <c r="M249" s="17">
        <f t="shared" si="108"/>
        <v>5</v>
      </c>
      <c r="N249" s="12">
        <f t="shared" si="97"/>
        <v>1.000968528</v>
      </c>
      <c r="O249" s="12">
        <f t="shared" ca="1" si="98"/>
        <v>1.0023777920000001</v>
      </c>
      <c r="P249" s="17">
        <f t="shared" si="109"/>
        <v>0</v>
      </c>
      <c r="Q249" s="14">
        <f t="shared" ca="1" si="99"/>
        <v>2.3777919999999999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4">
        <f t="shared" si="102"/>
        <v>44510</v>
      </c>
      <c r="B250" s="125">
        <f t="shared" ca="1" si="112"/>
        <v>1002.865193</v>
      </c>
      <c r="C250" s="7">
        <f t="shared" si="103"/>
        <v>1000</v>
      </c>
      <c r="D250" s="102">
        <f t="shared" si="104"/>
        <v>44505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1.03320752096615</v>
      </c>
      <c r="H250" s="14">
        <f t="shared" ca="1" si="114"/>
        <v>1.0314531502962301</v>
      </c>
      <c r="I250" s="14">
        <f t="shared" ca="1" si="115"/>
        <v>1.0017008700000001</v>
      </c>
      <c r="J250" s="13">
        <f t="shared" si="105"/>
        <v>0.05</v>
      </c>
      <c r="K250" s="29">
        <f t="shared" si="106"/>
        <v>44501</v>
      </c>
      <c r="L250" s="2">
        <f t="shared" si="107"/>
        <v>6</v>
      </c>
      <c r="M250" s="17">
        <f t="shared" si="108"/>
        <v>6</v>
      </c>
      <c r="N250" s="12">
        <f t="shared" si="97"/>
        <v>1.0011623460000001</v>
      </c>
      <c r="O250" s="12">
        <f t="shared" ca="1" si="98"/>
        <v>1.0028651930000001</v>
      </c>
      <c r="P250" s="17">
        <f t="shared" si="109"/>
        <v>0</v>
      </c>
      <c r="Q250" s="14">
        <f t="shared" ca="1" si="99"/>
        <v>2.8651930000000001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4">
        <f t="shared" si="102"/>
        <v>44511</v>
      </c>
      <c r="B251" s="125">
        <f t="shared" ca="1" si="112"/>
        <v>1003.352835</v>
      </c>
      <c r="C251" s="7">
        <f t="shared" si="103"/>
        <v>1000</v>
      </c>
      <c r="D251" s="102">
        <f t="shared" si="104"/>
        <v>44508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1.03350979615849</v>
      </c>
      <c r="H251" s="14">
        <f t="shared" ca="1" si="114"/>
        <v>1.0314531502962301</v>
      </c>
      <c r="I251" s="14">
        <f t="shared" ca="1" si="115"/>
        <v>1.00199393</v>
      </c>
      <c r="J251" s="13">
        <f t="shared" si="105"/>
        <v>0.05</v>
      </c>
      <c r="K251" s="29">
        <f t="shared" si="106"/>
        <v>44501</v>
      </c>
      <c r="L251" s="2">
        <f t="shared" si="107"/>
        <v>7</v>
      </c>
      <c r="M251" s="17">
        <f t="shared" si="108"/>
        <v>7</v>
      </c>
      <c r="N251" s="12">
        <f t="shared" si="97"/>
        <v>1.0013562009999999</v>
      </c>
      <c r="O251" s="12">
        <f t="shared" ca="1" si="98"/>
        <v>1.0033528350000001</v>
      </c>
      <c r="P251" s="17">
        <f t="shared" si="109"/>
        <v>0</v>
      </c>
      <c r="Q251" s="14">
        <f t="shared" ca="1" si="99"/>
        <v>3.3528349999999998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4">
        <f t="shared" si="102"/>
        <v>44512</v>
      </c>
      <c r="B252" s="125">
        <f t="shared" ca="1" si="112"/>
        <v>1003.8407089999999</v>
      </c>
      <c r="C252" s="7">
        <f t="shared" si="103"/>
        <v>1000</v>
      </c>
      <c r="D252" s="102">
        <f t="shared" si="104"/>
        <v>44509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1.0338121597844501</v>
      </c>
      <c r="H252" s="14">
        <f t="shared" ca="1" si="114"/>
        <v>1.0314531502962301</v>
      </c>
      <c r="I252" s="14">
        <f t="shared" ca="1" si="115"/>
        <v>1.0022870699999999</v>
      </c>
      <c r="J252" s="13">
        <f t="shared" si="105"/>
        <v>0.05</v>
      </c>
      <c r="K252" s="29">
        <f t="shared" si="106"/>
        <v>44501</v>
      </c>
      <c r="L252" s="2">
        <f t="shared" si="107"/>
        <v>8</v>
      </c>
      <c r="M252" s="17">
        <f t="shared" si="108"/>
        <v>8</v>
      </c>
      <c r="N252" s="12">
        <f t="shared" si="97"/>
        <v>1.0015500939999999</v>
      </c>
      <c r="O252" s="12">
        <f t="shared" ca="1" si="98"/>
        <v>1.0038407090000001</v>
      </c>
      <c r="P252" s="17">
        <f t="shared" si="109"/>
        <v>0</v>
      </c>
      <c r="Q252" s="14">
        <f t="shared" ca="1" si="99"/>
        <v>3.8407089999999999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4">
        <f t="shared" si="102"/>
        <v>44516</v>
      </c>
      <c r="B253" s="125">
        <f t="shared" ca="1" si="112"/>
        <v>1004.32882499</v>
      </c>
      <c r="C253" s="7">
        <f t="shared" si="103"/>
        <v>1000</v>
      </c>
      <c r="D253" s="102">
        <f t="shared" si="104"/>
        <v>44510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1.03411461186992</v>
      </c>
      <c r="H253" s="14">
        <f t="shared" ca="1" si="114"/>
        <v>1.0314531502962301</v>
      </c>
      <c r="I253" s="14">
        <f t="shared" ca="1" si="115"/>
        <v>1.0025803</v>
      </c>
      <c r="J253" s="13">
        <f t="shared" si="105"/>
        <v>0.05</v>
      </c>
      <c r="K253" s="29">
        <f t="shared" si="106"/>
        <v>44501</v>
      </c>
      <c r="L253" s="2">
        <f t="shared" si="107"/>
        <v>9</v>
      </c>
      <c r="M253" s="17">
        <f t="shared" si="108"/>
        <v>9</v>
      </c>
      <c r="N253" s="12">
        <f t="shared" si="97"/>
        <v>1.001744025</v>
      </c>
      <c r="O253" s="12">
        <f t="shared" ca="1" si="98"/>
        <v>1.004328825</v>
      </c>
      <c r="P253" s="17">
        <f t="shared" si="109"/>
        <v>0</v>
      </c>
      <c r="Q253" s="14">
        <f t="shared" ca="1" si="99"/>
        <v>4.3288249900000002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4">
        <f t="shared" si="102"/>
        <v>44517</v>
      </c>
      <c r="B254" s="125">
        <f t="shared" ca="1" si="112"/>
        <v>1004.817182</v>
      </c>
      <c r="C254" s="7">
        <f t="shared" si="103"/>
        <v>1000</v>
      </c>
      <c r="D254" s="102">
        <f t="shared" si="104"/>
        <v>44511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1.0344171524407699</v>
      </c>
      <c r="H254" s="14">
        <f t="shared" ca="1" si="114"/>
        <v>1.0314531502962301</v>
      </c>
      <c r="I254" s="14">
        <f t="shared" ca="1" si="115"/>
        <v>1.0028736199999999</v>
      </c>
      <c r="J254" s="13">
        <f t="shared" si="105"/>
        <v>0.05</v>
      </c>
      <c r="K254" s="29">
        <f t="shared" si="106"/>
        <v>44501</v>
      </c>
      <c r="L254" s="2">
        <f t="shared" si="107"/>
        <v>10</v>
      </c>
      <c r="M254" s="17">
        <f t="shared" si="108"/>
        <v>10</v>
      </c>
      <c r="N254" s="12">
        <f t="shared" si="97"/>
        <v>1.0019379930000001</v>
      </c>
      <c r="O254" s="12">
        <f t="shared" ca="1" si="98"/>
        <v>1.004817182</v>
      </c>
      <c r="P254" s="17">
        <f t="shared" si="109"/>
        <v>0</v>
      </c>
      <c r="Q254" s="14">
        <f t="shared" ca="1" si="99"/>
        <v>4.8171819999999999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4">
        <f t="shared" si="102"/>
        <v>44518</v>
      </c>
      <c r="B255" s="125">
        <f t="shared" ca="1" si="112"/>
        <v>1005.30577099</v>
      </c>
      <c r="C255" s="7">
        <f t="shared" si="103"/>
        <v>1000</v>
      </c>
      <c r="D255" s="102">
        <f t="shared" si="104"/>
        <v>44512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1.0347197815228899</v>
      </c>
      <c r="H255" s="14">
        <f t="shared" ca="1" si="114"/>
        <v>1.0314531502962301</v>
      </c>
      <c r="I255" s="14">
        <f t="shared" ca="1" si="115"/>
        <v>1.00316702</v>
      </c>
      <c r="J255" s="13">
        <f t="shared" si="105"/>
        <v>0.05</v>
      </c>
      <c r="K255" s="29">
        <f t="shared" si="106"/>
        <v>44501</v>
      </c>
      <c r="L255" s="2">
        <f t="shared" si="107"/>
        <v>11</v>
      </c>
      <c r="M255" s="17">
        <f t="shared" si="108"/>
        <v>11</v>
      </c>
      <c r="N255" s="12">
        <f t="shared" si="97"/>
        <v>1.0021319989999999</v>
      </c>
      <c r="O255" s="12">
        <f t="shared" ca="1" si="98"/>
        <v>1.005305771</v>
      </c>
      <c r="P255" s="17">
        <f t="shared" si="109"/>
        <v>0</v>
      </c>
      <c r="Q255" s="14">
        <f t="shared" ca="1" si="99"/>
        <v>5.3057709900000001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4">
        <f t="shared" si="102"/>
        <v>44519</v>
      </c>
      <c r="B256" s="125">
        <f t="shared" ca="1" si="112"/>
        <v>1005.7946010000001</v>
      </c>
      <c r="C256" s="7">
        <f t="shared" si="103"/>
        <v>1000</v>
      </c>
      <c r="D256" s="102">
        <f t="shared" si="104"/>
        <v>44516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1.0350224991421699</v>
      </c>
      <c r="H256" s="14">
        <f t="shared" ca="1" si="114"/>
        <v>1.0314531502962301</v>
      </c>
      <c r="I256" s="14">
        <f t="shared" ca="1" si="115"/>
        <v>1.00346051</v>
      </c>
      <c r="J256" s="13">
        <f t="shared" si="105"/>
        <v>0.05</v>
      </c>
      <c r="K256" s="29">
        <f t="shared" si="106"/>
        <v>44501</v>
      </c>
      <c r="L256" s="2">
        <f t="shared" si="107"/>
        <v>12</v>
      </c>
      <c r="M256" s="17">
        <f t="shared" si="108"/>
        <v>12</v>
      </c>
      <c r="N256" s="12">
        <f t="shared" si="97"/>
        <v>1.002326042</v>
      </c>
      <c r="O256" s="12">
        <f t="shared" ca="1" si="98"/>
        <v>1.0057946010000001</v>
      </c>
      <c r="P256" s="17">
        <f t="shared" si="109"/>
        <v>0</v>
      </c>
      <c r="Q256" s="14">
        <f t="shared" ca="1" si="99"/>
        <v>5.7946010000000001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4">
        <f t="shared" si="102"/>
        <v>44522</v>
      </c>
      <c r="B257" s="125">
        <f t="shared" ca="1" si="112"/>
        <v>1006.28366399</v>
      </c>
      <c r="C257" s="7">
        <f t="shared" si="103"/>
        <v>1000</v>
      </c>
      <c r="D257" s="102">
        <f t="shared" si="104"/>
        <v>44517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1.0353253053245199</v>
      </c>
      <c r="H257" s="14">
        <f t="shared" ca="1" si="114"/>
        <v>1.0314531502962301</v>
      </c>
      <c r="I257" s="14">
        <f t="shared" ca="1" si="115"/>
        <v>1.00375408</v>
      </c>
      <c r="J257" s="13">
        <f t="shared" si="105"/>
        <v>0.05</v>
      </c>
      <c r="K257" s="29">
        <f t="shared" si="106"/>
        <v>44501</v>
      </c>
      <c r="L257" s="2">
        <f t="shared" si="107"/>
        <v>13</v>
      </c>
      <c r="M257" s="17">
        <f t="shared" si="108"/>
        <v>13</v>
      </c>
      <c r="N257" s="12">
        <f t="shared" si="97"/>
        <v>1.002520123</v>
      </c>
      <c r="O257" s="12">
        <f t="shared" ca="1" si="98"/>
        <v>1.0062836639999999</v>
      </c>
      <c r="P257" s="17">
        <f t="shared" si="109"/>
        <v>0</v>
      </c>
      <c r="Q257" s="14">
        <f t="shared" ca="1" si="99"/>
        <v>6.28366399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4">
        <f t="shared" si="102"/>
        <v>44523</v>
      </c>
      <c r="B258" s="125">
        <f t="shared" ca="1" si="112"/>
        <v>1006.772969</v>
      </c>
      <c r="C258" s="7">
        <f t="shared" si="103"/>
        <v>1000</v>
      </c>
      <c r="D258" s="102">
        <f t="shared" si="104"/>
        <v>44518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1.0356282000958399</v>
      </c>
      <c r="H258" s="14">
        <f t="shared" ca="1" si="114"/>
        <v>1.0314531502962301</v>
      </c>
      <c r="I258" s="14">
        <f t="shared" ca="1" si="115"/>
        <v>1.0040477400000001</v>
      </c>
      <c r="J258" s="13">
        <f t="shared" si="105"/>
        <v>0.05</v>
      </c>
      <c r="K258" s="29">
        <f t="shared" si="106"/>
        <v>44501</v>
      </c>
      <c r="L258" s="2">
        <f t="shared" si="107"/>
        <v>14</v>
      </c>
      <c r="M258" s="17">
        <f t="shared" si="108"/>
        <v>14</v>
      </c>
      <c r="N258" s="12">
        <f t="shared" si="97"/>
        <v>1.0027142419999999</v>
      </c>
      <c r="O258" s="12">
        <f t="shared" ca="1" si="98"/>
        <v>1.006772969</v>
      </c>
      <c r="P258" s="17">
        <f t="shared" si="109"/>
        <v>0</v>
      </c>
      <c r="Q258" s="14">
        <f t="shared" ca="1" si="99"/>
        <v>6.7729689999999998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4">
        <f t="shared" si="102"/>
        <v>44524</v>
      </c>
      <c r="B259" s="125">
        <f t="shared" ca="1" si="112"/>
        <v>1007.26250499</v>
      </c>
      <c r="C259" s="7">
        <f t="shared" si="103"/>
        <v>1000</v>
      </c>
      <c r="D259" s="102">
        <f t="shared" si="104"/>
        <v>44519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1.0359311834820599</v>
      </c>
      <c r="H259" s="14">
        <f t="shared" ca="1" si="114"/>
        <v>1.0314531502962301</v>
      </c>
      <c r="I259" s="14">
        <f t="shared" ca="1" si="115"/>
        <v>1.0043414799999999</v>
      </c>
      <c r="J259" s="13">
        <f t="shared" si="105"/>
        <v>0.05</v>
      </c>
      <c r="K259" s="29">
        <f t="shared" si="106"/>
        <v>44501</v>
      </c>
      <c r="L259" s="2">
        <f t="shared" si="107"/>
        <v>15</v>
      </c>
      <c r="M259" s="17">
        <f t="shared" si="108"/>
        <v>15</v>
      </c>
      <c r="N259" s="12">
        <f t="shared" si="97"/>
        <v>1.002908398</v>
      </c>
      <c r="O259" s="12">
        <f t="shared" ca="1" si="98"/>
        <v>1.0072625049999999</v>
      </c>
      <c r="P259" s="17">
        <f t="shared" si="109"/>
        <v>0</v>
      </c>
      <c r="Q259" s="14">
        <f t="shared" ca="1" si="99"/>
        <v>7.26250499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4">
        <f t="shared" si="102"/>
        <v>44525</v>
      </c>
      <c r="B260" s="125">
        <f t="shared" ca="1" si="112"/>
        <v>1007.752282</v>
      </c>
      <c r="C260" s="7">
        <f t="shared" si="103"/>
        <v>1000</v>
      </c>
      <c r="D260" s="102">
        <f t="shared" si="104"/>
        <v>44522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1.0362342555091</v>
      </c>
      <c r="H260" s="14">
        <f t="shared" ca="1" si="114"/>
        <v>1.0314531502962301</v>
      </c>
      <c r="I260" s="14">
        <f t="shared" ca="1" si="115"/>
        <v>1.0046353100000001</v>
      </c>
      <c r="J260" s="13">
        <f t="shared" si="105"/>
        <v>0.05</v>
      </c>
      <c r="K260" s="29">
        <f t="shared" si="106"/>
        <v>44501</v>
      </c>
      <c r="L260" s="2">
        <f t="shared" si="107"/>
        <v>16</v>
      </c>
      <c r="M260" s="17">
        <f t="shared" si="108"/>
        <v>16</v>
      </c>
      <c r="N260" s="12">
        <f t="shared" si="97"/>
        <v>1.003102591</v>
      </c>
      <c r="O260" s="12">
        <f t="shared" ca="1" si="98"/>
        <v>1.007752282</v>
      </c>
      <c r="P260" s="17">
        <f t="shared" si="109"/>
        <v>0</v>
      </c>
      <c r="Q260" s="14">
        <f t="shared" ca="1" si="99"/>
        <v>7.7522820000000001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4">
        <f t="shared" si="102"/>
        <v>44526</v>
      </c>
      <c r="B261" s="125">
        <f t="shared" ca="1" si="112"/>
        <v>1008.24230399</v>
      </c>
      <c r="C261" s="7">
        <f t="shared" si="103"/>
        <v>1000</v>
      </c>
      <c r="D261" s="102">
        <f t="shared" si="104"/>
        <v>44523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1.03653741620289</v>
      </c>
      <c r="H261" s="14">
        <f t="shared" ca="1" si="114"/>
        <v>1.0314531502962301</v>
      </c>
      <c r="I261" s="14">
        <f t="shared" ca="1" si="115"/>
        <v>1.0049292299999999</v>
      </c>
      <c r="J261" s="13">
        <f t="shared" si="105"/>
        <v>0.05</v>
      </c>
      <c r="K261" s="29">
        <f t="shared" si="106"/>
        <v>44501</v>
      </c>
      <c r="L261" s="2">
        <f t="shared" si="107"/>
        <v>17</v>
      </c>
      <c r="M261" s="17">
        <f t="shared" si="108"/>
        <v>17</v>
      </c>
      <c r="N261" s="12">
        <f t="shared" si="97"/>
        <v>1.0032968229999999</v>
      </c>
      <c r="O261" s="12">
        <f t="shared" ca="1" si="98"/>
        <v>1.0082423039999999</v>
      </c>
      <c r="P261" s="17">
        <f t="shared" si="109"/>
        <v>0</v>
      </c>
      <c r="Q261" s="14">
        <f t="shared" ca="1" si="99"/>
        <v>8.2423039899999999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4">
        <f t="shared" si="102"/>
        <v>44529</v>
      </c>
      <c r="B262" s="125">
        <f t="shared" ca="1" si="112"/>
        <v>1008.732556</v>
      </c>
      <c r="C262" s="7">
        <f t="shared" si="103"/>
        <v>1000</v>
      </c>
      <c r="D262" s="102">
        <f t="shared" si="104"/>
        <v>44524</v>
      </c>
      <c r="E262" s="100">
        <f ca="1">IF(D262&lt;$B$1,VLOOKUP(D262,[1]DI!$A$4:$B$15000,2,FALSE),0)</f>
        <v>7.6499999999999999E-2</v>
      </c>
      <c r="F262" s="14">
        <f t="shared" ca="1" si="113"/>
        <v>1.0002925600000001</v>
      </c>
      <c r="G262" s="14">
        <f ca="1">(TRUNC(PRODUCT($F$12:$F261),16))</f>
        <v>1.03684066558938</v>
      </c>
      <c r="H262" s="14">
        <f t="shared" ca="1" si="114"/>
        <v>1.0314531502962301</v>
      </c>
      <c r="I262" s="14">
        <f t="shared" ca="1" si="115"/>
        <v>1.0052232299999999</v>
      </c>
      <c r="J262" s="13">
        <f t="shared" si="105"/>
        <v>0.05</v>
      </c>
      <c r="K262" s="29">
        <f t="shared" si="106"/>
        <v>44501</v>
      </c>
      <c r="L262" s="2">
        <f t="shared" si="107"/>
        <v>18</v>
      </c>
      <c r="M262" s="17">
        <f t="shared" si="108"/>
        <v>18</v>
      </c>
      <c r="N262" s="12">
        <f t="shared" si="97"/>
        <v>1.0034910909999999</v>
      </c>
      <c r="O262" s="12">
        <f t="shared" ca="1" si="98"/>
        <v>1.008732556</v>
      </c>
      <c r="P262" s="17">
        <f t="shared" si="109"/>
        <v>0</v>
      </c>
      <c r="Q262" s="14">
        <f t="shared" ca="1" si="99"/>
        <v>8.7325560000000007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4">
        <f t="shared" si="102"/>
        <v>44530</v>
      </c>
      <c r="B263" s="125">
        <f t="shared" ca="1" si="112"/>
        <v>1009.2230520000001</v>
      </c>
      <c r="C263" s="7">
        <f t="shared" si="103"/>
        <v>1000</v>
      </c>
      <c r="D263" s="102">
        <f t="shared" si="104"/>
        <v>44525</v>
      </c>
      <c r="E263" s="100">
        <f ca="1">IF(D263&lt;$B$1,VLOOKUP(D263,[1]DI!$A$4:$B$15000,2,FALSE),0)</f>
        <v>7.6499999999999999E-2</v>
      </c>
      <c r="F263" s="14">
        <f t="shared" ca="1" si="113"/>
        <v>1.0002925600000001</v>
      </c>
      <c r="G263" s="14">
        <f ca="1">(TRUNC(PRODUCT($F$12:$F262),16))</f>
        <v>1.0371440036945001</v>
      </c>
      <c r="H263" s="14">
        <f t="shared" ca="1" si="114"/>
        <v>1.0314531502962301</v>
      </c>
      <c r="I263" s="14">
        <f t="shared" ca="1" si="115"/>
        <v>1.00551732</v>
      </c>
      <c r="J263" s="13">
        <f t="shared" si="105"/>
        <v>0.05</v>
      </c>
      <c r="K263" s="29">
        <f t="shared" si="106"/>
        <v>44501</v>
      </c>
      <c r="L263" s="2">
        <f t="shared" si="107"/>
        <v>19</v>
      </c>
      <c r="M263" s="17">
        <f t="shared" si="108"/>
        <v>19</v>
      </c>
      <c r="N263" s="12">
        <f t="shared" si="97"/>
        <v>1.003685398</v>
      </c>
      <c r="O263" s="12">
        <f t="shared" ca="1" si="98"/>
        <v>1.0092230520000001</v>
      </c>
      <c r="P263" s="17">
        <f t="shared" si="109"/>
        <v>0</v>
      </c>
      <c r="Q263" s="14">
        <f t="shared" ca="1" si="99"/>
        <v>9.2230519999999991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4">
        <f t="shared" si="102"/>
        <v>44531</v>
      </c>
      <c r="B264" s="125">
        <f t="shared" ca="1" si="112"/>
        <v>1009.71377899</v>
      </c>
      <c r="C264" s="7">
        <f t="shared" si="103"/>
        <v>1000</v>
      </c>
      <c r="D264" s="102">
        <f t="shared" si="104"/>
        <v>44526</v>
      </c>
      <c r="E264" s="100">
        <f ca="1">IF(D264&lt;$B$1,VLOOKUP(D264,[1]DI!$A$4:$B$15000,2,FALSE),0)</f>
        <v>7.6499999999999999E-2</v>
      </c>
      <c r="F264" s="14">
        <f t="shared" ca="1" si="113"/>
        <v>1.0002925600000001</v>
      </c>
      <c r="G264" s="14">
        <f ca="1">(TRUNC(PRODUCT($F$12:$F263),16))</f>
        <v>1.0374474305442201</v>
      </c>
      <c r="H264" s="14">
        <f t="shared" ca="1" si="114"/>
        <v>1.0314531502962301</v>
      </c>
      <c r="I264" s="14">
        <f t="shared" ca="1" si="115"/>
        <v>1.0058114899999999</v>
      </c>
      <c r="J264" s="13">
        <f t="shared" si="105"/>
        <v>0.05</v>
      </c>
      <c r="K264" s="29">
        <f t="shared" si="106"/>
        <v>44501</v>
      </c>
      <c r="L264" s="2">
        <f t="shared" si="107"/>
        <v>20</v>
      </c>
      <c r="M264" s="17">
        <f t="shared" si="108"/>
        <v>20</v>
      </c>
      <c r="N264" s="12">
        <f t="shared" si="97"/>
        <v>1.0038797420000001</v>
      </c>
      <c r="O264" s="12">
        <f t="shared" ca="1" si="98"/>
        <v>1.0097137789999999</v>
      </c>
      <c r="P264" s="17">
        <f t="shared" si="109"/>
        <v>0</v>
      </c>
      <c r="Q264" s="14">
        <f t="shared" ca="1" si="99"/>
        <v>9.7137789899999998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4">
        <f t="shared" si="102"/>
        <v>44532</v>
      </c>
      <c r="B265" s="125">
        <f t="shared" ca="1" si="112"/>
        <v>1010.20475</v>
      </c>
      <c r="C265" s="7">
        <f t="shared" si="103"/>
        <v>1000</v>
      </c>
      <c r="D265" s="102">
        <f t="shared" si="104"/>
        <v>44529</v>
      </c>
      <c r="E265" s="100">
        <f ca="1">IF(D265&lt;$B$1,VLOOKUP(D265,[1]DI!$A$4:$B$15000,2,FALSE),0)</f>
        <v>7.6499999999999999E-2</v>
      </c>
      <c r="F265" s="14">
        <f t="shared" ca="1" si="113"/>
        <v>1.0002925600000001</v>
      </c>
      <c r="G265" s="14">
        <f ca="1">(TRUNC(PRODUCT($F$12:$F264),16))</f>
        <v>1.03775094616451</v>
      </c>
      <c r="H265" s="14">
        <f t="shared" ca="1" si="114"/>
        <v>1.0314531502962301</v>
      </c>
      <c r="I265" s="14">
        <f t="shared" ca="1" si="115"/>
        <v>1.0061057499999999</v>
      </c>
      <c r="J265" s="13">
        <f t="shared" si="105"/>
        <v>0.05</v>
      </c>
      <c r="K265" s="29">
        <f t="shared" si="106"/>
        <v>44501</v>
      </c>
      <c r="L265" s="2">
        <f t="shared" si="107"/>
        <v>21</v>
      </c>
      <c r="M265" s="17">
        <f t="shared" si="108"/>
        <v>21</v>
      </c>
      <c r="N265" s="12">
        <f t="shared" si="97"/>
        <v>1.004074124</v>
      </c>
      <c r="O265" s="12">
        <f t="shared" ca="1" si="98"/>
        <v>1.01020475</v>
      </c>
      <c r="P265" s="17">
        <f t="shared" si="109"/>
        <v>0</v>
      </c>
      <c r="Q265" s="14">
        <f t="shared" ca="1" si="99"/>
        <v>10.204750000000001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4">
        <f t="shared" si="102"/>
        <v>44533</v>
      </c>
      <c r="B266" s="125">
        <f t="shared" ca="1" si="112"/>
        <v>1010.695962</v>
      </c>
      <c r="C266" s="7">
        <f t="shared" si="103"/>
        <v>1000</v>
      </c>
      <c r="D266" s="102">
        <f t="shared" si="104"/>
        <v>44530</v>
      </c>
      <c r="E266" s="100">
        <f ca="1">IF(D266&lt;$B$1,VLOOKUP(D266,[1]DI!$A$4:$B$15000,2,FALSE),0)</f>
        <v>7.6499999999999999E-2</v>
      </c>
      <c r="F266" s="14">
        <f t="shared" ca="1" si="113"/>
        <v>1.0002925600000001</v>
      </c>
      <c r="G266" s="14">
        <f ca="1">(TRUNC(PRODUCT($F$12:$F265),16))</f>
        <v>1.0380545505813199</v>
      </c>
      <c r="H266" s="14">
        <f t="shared" ca="1" si="114"/>
        <v>1.0314531502962301</v>
      </c>
      <c r="I266" s="14">
        <f t="shared" ca="1" si="115"/>
        <v>1.0064001</v>
      </c>
      <c r="J266" s="13">
        <f t="shared" si="105"/>
        <v>0.05</v>
      </c>
      <c r="K266" s="29">
        <f t="shared" si="106"/>
        <v>44501</v>
      </c>
      <c r="L266" s="2">
        <f t="shared" si="107"/>
        <v>22</v>
      </c>
      <c r="M266" s="17">
        <f t="shared" si="108"/>
        <v>22</v>
      </c>
      <c r="N266" s="12">
        <f t="shared" si="97"/>
        <v>1.004268543</v>
      </c>
      <c r="O266" s="12">
        <f t="shared" ca="1" si="98"/>
        <v>1.010695962</v>
      </c>
      <c r="P266" s="17">
        <f t="shared" si="109"/>
        <v>0</v>
      </c>
      <c r="Q266" s="14">
        <f t="shared" ca="1" si="99"/>
        <v>10.695962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4">
        <f t="shared" si="102"/>
        <v>44536</v>
      </c>
      <c r="B267" s="125">
        <f t="shared" ca="1" si="112"/>
        <v>1011.187408</v>
      </c>
      <c r="C267" s="7">
        <f t="shared" si="103"/>
        <v>1000</v>
      </c>
      <c r="D267" s="102">
        <f t="shared" si="104"/>
        <v>44531</v>
      </c>
      <c r="E267" s="100">
        <f ca="1">IF(D267&lt;$B$1,VLOOKUP(D267,[1]DI!$A$4:$B$15000,2,FALSE),0)</f>
        <v>7.6499999999999999E-2</v>
      </c>
      <c r="F267" s="14">
        <f t="shared" ca="1" si="113"/>
        <v>1.0002925600000001</v>
      </c>
      <c r="G267" s="14">
        <f ca="1">(TRUNC(PRODUCT($F$12:$F266),16))</f>
        <v>1.03835824382063</v>
      </c>
      <c r="H267" s="14">
        <f t="shared" ca="1" si="114"/>
        <v>1.0314531502962301</v>
      </c>
      <c r="I267" s="14">
        <f t="shared" ca="1" si="115"/>
        <v>1.0066945300000001</v>
      </c>
      <c r="J267" s="13">
        <f t="shared" si="105"/>
        <v>0.05</v>
      </c>
      <c r="K267" s="29">
        <f t="shared" si="106"/>
        <v>44501</v>
      </c>
      <c r="L267" s="2">
        <f t="shared" si="107"/>
        <v>23</v>
      </c>
      <c r="M267" s="17">
        <f t="shared" si="108"/>
        <v>23</v>
      </c>
      <c r="N267" s="12">
        <f t="shared" si="97"/>
        <v>1.0044630000000001</v>
      </c>
      <c r="O267" s="12">
        <f t="shared" ca="1" si="98"/>
        <v>1.0111874080000001</v>
      </c>
      <c r="P267" s="17">
        <f t="shared" si="109"/>
        <v>0</v>
      </c>
      <c r="Q267" s="14">
        <f t="shared" ca="1" si="99"/>
        <v>11.187408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4">
        <f t="shared" si="102"/>
        <v>44537</v>
      </c>
      <c r="B268" s="125">
        <f t="shared" ca="1" si="112"/>
        <v>1011.67909599</v>
      </c>
      <c r="C268" s="7">
        <f t="shared" si="103"/>
        <v>1000</v>
      </c>
      <c r="D268" s="102">
        <f t="shared" si="104"/>
        <v>44532</v>
      </c>
      <c r="E268" s="100">
        <f ca="1">IF(D268&lt;$B$1,VLOOKUP(D268,[1]DI!$A$4:$B$15000,2,FALSE),0)</f>
        <v>7.6499999999999999E-2</v>
      </c>
      <c r="F268" s="14">
        <f t="shared" ca="1" si="113"/>
        <v>1.0002925600000001</v>
      </c>
      <c r="G268" s="14">
        <f ca="1">(TRUNC(PRODUCT($F$12:$F267),16))</f>
        <v>1.03866202590845</v>
      </c>
      <c r="H268" s="14">
        <f t="shared" ca="1" si="114"/>
        <v>1.0314531502962301</v>
      </c>
      <c r="I268" s="14">
        <f t="shared" ca="1" si="115"/>
        <v>1.0069890500000001</v>
      </c>
      <c r="J268" s="13">
        <f t="shared" si="105"/>
        <v>0.05</v>
      </c>
      <c r="K268" s="29">
        <f t="shared" si="106"/>
        <v>44501</v>
      </c>
      <c r="L268" s="2">
        <f t="shared" si="107"/>
        <v>24</v>
      </c>
      <c r="M268" s="17">
        <f t="shared" si="108"/>
        <v>24</v>
      </c>
      <c r="N268" s="12">
        <f t="shared" ref="N268:N331" si="116">ROUND((J268+1)^(M268/252),9)</f>
        <v>1.004657495</v>
      </c>
      <c r="O268" s="12">
        <f t="shared" ref="O268:O331" ca="1" si="117">ROUND(I268*N268,9)</f>
        <v>1.0116790959999999</v>
      </c>
      <c r="P268" s="17">
        <f t="shared" si="109"/>
        <v>0</v>
      </c>
      <c r="Q268" s="14">
        <f t="shared" ref="Q268:Q331" ca="1" si="118">TRUNC(((O268-1)*C268),8)</f>
        <v>11.67909599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4">
        <f t="shared" ref="A269:A332" si="121">WORKDAY($A268,1,$X$166:$X$544)</f>
        <v>44538</v>
      </c>
      <c r="B269" s="125">
        <f t="shared" ca="1" si="112"/>
        <v>1012.171017</v>
      </c>
      <c r="C269" s="7">
        <f t="shared" ref="C269:C332" si="122">(C268-S268)</f>
        <v>1000</v>
      </c>
      <c r="D269" s="102">
        <f t="shared" ref="D269:D332" si="123">WORKDAY($A269,-3,$X$160:$X$544)</f>
        <v>44533</v>
      </c>
      <c r="E269" s="100">
        <f ca="1">IF(D269&lt;$B$1,VLOOKUP(D269,[1]DI!$A$4:$B$15000,2,FALSE),0)</f>
        <v>7.6499999999999999E-2</v>
      </c>
      <c r="F269" s="14">
        <f t="shared" ca="1" si="113"/>
        <v>1.0002925600000001</v>
      </c>
      <c r="G269" s="14">
        <f ca="1">(TRUNC(PRODUCT($F$12:$F268),16))</f>
        <v>1.03896589687075</v>
      </c>
      <c r="H269" s="14">
        <f t="shared" ca="1" si="114"/>
        <v>1.0314531502962301</v>
      </c>
      <c r="I269" s="14">
        <f t="shared" ca="1" si="115"/>
        <v>1.00728365</v>
      </c>
      <c r="J269" s="13">
        <f t="shared" ref="J269:J332" si="124">J268</f>
        <v>0.05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25</v>
      </c>
      <c r="M269" s="17">
        <f t="shared" ref="M269:M332" si="127">IF(AND(L269=1,L268=1),1,IF(L269&gt;0,IF(L269=L268,L269+1,L269),0))</f>
        <v>25</v>
      </c>
      <c r="N269" s="12">
        <f t="shared" si="116"/>
        <v>1.0048520270000001</v>
      </c>
      <c r="O269" s="12">
        <f t="shared" ca="1" si="117"/>
        <v>1.012171017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12.171017000000001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4">
        <f t="shared" si="121"/>
        <v>44539</v>
      </c>
      <c r="B270" s="125">
        <f t="shared" ref="B270:B333" ca="1" si="131">IF(D270&lt;=TODAY(),C270+Q270,IF(AND(D270&gt;TODAY(),A270&lt;=$B$1),IF(VLOOKUP(TODAY(),$A$10:$E$5000,4,FALSE)=0,"n.d",C270+Q270),"n.d"))</f>
        <v>1012.663182</v>
      </c>
      <c r="C270" s="7">
        <f t="shared" si="122"/>
        <v>1000</v>
      </c>
      <c r="D270" s="102">
        <f t="shared" si="123"/>
        <v>44536</v>
      </c>
      <c r="E270" s="100">
        <f ca="1">IF(D270&lt;$B$1,VLOOKUP(D270,[1]DI!$A$4:$B$15000,2,FALSE),0)</f>
        <v>7.6499999999999999E-2</v>
      </c>
      <c r="F270" s="14">
        <f t="shared" ref="F270:F333" ca="1" si="132">ROUND(((1+E270)^(1/252)),8)</f>
        <v>1.0002925600000001</v>
      </c>
      <c r="G270" s="14">
        <f ca="1">(TRUNC(PRODUCT($F$12:$F269),16))</f>
        <v>1.0392698567335299</v>
      </c>
      <c r="H270" s="14">
        <f t="shared" ref="H270:H333" ca="1" si="133">IF(P269&gt;0,G269,H269)</f>
        <v>1.0314531502962301</v>
      </c>
      <c r="I270" s="14">
        <f t="shared" ref="I270:I333" ca="1" si="134">ROUND(G270/H270,8)</f>
        <v>1.00757834</v>
      </c>
      <c r="J270" s="13">
        <f t="shared" si="124"/>
        <v>0.05</v>
      </c>
      <c r="K270" s="29">
        <f t="shared" si="125"/>
        <v>44501</v>
      </c>
      <c r="L270" s="2">
        <f t="shared" si="126"/>
        <v>26</v>
      </c>
      <c r="M270" s="17">
        <f t="shared" si="127"/>
        <v>26</v>
      </c>
      <c r="N270" s="12">
        <f t="shared" si="116"/>
        <v>1.005046597</v>
      </c>
      <c r="O270" s="12">
        <f t="shared" ca="1" si="117"/>
        <v>1.0126631820000001</v>
      </c>
      <c r="P270" s="17">
        <f t="shared" si="128"/>
        <v>0</v>
      </c>
      <c r="Q270" s="14">
        <f t="shared" ca="1" si="118"/>
        <v>12.663182000000001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4">
        <f t="shared" si="121"/>
        <v>44540</v>
      </c>
      <c r="B271" s="125">
        <f t="shared" ca="1" si="131"/>
        <v>1013.15559</v>
      </c>
      <c r="C271" s="7">
        <f t="shared" si="122"/>
        <v>1000</v>
      </c>
      <c r="D271" s="102">
        <f t="shared" si="123"/>
        <v>44537</v>
      </c>
      <c r="E271" s="100">
        <f ca="1">IF(D271&lt;$B$1,VLOOKUP(D271,[1]DI!$A$4:$B$15000,2,FALSE),0)</f>
        <v>7.6499999999999999E-2</v>
      </c>
      <c r="F271" s="14">
        <f t="shared" ca="1" si="132"/>
        <v>1.0002925600000001</v>
      </c>
      <c r="G271" s="14">
        <f ca="1">(TRUNC(PRODUCT($F$12:$F270),16))</f>
        <v>1.0395739055228199</v>
      </c>
      <c r="H271" s="14">
        <f t="shared" ca="1" si="133"/>
        <v>1.0314531502962301</v>
      </c>
      <c r="I271" s="14">
        <f t="shared" ca="1" si="134"/>
        <v>1.00787312</v>
      </c>
      <c r="J271" s="13">
        <f t="shared" si="124"/>
        <v>0.05</v>
      </c>
      <c r="K271" s="29">
        <f t="shared" si="125"/>
        <v>44501</v>
      </c>
      <c r="L271" s="2">
        <f t="shared" si="126"/>
        <v>27</v>
      </c>
      <c r="M271" s="17">
        <f t="shared" si="127"/>
        <v>27</v>
      </c>
      <c r="N271" s="12">
        <f t="shared" si="116"/>
        <v>1.0052412049999999</v>
      </c>
      <c r="O271" s="12">
        <f t="shared" ca="1" si="117"/>
        <v>1.01315559</v>
      </c>
      <c r="P271" s="17">
        <f t="shared" si="128"/>
        <v>0</v>
      </c>
      <c r="Q271" s="14">
        <f t="shared" ca="1" si="118"/>
        <v>13.15559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4">
        <f t="shared" si="121"/>
        <v>44543</v>
      </c>
      <c r="B272" s="125">
        <f t="shared" ca="1" si="131"/>
        <v>1013.64823</v>
      </c>
      <c r="C272" s="7">
        <f t="shared" si="122"/>
        <v>1000</v>
      </c>
      <c r="D272" s="102">
        <f t="shared" si="123"/>
        <v>44538</v>
      </c>
      <c r="E272" s="100">
        <f ca="1">IF(D272&lt;$B$1,VLOOKUP(D272,[1]DI!$A$4:$B$15000,2,FALSE),0)</f>
        <v>7.6499999999999999E-2</v>
      </c>
      <c r="F272" s="14">
        <f t="shared" ca="1" si="132"/>
        <v>1.0002925600000001</v>
      </c>
      <c r="G272" s="14">
        <f ca="1">(TRUNC(PRODUCT($F$12:$F271),16))</f>
        <v>1.03987804326462</v>
      </c>
      <c r="H272" s="14">
        <f t="shared" ca="1" si="133"/>
        <v>1.0314531502962301</v>
      </c>
      <c r="I272" s="14">
        <f t="shared" ca="1" si="134"/>
        <v>1.0081679800000001</v>
      </c>
      <c r="J272" s="13">
        <f t="shared" si="124"/>
        <v>0.05</v>
      </c>
      <c r="K272" s="29">
        <f t="shared" si="125"/>
        <v>44501</v>
      </c>
      <c r="L272" s="2">
        <f t="shared" si="126"/>
        <v>28</v>
      </c>
      <c r="M272" s="17">
        <f t="shared" si="127"/>
        <v>28</v>
      </c>
      <c r="N272" s="12">
        <f t="shared" si="116"/>
        <v>1.00543585</v>
      </c>
      <c r="O272" s="12">
        <f t="shared" ca="1" si="117"/>
        <v>1.01364823</v>
      </c>
      <c r="P272" s="17">
        <f t="shared" si="128"/>
        <v>0</v>
      </c>
      <c r="Q272" s="14">
        <f t="shared" ca="1" si="118"/>
        <v>13.64823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4">
        <f t="shared" si="121"/>
        <v>44544</v>
      </c>
      <c r="B273" s="125">
        <f t="shared" ca="1" si="131"/>
        <v>1014.141114</v>
      </c>
      <c r="C273" s="7">
        <f t="shared" si="122"/>
        <v>1000</v>
      </c>
      <c r="D273" s="102">
        <f t="shared" si="123"/>
        <v>44539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1.0401822699849601</v>
      </c>
      <c r="H273" s="14">
        <f t="shared" ca="1" si="133"/>
        <v>1.0314531502962301</v>
      </c>
      <c r="I273" s="14">
        <f t="shared" ca="1" si="134"/>
        <v>1.0084629300000001</v>
      </c>
      <c r="J273" s="13">
        <f t="shared" si="124"/>
        <v>0.05</v>
      </c>
      <c r="K273" s="29">
        <f t="shared" si="125"/>
        <v>44501</v>
      </c>
      <c r="L273" s="2">
        <f t="shared" si="126"/>
        <v>29</v>
      </c>
      <c r="M273" s="17">
        <f t="shared" si="127"/>
        <v>29</v>
      </c>
      <c r="N273" s="12">
        <f t="shared" si="116"/>
        <v>1.0056305329999999</v>
      </c>
      <c r="O273" s="12">
        <f t="shared" ca="1" si="117"/>
        <v>1.0141411140000001</v>
      </c>
      <c r="P273" s="17">
        <f t="shared" si="128"/>
        <v>0</v>
      </c>
      <c r="Q273" s="14">
        <f t="shared" ca="1" si="118"/>
        <v>14.141114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4">
        <f t="shared" si="121"/>
        <v>44545</v>
      </c>
      <c r="B274" s="125">
        <f t="shared" ca="1" si="131"/>
        <v>1014.6899539999999</v>
      </c>
      <c r="C274" s="7">
        <f t="shared" si="122"/>
        <v>1000</v>
      </c>
      <c r="D274" s="102">
        <f t="shared" si="123"/>
        <v>44540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1.0405437229219501</v>
      </c>
      <c r="H274" s="14">
        <f t="shared" ca="1" si="133"/>
        <v>1.0314531502962301</v>
      </c>
      <c r="I274" s="14">
        <f t="shared" ca="1" si="134"/>
        <v>1.00881336</v>
      </c>
      <c r="J274" s="13">
        <f t="shared" si="124"/>
        <v>0.05</v>
      </c>
      <c r="K274" s="29">
        <f t="shared" si="125"/>
        <v>44501</v>
      </c>
      <c r="L274" s="2">
        <f t="shared" si="126"/>
        <v>30</v>
      </c>
      <c r="M274" s="17">
        <f t="shared" si="127"/>
        <v>30</v>
      </c>
      <c r="N274" s="12">
        <f t="shared" si="116"/>
        <v>1.0058252539999999</v>
      </c>
      <c r="O274" s="12">
        <f t="shared" ca="1" si="117"/>
        <v>1.0146899540000001</v>
      </c>
      <c r="P274" s="17">
        <f t="shared" si="128"/>
        <v>0</v>
      </c>
      <c r="Q274" s="14">
        <f t="shared" ca="1" si="118"/>
        <v>14.689954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4">
        <f t="shared" si="121"/>
        <v>44546</v>
      </c>
      <c r="B275" s="125">
        <f t="shared" ca="1" si="131"/>
        <v>1015.2391</v>
      </c>
      <c r="C275" s="7">
        <f t="shared" si="122"/>
        <v>1000</v>
      </c>
      <c r="D275" s="102">
        <f t="shared" si="123"/>
        <v>44543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1.0409053014602301</v>
      </c>
      <c r="H275" s="14">
        <f t="shared" ca="1" si="133"/>
        <v>1.0314531502962301</v>
      </c>
      <c r="I275" s="14">
        <f t="shared" ca="1" si="134"/>
        <v>1.00916392</v>
      </c>
      <c r="J275" s="13">
        <f t="shared" si="124"/>
        <v>0.05</v>
      </c>
      <c r="K275" s="29">
        <f t="shared" si="125"/>
        <v>44501</v>
      </c>
      <c r="L275" s="2">
        <f t="shared" si="126"/>
        <v>31</v>
      </c>
      <c r="M275" s="17">
        <f t="shared" si="127"/>
        <v>31</v>
      </c>
      <c r="N275" s="12">
        <f t="shared" si="116"/>
        <v>1.0060200130000001</v>
      </c>
      <c r="O275" s="12">
        <f t="shared" ca="1" si="117"/>
        <v>1.0152391000000001</v>
      </c>
      <c r="P275" s="17">
        <f t="shared" si="128"/>
        <v>0</v>
      </c>
      <c r="Q275" s="14">
        <f t="shared" ca="1" si="118"/>
        <v>15.239100000000001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4">
        <f t="shared" si="121"/>
        <v>44547</v>
      </c>
      <c r="B276" s="125">
        <f t="shared" ca="1" si="131"/>
        <v>1015.78853</v>
      </c>
      <c r="C276" s="7">
        <f t="shared" si="122"/>
        <v>1000</v>
      </c>
      <c r="D276" s="102">
        <f t="shared" si="123"/>
        <v>44544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1.0412670056434401</v>
      </c>
      <c r="H276" s="14">
        <f t="shared" ca="1" si="133"/>
        <v>1.0314531502962301</v>
      </c>
      <c r="I276" s="14">
        <f t="shared" ca="1" si="134"/>
        <v>1.00951459</v>
      </c>
      <c r="J276" s="13">
        <f t="shared" si="124"/>
        <v>0.05</v>
      </c>
      <c r="K276" s="29">
        <f t="shared" si="125"/>
        <v>44501</v>
      </c>
      <c r="L276" s="2">
        <f t="shared" si="126"/>
        <v>32</v>
      </c>
      <c r="M276" s="17">
        <f t="shared" si="127"/>
        <v>32</v>
      </c>
      <c r="N276" s="12">
        <f t="shared" si="116"/>
        <v>1.006214809</v>
      </c>
      <c r="O276" s="12">
        <f t="shared" ca="1" si="117"/>
        <v>1.01578853</v>
      </c>
      <c r="P276" s="17">
        <f t="shared" si="128"/>
        <v>0</v>
      </c>
      <c r="Q276" s="14">
        <f t="shared" ca="1" si="118"/>
        <v>15.78853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4">
        <f t="shared" si="121"/>
        <v>44550</v>
      </c>
      <c r="B277" s="125">
        <f t="shared" ca="1" si="131"/>
        <v>1016.338267</v>
      </c>
      <c r="C277" s="7">
        <f t="shared" si="122"/>
        <v>1000</v>
      </c>
      <c r="D277" s="102">
        <f t="shared" si="123"/>
        <v>44545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1.0416288355152299</v>
      </c>
      <c r="H277" s="14">
        <f t="shared" ca="1" si="133"/>
        <v>1.0314531502962301</v>
      </c>
      <c r="I277" s="14">
        <f t="shared" ca="1" si="134"/>
        <v>1.0098653900000001</v>
      </c>
      <c r="J277" s="13">
        <f t="shared" si="124"/>
        <v>0.05</v>
      </c>
      <c r="K277" s="29">
        <f t="shared" si="125"/>
        <v>44501</v>
      </c>
      <c r="L277" s="2">
        <f t="shared" si="126"/>
        <v>33</v>
      </c>
      <c r="M277" s="17">
        <f t="shared" si="127"/>
        <v>33</v>
      </c>
      <c r="N277" s="12">
        <f t="shared" si="116"/>
        <v>1.006409643</v>
      </c>
      <c r="O277" s="12">
        <f t="shared" ca="1" si="117"/>
        <v>1.0163382670000001</v>
      </c>
      <c r="P277" s="17">
        <f t="shared" si="128"/>
        <v>0</v>
      </c>
      <c r="Q277" s="14">
        <f t="shared" ca="1" si="118"/>
        <v>16.338266999999998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4">
        <f t="shared" si="121"/>
        <v>44551</v>
      </c>
      <c r="B278" s="125">
        <f t="shared" ca="1" si="131"/>
        <v>1016.888298</v>
      </c>
      <c r="C278" s="7">
        <f t="shared" si="122"/>
        <v>1000</v>
      </c>
      <c r="D278" s="102">
        <f t="shared" si="123"/>
        <v>44546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1.0419907911192801</v>
      </c>
      <c r="H278" s="14">
        <f t="shared" ca="1" si="133"/>
        <v>1.0314531502962301</v>
      </c>
      <c r="I278" s="14">
        <f t="shared" ca="1" si="134"/>
        <v>1.0102163099999999</v>
      </c>
      <c r="J278" s="13">
        <f t="shared" si="124"/>
        <v>0.05</v>
      </c>
      <c r="K278" s="29">
        <f t="shared" si="125"/>
        <v>44501</v>
      </c>
      <c r="L278" s="2">
        <f t="shared" si="126"/>
        <v>34</v>
      </c>
      <c r="M278" s="17">
        <f t="shared" si="127"/>
        <v>34</v>
      </c>
      <c r="N278" s="12">
        <f t="shared" si="116"/>
        <v>1.006604514</v>
      </c>
      <c r="O278" s="12">
        <f t="shared" ca="1" si="117"/>
        <v>1.016888298</v>
      </c>
      <c r="P278" s="17">
        <f t="shared" si="128"/>
        <v>0</v>
      </c>
      <c r="Q278" s="14">
        <f t="shared" ca="1" si="118"/>
        <v>16.888297999999999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4">
        <f t="shared" si="121"/>
        <v>44552</v>
      </c>
      <c r="B279" s="125">
        <f t="shared" ca="1" si="131"/>
        <v>1017.43862599</v>
      </c>
      <c r="C279" s="7">
        <f t="shared" si="122"/>
        <v>1000</v>
      </c>
      <c r="D279" s="102">
        <f t="shared" si="123"/>
        <v>44547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1.0423528724992901</v>
      </c>
      <c r="H279" s="14">
        <f t="shared" ca="1" si="133"/>
        <v>1.0314531502962301</v>
      </c>
      <c r="I279" s="14">
        <f t="shared" ca="1" si="134"/>
        <v>1.0105673500000001</v>
      </c>
      <c r="J279" s="13">
        <f t="shared" si="124"/>
        <v>0.05</v>
      </c>
      <c r="K279" s="29">
        <f t="shared" si="125"/>
        <v>44501</v>
      </c>
      <c r="L279" s="2">
        <f t="shared" si="126"/>
        <v>35</v>
      </c>
      <c r="M279" s="17">
        <f t="shared" si="127"/>
        <v>35</v>
      </c>
      <c r="N279" s="12">
        <f t="shared" si="116"/>
        <v>1.006799424</v>
      </c>
      <c r="O279" s="12">
        <f t="shared" ca="1" si="117"/>
        <v>1.0174386259999999</v>
      </c>
      <c r="P279" s="17">
        <f t="shared" si="128"/>
        <v>0</v>
      </c>
      <c r="Q279" s="14">
        <f t="shared" ca="1" si="118"/>
        <v>17.438625989999998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4">
        <f t="shared" si="121"/>
        <v>44553</v>
      </c>
      <c r="B280" s="125">
        <f t="shared" ca="1" si="131"/>
        <v>1017.989249</v>
      </c>
      <c r="C280" s="7">
        <f t="shared" si="122"/>
        <v>1000</v>
      </c>
      <c r="D280" s="102">
        <f t="shared" si="123"/>
        <v>44550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1.0427150796989499</v>
      </c>
      <c r="H280" s="14">
        <f t="shared" ca="1" si="133"/>
        <v>1.0314531502962301</v>
      </c>
      <c r="I280" s="14">
        <f t="shared" ca="1" si="134"/>
        <v>1.01091851</v>
      </c>
      <c r="J280" s="13">
        <f t="shared" si="124"/>
        <v>0.05</v>
      </c>
      <c r="K280" s="29">
        <f t="shared" si="125"/>
        <v>44501</v>
      </c>
      <c r="L280" s="2">
        <f t="shared" si="126"/>
        <v>36</v>
      </c>
      <c r="M280" s="17">
        <f t="shared" si="127"/>
        <v>36</v>
      </c>
      <c r="N280" s="12">
        <f t="shared" si="116"/>
        <v>1.006994371</v>
      </c>
      <c r="O280" s="12">
        <f t="shared" ca="1" si="117"/>
        <v>1.017989249</v>
      </c>
      <c r="P280" s="17">
        <f t="shared" si="128"/>
        <v>0</v>
      </c>
      <c r="Q280" s="14">
        <f t="shared" ca="1" si="118"/>
        <v>17.989249000000001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4">
        <f t="shared" si="121"/>
        <v>44554</v>
      </c>
      <c r="B281" s="125">
        <f t="shared" ca="1" si="131"/>
        <v>1018.54016799</v>
      </c>
      <c r="C281" s="7">
        <f t="shared" si="122"/>
        <v>1000</v>
      </c>
      <c r="D281" s="102">
        <f t="shared" si="123"/>
        <v>44551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1.0430774127619999</v>
      </c>
      <c r="H281" s="14">
        <f t="shared" ca="1" si="133"/>
        <v>1.0314531502962301</v>
      </c>
      <c r="I281" s="14">
        <f t="shared" ca="1" si="134"/>
        <v>1.0112697900000001</v>
      </c>
      <c r="J281" s="13">
        <f t="shared" si="124"/>
        <v>0.05</v>
      </c>
      <c r="K281" s="29">
        <f t="shared" si="125"/>
        <v>44501</v>
      </c>
      <c r="L281" s="2">
        <f t="shared" si="126"/>
        <v>37</v>
      </c>
      <c r="M281" s="17">
        <f t="shared" si="127"/>
        <v>37</v>
      </c>
      <c r="N281" s="12">
        <f t="shared" si="116"/>
        <v>1.007189355</v>
      </c>
      <c r="O281" s="12">
        <f t="shared" ca="1" si="117"/>
        <v>1.0185401679999999</v>
      </c>
      <c r="P281" s="17">
        <f t="shared" si="128"/>
        <v>0</v>
      </c>
      <c r="Q281" s="14">
        <f t="shared" ca="1" si="118"/>
        <v>18.54016799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4">
        <f t="shared" si="121"/>
        <v>44557</v>
      </c>
      <c r="B282" s="125">
        <f t="shared" ca="1" si="131"/>
        <v>1019.091393</v>
      </c>
      <c r="C282" s="7">
        <f t="shared" si="122"/>
        <v>1000</v>
      </c>
      <c r="D282" s="102">
        <f t="shared" si="123"/>
        <v>44552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1.04343987173216</v>
      </c>
      <c r="H282" s="14">
        <f t="shared" ca="1" si="133"/>
        <v>1.0314531502962301</v>
      </c>
      <c r="I282" s="14">
        <f t="shared" ca="1" si="134"/>
        <v>1.0116212</v>
      </c>
      <c r="J282" s="13">
        <f t="shared" si="124"/>
        <v>0.05</v>
      </c>
      <c r="K282" s="29">
        <f t="shared" si="125"/>
        <v>44501</v>
      </c>
      <c r="L282" s="2">
        <f t="shared" si="126"/>
        <v>38</v>
      </c>
      <c r="M282" s="17">
        <f t="shared" si="127"/>
        <v>38</v>
      </c>
      <c r="N282" s="12">
        <f t="shared" si="116"/>
        <v>1.007384378</v>
      </c>
      <c r="O282" s="12">
        <f t="shared" ca="1" si="117"/>
        <v>1.0190913930000001</v>
      </c>
      <c r="P282" s="17">
        <f t="shared" si="128"/>
        <v>0</v>
      </c>
      <c r="Q282" s="14">
        <f t="shared" ca="1" si="118"/>
        <v>19.091393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4">
        <f t="shared" si="121"/>
        <v>44558</v>
      </c>
      <c r="B283" s="125">
        <f t="shared" ca="1" si="131"/>
        <v>1019.64291499</v>
      </c>
      <c r="C283" s="7">
        <f t="shared" si="122"/>
        <v>1000</v>
      </c>
      <c r="D283" s="102">
        <f t="shared" si="123"/>
        <v>44553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1.04380245665319</v>
      </c>
      <c r="H283" s="14">
        <f t="shared" ca="1" si="133"/>
        <v>1.0314531502962301</v>
      </c>
      <c r="I283" s="14">
        <f t="shared" ca="1" si="134"/>
        <v>1.0119727300000001</v>
      </c>
      <c r="J283" s="13">
        <f t="shared" si="124"/>
        <v>0.05</v>
      </c>
      <c r="K283" s="29">
        <f t="shared" si="125"/>
        <v>44501</v>
      </c>
      <c r="L283" s="2">
        <f t="shared" si="126"/>
        <v>39</v>
      </c>
      <c r="M283" s="17">
        <f t="shared" si="127"/>
        <v>39</v>
      </c>
      <c r="N283" s="12">
        <f t="shared" si="116"/>
        <v>1.007579438</v>
      </c>
      <c r="O283" s="12">
        <f t="shared" ca="1" si="117"/>
        <v>1.0196429149999999</v>
      </c>
      <c r="P283" s="17">
        <f t="shared" si="128"/>
        <v>0</v>
      </c>
      <c r="Q283" s="14">
        <f t="shared" ca="1" si="118"/>
        <v>19.642914990000001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4">
        <f t="shared" si="121"/>
        <v>44559</v>
      </c>
      <c r="B284" s="125">
        <f t="shared" ca="1" si="131"/>
        <v>1020.194732</v>
      </c>
      <c r="C284" s="7">
        <f t="shared" si="122"/>
        <v>1000</v>
      </c>
      <c r="D284" s="102">
        <f t="shared" si="123"/>
        <v>44554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1.0441651675688499</v>
      </c>
      <c r="H284" s="14">
        <f t="shared" ca="1" si="133"/>
        <v>1.0314531502962301</v>
      </c>
      <c r="I284" s="14">
        <f t="shared" ca="1" si="134"/>
        <v>1.0123243799999999</v>
      </c>
      <c r="J284" s="13">
        <f t="shared" si="124"/>
        <v>0.05</v>
      </c>
      <c r="K284" s="29">
        <f t="shared" si="125"/>
        <v>44501</v>
      </c>
      <c r="L284" s="2">
        <f t="shared" si="126"/>
        <v>40</v>
      </c>
      <c r="M284" s="17">
        <f t="shared" si="127"/>
        <v>40</v>
      </c>
      <c r="N284" s="12">
        <f t="shared" si="116"/>
        <v>1.0077745360000001</v>
      </c>
      <c r="O284" s="12">
        <f t="shared" ca="1" si="117"/>
        <v>1.020194732</v>
      </c>
      <c r="P284" s="17">
        <f t="shared" si="128"/>
        <v>0</v>
      </c>
      <c r="Q284" s="14">
        <f t="shared" ca="1" si="118"/>
        <v>20.194731999999998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4">
        <f t="shared" si="121"/>
        <v>44560</v>
      </c>
      <c r="B285" s="125">
        <f t="shared" ca="1" si="131"/>
        <v>1020.746847</v>
      </c>
      <c r="C285" s="7">
        <f t="shared" si="122"/>
        <v>1000</v>
      </c>
      <c r="D285" s="102">
        <f t="shared" si="123"/>
        <v>44557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1.0445280045229299</v>
      </c>
      <c r="H285" s="14">
        <f t="shared" ca="1" si="133"/>
        <v>1.0314531502962301</v>
      </c>
      <c r="I285" s="14">
        <f t="shared" ca="1" si="134"/>
        <v>1.0126761500000001</v>
      </c>
      <c r="J285" s="13">
        <f t="shared" si="124"/>
        <v>0.05</v>
      </c>
      <c r="K285" s="29">
        <f t="shared" si="125"/>
        <v>44501</v>
      </c>
      <c r="L285" s="2">
        <f t="shared" si="126"/>
        <v>41</v>
      </c>
      <c r="M285" s="17">
        <f t="shared" si="127"/>
        <v>41</v>
      </c>
      <c r="N285" s="12">
        <f t="shared" si="116"/>
        <v>1.007969672</v>
      </c>
      <c r="O285" s="12">
        <f t="shared" ca="1" si="117"/>
        <v>1.0207468470000001</v>
      </c>
      <c r="P285" s="17">
        <f t="shared" si="128"/>
        <v>0</v>
      </c>
      <c r="Q285" s="14">
        <f t="shared" ca="1" si="118"/>
        <v>20.746846999999999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4">
        <f t="shared" si="121"/>
        <v>44561</v>
      </c>
      <c r="B286" s="125">
        <f t="shared" ca="1" si="131"/>
        <v>1021.299258</v>
      </c>
      <c r="C286" s="7">
        <f t="shared" si="122"/>
        <v>1000</v>
      </c>
      <c r="D286" s="102">
        <f t="shared" si="123"/>
        <v>44558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1.04489096755922</v>
      </c>
      <c r="H286" s="14">
        <f t="shared" ca="1" si="133"/>
        <v>1.0314531502962301</v>
      </c>
      <c r="I286" s="14">
        <f t="shared" ca="1" si="134"/>
        <v>1.01302804</v>
      </c>
      <c r="J286" s="13">
        <f t="shared" si="124"/>
        <v>0.05</v>
      </c>
      <c r="K286" s="29">
        <f t="shared" si="125"/>
        <v>44501</v>
      </c>
      <c r="L286" s="2">
        <f t="shared" si="126"/>
        <v>42</v>
      </c>
      <c r="M286" s="17">
        <f t="shared" si="127"/>
        <v>42</v>
      </c>
      <c r="N286" s="12">
        <f t="shared" si="116"/>
        <v>1.0081648459999999</v>
      </c>
      <c r="O286" s="12">
        <f t="shared" ca="1" si="117"/>
        <v>1.021299258</v>
      </c>
      <c r="P286" s="17">
        <f t="shared" si="128"/>
        <v>0</v>
      </c>
      <c r="Q286" s="14">
        <f t="shared" ca="1" si="118"/>
        <v>21.299257999999998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4">
        <f t="shared" si="121"/>
        <v>44564</v>
      </c>
      <c r="B287" s="125">
        <f t="shared" ca="1" si="131"/>
        <v>1021.851976</v>
      </c>
      <c r="C287" s="7">
        <f t="shared" si="122"/>
        <v>1000</v>
      </c>
      <c r="D287" s="102">
        <f t="shared" si="123"/>
        <v>44559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1.04525405672154</v>
      </c>
      <c r="H287" s="14">
        <f t="shared" ca="1" si="133"/>
        <v>1.0314531502962301</v>
      </c>
      <c r="I287" s="14">
        <f t="shared" ca="1" si="134"/>
        <v>1.01338006</v>
      </c>
      <c r="J287" s="13">
        <f t="shared" si="124"/>
        <v>0.05</v>
      </c>
      <c r="K287" s="29">
        <f t="shared" si="125"/>
        <v>44501</v>
      </c>
      <c r="L287" s="2">
        <f t="shared" si="126"/>
        <v>43</v>
      </c>
      <c r="M287" s="17">
        <f t="shared" si="127"/>
        <v>43</v>
      </c>
      <c r="N287" s="12">
        <f t="shared" si="116"/>
        <v>1.0083600580000001</v>
      </c>
      <c r="O287" s="12">
        <f t="shared" ca="1" si="117"/>
        <v>1.021851976</v>
      </c>
      <c r="P287" s="17">
        <f t="shared" si="128"/>
        <v>0</v>
      </c>
      <c r="Q287" s="14">
        <f t="shared" ca="1" si="118"/>
        <v>21.851976000000001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4">
        <f t="shared" si="121"/>
        <v>44565</v>
      </c>
      <c r="B288" s="125">
        <f t="shared" ca="1" si="131"/>
        <v>1022.40499</v>
      </c>
      <c r="C288" s="7">
        <f t="shared" si="122"/>
        <v>1000</v>
      </c>
      <c r="D288" s="102">
        <f t="shared" si="123"/>
        <v>44560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1.04561727205371</v>
      </c>
      <c r="H288" s="14">
        <f t="shared" ca="1" si="133"/>
        <v>1.0314531502962301</v>
      </c>
      <c r="I288" s="14">
        <f t="shared" ca="1" si="134"/>
        <v>1.0137322</v>
      </c>
      <c r="J288" s="13">
        <f t="shared" si="124"/>
        <v>0.05</v>
      </c>
      <c r="K288" s="29">
        <f t="shared" si="125"/>
        <v>44501</v>
      </c>
      <c r="L288" s="2">
        <f t="shared" si="126"/>
        <v>44</v>
      </c>
      <c r="M288" s="17">
        <f t="shared" si="127"/>
        <v>44</v>
      </c>
      <c r="N288" s="12">
        <f t="shared" si="116"/>
        <v>1.008555307</v>
      </c>
      <c r="O288" s="12">
        <f t="shared" ca="1" si="117"/>
        <v>1.0224049900000001</v>
      </c>
      <c r="P288" s="17">
        <f t="shared" si="128"/>
        <v>0</v>
      </c>
      <c r="Q288" s="14">
        <f t="shared" ca="1" si="118"/>
        <v>22.404990000000002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4">
        <f t="shared" si="121"/>
        <v>44566</v>
      </c>
      <c r="B289" s="125">
        <f t="shared" ca="1" si="131"/>
        <v>1022.958301</v>
      </c>
      <c r="C289" s="7">
        <f t="shared" si="122"/>
        <v>1000</v>
      </c>
      <c r="D289" s="102">
        <f t="shared" si="123"/>
        <v>44561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1.04598061359957</v>
      </c>
      <c r="H289" s="14">
        <f t="shared" ca="1" si="133"/>
        <v>1.0314531502962301</v>
      </c>
      <c r="I289" s="14">
        <f t="shared" ca="1" si="134"/>
        <v>1.0140844600000001</v>
      </c>
      <c r="J289" s="13">
        <f t="shared" si="124"/>
        <v>0.05</v>
      </c>
      <c r="K289" s="29">
        <f t="shared" si="125"/>
        <v>44501</v>
      </c>
      <c r="L289" s="2">
        <f t="shared" si="126"/>
        <v>45</v>
      </c>
      <c r="M289" s="17">
        <f t="shared" si="127"/>
        <v>45</v>
      </c>
      <c r="N289" s="12">
        <f t="shared" si="116"/>
        <v>1.0087505939999999</v>
      </c>
      <c r="O289" s="12">
        <f t="shared" ca="1" si="117"/>
        <v>1.0229583010000001</v>
      </c>
      <c r="P289" s="17">
        <f t="shared" si="128"/>
        <v>0</v>
      </c>
      <c r="Q289" s="14">
        <f t="shared" ca="1" si="118"/>
        <v>22.958300999999999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4">
        <f t="shared" si="121"/>
        <v>44567</v>
      </c>
      <c r="B290" s="125">
        <f t="shared" ca="1" si="131"/>
        <v>1023.51192</v>
      </c>
      <c r="C290" s="7">
        <f t="shared" si="122"/>
        <v>1000</v>
      </c>
      <c r="D290" s="102">
        <f t="shared" si="123"/>
        <v>44564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1.0463440814029901</v>
      </c>
      <c r="H290" s="14">
        <f t="shared" ca="1" si="133"/>
        <v>1.0314531502962301</v>
      </c>
      <c r="I290" s="14">
        <f t="shared" ca="1" si="134"/>
        <v>1.0144368500000001</v>
      </c>
      <c r="J290" s="13">
        <f t="shared" si="124"/>
        <v>0.05</v>
      </c>
      <c r="K290" s="29">
        <f t="shared" si="125"/>
        <v>44501</v>
      </c>
      <c r="L290" s="2">
        <f t="shared" si="126"/>
        <v>46</v>
      </c>
      <c r="M290" s="17">
        <f t="shared" si="127"/>
        <v>46</v>
      </c>
      <c r="N290" s="12">
        <f t="shared" si="116"/>
        <v>1.0089459190000001</v>
      </c>
      <c r="O290" s="12">
        <f t="shared" ca="1" si="117"/>
        <v>1.02351192</v>
      </c>
      <c r="P290" s="17">
        <f t="shared" si="128"/>
        <v>0</v>
      </c>
      <c r="Q290" s="14">
        <f t="shared" ca="1" si="118"/>
        <v>23.51192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4">
        <f t="shared" si="121"/>
        <v>44568</v>
      </c>
      <c r="B291" s="125">
        <f t="shared" ca="1" si="131"/>
        <v>1024.0658249999999</v>
      </c>
      <c r="C291" s="7">
        <f t="shared" si="122"/>
        <v>1000</v>
      </c>
      <c r="D291" s="102">
        <f t="shared" si="123"/>
        <v>44565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1.0467076755078399</v>
      </c>
      <c r="H291" s="14">
        <f t="shared" ca="1" si="133"/>
        <v>1.0314531502962301</v>
      </c>
      <c r="I291" s="14">
        <f t="shared" ca="1" si="134"/>
        <v>1.01478935</v>
      </c>
      <c r="J291" s="13">
        <f t="shared" si="124"/>
        <v>0.05</v>
      </c>
      <c r="K291" s="29">
        <f t="shared" si="125"/>
        <v>44501</v>
      </c>
      <c r="L291" s="2">
        <f t="shared" si="126"/>
        <v>47</v>
      </c>
      <c r="M291" s="17">
        <f t="shared" si="127"/>
        <v>47</v>
      </c>
      <c r="N291" s="12">
        <f t="shared" si="116"/>
        <v>1.009141281</v>
      </c>
      <c r="O291" s="12">
        <f t="shared" ca="1" si="117"/>
        <v>1.0240658250000001</v>
      </c>
      <c r="P291" s="17">
        <f t="shared" si="128"/>
        <v>0</v>
      </c>
      <c r="Q291" s="14">
        <f t="shared" ca="1" si="118"/>
        <v>24.065825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4">
        <f t="shared" si="121"/>
        <v>44571</v>
      </c>
      <c r="B292" s="125">
        <f t="shared" ca="1" si="131"/>
        <v>1024.6200379899999</v>
      </c>
      <c r="C292" s="7">
        <f t="shared" si="122"/>
        <v>1000</v>
      </c>
      <c r="D292" s="102">
        <f t="shared" si="123"/>
        <v>44566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1.047071395958</v>
      </c>
      <c r="H292" s="14">
        <f t="shared" ca="1" si="133"/>
        <v>1.0314531502962301</v>
      </c>
      <c r="I292" s="14">
        <f t="shared" ca="1" si="134"/>
        <v>1.0151419800000001</v>
      </c>
      <c r="J292" s="13">
        <f t="shared" si="124"/>
        <v>0.05</v>
      </c>
      <c r="K292" s="29">
        <f t="shared" si="125"/>
        <v>44501</v>
      </c>
      <c r="L292" s="2">
        <f t="shared" si="126"/>
        <v>48</v>
      </c>
      <c r="M292" s="17">
        <f t="shared" si="127"/>
        <v>48</v>
      </c>
      <c r="N292" s="12">
        <f t="shared" si="116"/>
        <v>1.009336682</v>
      </c>
      <c r="O292" s="12">
        <f t="shared" ca="1" si="117"/>
        <v>1.0246200379999999</v>
      </c>
      <c r="P292" s="17">
        <f t="shared" si="128"/>
        <v>0</v>
      </c>
      <c r="Q292" s="14">
        <f t="shared" ca="1" si="118"/>
        <v>24.62003799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4">
        <f t="shared" si="121"/>
        <v>44572</v>
      </c>
      <c r="B293" s="125">
        <f t="shared" ca="1" si="131"/>
        <v>1025.174548</v>
      </c>
      <c r="C293" s="7">
        <f t="shared" si="122"/>
        <v>1000</v>
      </c>
      <c r="D293" s="102">
        <f t="shared" si="123"/>
        <v>44567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1.0474352427973801</v>
      </c>
      <c r="H293" s="14">
        <f t="shared" ca="1" si="133"/>
        <v>1.0314531502962301</v>
      </c>
      <c r="I293" s="14">
        <f t="shared" ca="1" si="134"/>
        <v>1.0154947299999999</v>
      </c>
      <c r="J293" s="13">
        <f t="shared" si="124"/>
        <v>0.05</v>
      </c>
      <c r="K293" s="29">
        <f t="shared" si="125"/>
        <v>44501</v>
      </c>
      <c r="L293" s="2">
        <f t="shared" si="126"/>
        <v>49</v>
      </c>
      <c r="M293" s="17">
        <f t="shared" si="127"/>
        <v>49</v>
      </c>
      <c r="N293" s="12">
        <f t="shared" si="116"/>
        <v>1.00953212</v>
      </c>
      <c r="O293" s="12">
        <f t="shared" ca="1" si="117"/>
        <v>1.0251745480000001</v>
      </c>
      <c r="P293" s="17">
        <f t="shared" si="128"/>
        <v>0</v>
      </c>
      <c r="Q293" s="14">
        <f t="shared" ca="1" si="118"/>
        <v>25.174548000000001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4">
        <f t="shared" si="121"/>
        <v>44573</v>
      </c>
      <c r="B294" s="125">
        <f t="shared" ca="1" si="131"/>
        <v>1025.729366</v>
      </c>
      <c r="C294" s="7">
        <f t="shared" si="122"/>
        <v>1000</v>
      </c>
      <c r="D294" s="102">
        <f t="shared" si="123"/>
        <v>44568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1.0477992160698999</v>
      </c>
      <c r="H294" s="14">
        <f t="shared" ca="1" si="133"/>
        <v>1.0314531502962301</v>
      </c>
      <c r="I294" s="14">
        <f t="shared" ca="1" si="134"/>
        <v>1.01584761</v>
      </c>
      <c r="J294" s="13">
        <f t="shared" si="124"/>
        <v>0.05</v>
      </c>
      <c r="K294" s="29">
        <f t="shared" si="125"/>
        <v>44501</v>
      </c>
      <c r="L294" s="2">
        <f t="shared" si="126"/>
        <v>50</v>
      </c>
      <c r="M294" s="17">
        <f t="shared" si="127"/>
        <v>50</v>
      </c>
      <c r="N294" s="12">
        <f t="shared" si="116"/>
        <v>1.0097275969999999</v>
      </c>
      <c r="O294" s="12">
        <f t="shared" ca="1" si="117"/>
        <v>1.025729366</v>
      </c>
      <c r="P294" s="17">
        <f t="shared" si="128"/>
        <v>0</v>
      </c>
      <c r="Q294" s="14">
        <f t="shared" ca="1" si="118"/>
        <v>25.729365999999999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4">
        <f t="shared" si="121"/>
        <v>44574</v>
      </c>
      <c r="B295" s="125">
        <f t="shared" ca="1" si="131"/>
        <v>1026.2844809999999</v>
      </c>
      <c r="C295" s="7">
        <f t="shared" si="122"/>
        <v>1000</v>
      </c>
      <c r="D295" s="102">
        <f t="shared" si="123"/>
        <v>44571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1.0481633158194901</v>
      </c>
      <c r="H295" s="14">
        <f t="shared" ca="1" si="133"/>
        <v>1.0314531502962301</v>
      </c>
      <c r="I295" s="14">
        <f t="shared" ca="1" si="134"/>
        <v>1.0162006100000001</v>
      </c>
      <c r="J295" s="13">
        <f t="shared" si="124"/>
        <v>0.05</v>
      </c>
      <c r="K295" s="29">
        <f t="shared" si="125"/>
        <v>44501</v>
      </c>
      <c r="L295" s="2">
        <f t="shared" si="126"/>
        <v>51</v>
      </c>
      <c r="M295" s="17">
        <f t="shared" si="127"/>
        <v>51</v>
      </c>
      <c r="N295" s="12">
        <f t="shared" si="116"/>
        <v>1.009923111</v>
      </c>
      <c r="O295" s="12">
        <f t="shared" ca="1" si="117"/>
        <v>1.026284481</v>
      </c>
      <c r="P295" s="17">
        <f t="shared" si="128"/>
        <v>0</v>
      </c>
      <c r="Q295" s="14">
        <f t="shared" ca="1" si="118"/>
        <v>26.284481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4">
        <f t="shared" si="121"/>
        <v>44575</v>
      </c>
      <c r="B296" s="125">
        <f t="shared" ca="1" si="131"/>
        <v>1026.8398850000001</v>
      </c>
      <c r="C296" s="7">
        <f t="shared" si="122"/>
        <v>1000</v>
      </c>
      <c r="D296" s="102">
        <f t="shared" si="123"/>
        <v>44572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1.0485275420901099</v>
      </c>
      <c r="H296" s="14">
        <f t="shared" ca="1" si="133"/>
        <v>1.0314531502962301</v>
      </c>
      <c r="I296" s="14">
        <f t="shared" ca="1" si="134"/>
        <v>1.0165537200000001</v>
      </c>
      <c r="J296" s="13">
        <f t="shared" si="124"/>
        <v>0.05</v>
      </c>
      <c r="K296" s="29">
        <f t="shared" si="125"/>
        <v>44501</v>
      </c>
      <c r="L296" s="2">
        <f t="shared" si="126"/>
        <v>52</v>
      </c>
      <c r="M296" s="17">
        <f t="shared" si="127"/>
        <v>52</v>
      </c>
      <c r="N296" s="12">
        <f t="shared" si="116"/>
        <v>1.0101186630000001</v>
      </c>
      <c r="O296" s="12">
        <f t="shared" ca="1" si="117"/>
        <v>1.026839885</v>
      </c>
      <c r="P296" s="17">
        <f t="shared" si="128"/>
        <v>0</v>
      </c>
      <c r="Q296" s="14">
        <f t="shared" ca="1" si="118"/>
        <v>26.839884999999999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4">
        <f t="shared" si="121"/>
        <v>44578</v>
      </c>
      <c r="B297" s="125">
        <f t="shared" ca="1" si="131"/>
        <v>1027.39560499</v>
      </c>
      <c r="C297" s="7">
        <f t="shared" si="122"/>
        <v>1000</v>
      </c>
      <c r="D297" s="102">
        <f t="shared" si="123"/>
        <v>44573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1.04889189492571</v>
      </c>
      <c r="H297" s="14">
        <f t="shared" ca="1" si="133"/>
        <v>1.0314531502962301</v>
      </c>
      <c r="I297" s="14">
        <f t="shared" ca="1" si="134"/>
        <v>1.01690697</v>
      </c>
      <c r="J297" s="13">
        <f t="shared" si="124"/>
        <v>0.05</v>
      </c>
      <c r="K297" s="29">
        <f t="shared" si="125"/>
        <v>44501</v>
      </c>
      <c r="L297" s="2">
        <f t="shared" si="126"/>
        <v>53</v>
      </c>
      <c r="M297" s="17">
        <f t="shared" si="127"/>
        <v>53</v>
      </c>
      <c r="N297" s="12">
        <f t="shared" si="116"/>
        <v>1.0103142519999999</v>
      </c>
      <c r="O297" s="12">
        <f t="shared" ca="1" si="117"/>
        <v>1.0273956049999999</v>
      </c>
      <c r="P297" s="17">
        <f t="shared" si="128"/>
        <v>0</v>
      </c>
      <c r="Q297" s="14">
        <f t="shared" ca="1" si="118"/>
        <v>27.395604989999999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4">
        <f t="shared" si="121"/>
        <v>44579</v>
      </c>
      <c r="B298" s="125">
        <f t="shared" ca="1" si="131"/>
        <v>1027.9516140000001</v>
      </c>
      <c r="C298" s="7">
        <f t="shared" si="122"/>
        <v>1000</v>
      </c>
      <c r="D298" s="102">
        <f t="shared" si="123"/>
        <v>44574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1.0492563743702801</v>
      </c>
      <c r="H298" s="14">
        <f t="shared" ca="1" si="133"/>
        <v>1.0314531502962301</v>
      </c>
      <c r="I298" s="14">
        <f t="shared" ca="1" si="134"/>
        <v>1.01726033</v>
      </c>
      <c r="J298" s="13">
        <f t="shared" si="124"/>
        <v>0.05</v>
      </c>
      <c r="K298" s="29">
        <f t="shared" si="125"/>
        <v>44501</v>
      </c>
      <c r="L298" s="2">
        <f t="shared" si="126"/>
        <v>54</v>
      </c>
      <c r="M298" s="17">
        <f t="shared" si="127"/>
        <v>54</v>
      </c>
      <c r="N298" s="12">
        <f t="shared" si="116"/>
        <v>1.0105098800000001</v>
      </c>
      <c r="O298" s="12">
        <f t="shared" ca="1" si="117"/>
        <v>1.027951614</v>
      </c>
      <c r="P298" s="17">
        <f t="shared" si="128"/>
        <v>0</v>
      </c>
      <c r="Q298" s="14">
        <f t="shared" ca="1" si="118"/>
        <v>27.951613999999999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4">
        <f t="shared" si="121"/>
        <v>44580</v>
      </c>
      <c r="B299" s="125">
        <f t="shared" ca="1" si="131"/>
        <v>1028.5079319900001</v>
      </c>
      <c r="C299" s="7">
        <f t="shared" si="122"/>
        <v>1000</v>
      </c>
      <c r="D299" s="102">
        <f t="shared" si="123"/>
        <v>44575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1.04962098046781</v>
      </c>
      <c r="H299" s="14">
        <f t="shared" ca="1" si="133"/>
        <v>1.0314531502962301</v>
      </c>
      <c r="I299" s="14">
        <f t="shared" ca="1" si="134"/>
        <v>1.01761382</v>
      </c>
      <c r="J299" s="13">
        <f t="shared" si="124"/>
        <v>0.05</v>
      </c>
      <c r="K299" s="29">
        <f t="shared" si="125"/>
        <v>44501</v>
      </c>
      <c r="L299" s="2">
        <f t="shared" si="126"/>
        <v>55</v>
      </c>
      <c r="M299" s="17">
        <f t="shared" si="127"/>
        <v>55</v>
      </c>
      <c r="N299" s="12">
        <f t="shared" si="116"/>
        <v>1.0107055460000001</v>
      </c>
      <c r="O299" s="12">
        <f t="shared" ca="1" si="117"/>
        <v>1.0285079319999999</v>
      </c>
      <c r="P299" s="17">
        <f t="shared" si="128"/>
        <v>0</v>
      </c>
      <c r="Q299" s="14">
        <f t="shared" ca="1" si="118"/>
        <v>28.507931989999999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4">
        <f t="shared" si="121"/>
        <v>44581</v>
      </c>
      <c r="B300" s="125">
        <f t="shared" ca="1" si="131"/>
        <v>1029.0645460000001</v>
      </c>
      <c r="C300" s="7">
        <f t="shared" si="122"/>
        <v>1000</v>
      </c>
      <c r="D300" s="102">
        <f t="shared" si="123"/>
        <v>44578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1.04998571326231</v>
      </c>
      <c r="H300" s="14">
        <f t="shared" ca="1" si="133"/>
        <v>1.0314531502962301</v>
      </c>
      <c r="I300" s="14">
        <f t="shared" ca="1" si="134"/>
        <v>1.0179674299999999</v>
      </c>
      <c r="J300" s="13">
        <f t="shared" si="124"/>
        <v>0.05</v>
      </c>
      <c r="K300" s="29">
        <f t="shared" si="125"/>
        <v>44501</v>
      </c>
      <c r="L300" s="2">
        <f t="shared" si="126"/>
        <v>56</v>
      </c>
      <c r="M300" s="17">
        <f t="shared" si="127"/>
        <v>56</v>
      </c>
      <c r="N300" s="12">
        <f t="shared" si="116"/>
        <v>1.010901249</v>
      </c>
      <c r="O300" s="12">
        <f t="shared" ca="1" si="117"/>
        <v>1.0290645460000001</v>
      </c>
      <c r="P300" s="17">
        <f t="shared" si="128"/>
        <v>0</v>
      </c>
      <c r="Q300" s="14">
        <f t="shared" ca="1" si="118"/>
        <v>29.064546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4">
        <f t="shared" si="121"/>
        <v>44582</v>
      </c>
      <c r="B301" s="125">
        <f t="shared" ca="1" si="131"/>
        <v>1029.6214600000001</v>
      </c>
      <c r="C301" s="7">
        <f t="shared" si="122"/>
        <v>1000</v>
      </c>
      <c r="D301" s="102">
        <f t="shared" si="123"/>
        <v>44579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1.05035057279781</v>
      </c>
      <c r="H301" s="14">
        <f t="shared" ca="1" si="133"/>
        <v>1.0314531502962301</v>
      </c>
      <c r="I301" s="14">
        <f t="shared" ca="1" si="134"/>
        <v>1.0183211599999999</v>
      </c>
      <c r="J301" s="13">
        <f t="shared" si="124"/>
        <v>0.05</v>
      </c>
      <c r="K301" s="29">
        <f t="shared" si="125"/>
        <v>44501</v>
      </c>
      <c r="L301" s="2">
        <f t="shared" si="126"/>
        <v>57</v>
      </c>
      <c r="M301" s="17">
        <f t="shared" si="127"/>
        <v>57</v>
      </c>
      <c r="N301" s="12">
        <f t="shared" si="116"/>
        <v>1.01109699</v>
      </c>
      <c r="O301" s="12">
        <f t="shared" ca="1" si="117"/>
        <v>1.02962146</v>
      </c>
      <c r="P301" s="17">
        <f t="shared" si="128"/>
        <v>0</v>
      </c>
      <c r="Q301" s="14">
        <f t="shared" ca="1" si="118"/>
        <v>29.621459999999999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4">
        <f t="shared" si="121"/>
        <v>44585</v>
      </c>
      <c r="B302" s="125">
        <f t="shared" ca="1" si="131"/>
        <v>1030.17868299</v>
      </c>
      <c r="C302" s="7">
        <f t="shared" si="122"/>
        <v>1000</v>
      </c>
      <c r="D302" s="102">
        <f t="shared" si="123"/>
        <v>44580</v>
      </c>
      <c r="E302" s="100">
        <f ca="1">IF(D302&lt;$B$1,VLOOKUP(D302,[1]DI!$A$4:$B$15000,2,FALSE),0)</f>
        <v>9.1499999999999998E-2</v>
      </c>
      <c r="F302" s="14">
        <f t="shared" ca="1" si="132"/>
        <v>1.00034749</v>
      </c>
      <c r="G302" s="14">
        <f ca="1">(TRUNC(PRODUCT($F$12:$F301),16))</f>
        <v>1.0507155591183499</v>
      </c>
      <c r="H302" s="14">
        <f t="shared" ca="1" si="133"/>
        <v>1.0314531502962301</v>
      </c>
      <c r="I302" s="14">
        <f t="shared" ca="1" si="134"/>
        <v>1.0186750200000001</v>
      </c>
      <c r="J302" s="13">
        <f t="shared" si="124"/>
        <v>0.05</v>
      </c>
      <c r="K302" s="29">
        <f t="shared" si="125"/>
        <v>44501</v>
      </c>
      <c r="L302" s="2">
        <f t="shared" si="126"/>
        <v>58</v>
      </c>
      <c r="M302" s="17">
        <f t="shared" si="127"/>
        <v>58</v>
      </c>
      <c r="N302" s="12">
        <f t="shared" si="116"/>
        <v>1.0112927700000001</v>
      </c>
      <c r="O302" s="12">
        <f t="shared" ca="1" si="117"/>
        <v>1.0301786829999999</v>
      </c>
      <c r="P302" s="17">
        <f t="shared" si="128"/>
        <v>0</v>
      </c>
      <c r="Q302" s="14">
        <f t="shared" ca="1" si="118"/>
        <v>30.178682989999999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4">
        <f t="shared" si="121"/>
        <v>44586</v>
      </c>
      <c r="B303" s="125">
        <f t="shared" ca="1" si="131"/>
        <v>1030.7362029999999</v>
      </c>
      <c r="C303" s="7">
        <f t="shared" si="122"/>
        <v>1000</v>
      </c>
      <c r="D303" s="102">
        <f t="shared" si="123"/>
        <v>44581</v>
      </c>
      <c r="E303" s="100">
        <f ca="1">IF(D303&lt;$B$1,VLOOKUP(D303,[1]DI!$A$4:$B$15000,2,FALSE),0)</f>
        <v>9.1499999999999998E-2</v>
      </c>
      <c r="F303" s="14">
        <f t="shared" ca="1" si="132"/>
        <v>1.00034749</v>
      </c>
      <c r="G303" s="14">
        <f ca="1">(TRUNC(PRODUCT($F$12:$F302),16))</f>
        <v>1.05108067226799</v>
      </c>
      <c r="H303" s="14">
        <f t="shared" ca="1" si="133"/>
        <v>1.0314531502962301</v>
      </c>
      <c r="I303" s="14">
        <f t="shared" ca="1" si="134"/>
        <v>1.019029</v>
      </c>
      <c r="J303" s="13">
        <f t="shared" si="124"/>
        <v>0.05</v>
      </c>
      <c r="K303" s="29">
        <f t="shared" si="125"/>
        <v>44501</v>
      </c>
      <c r="L303" s="2">
        <f t="shared" si="126"/>
        <v>59</v>
      </c>
      <c r="M303" s="17">
        <f t="shared" si="127"/>
        <v>59</v>
      </c>
      <c r="N303" s="12">
        <f t="shared" si="116"/>
        <v>1.0114885870000001</v>
      </c>
      <c r="O303" s="12">
        <f t="shared" ca="1" si="117"/>
        <v>1.030736203</v>
      </c>
      <c r="P303" s="17">
        <f t="shared" si="128"/>
        <v>0</v>
      </c>
      <c r="Q303" s="14">
        <f t="shared" ca="1" si="118"/>
        <v>30.736203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4">
        <f t="shared" si="121"/>
        <v>44587</v>
      </c>
      <c r="B304" s="125">
        <f t="shared" ca="1" si="131"/>
        <v>1031.2940229999999</v>
      </c>
      <c r="C304" s="7">
        <f t="shared" si="122"/>
        <v>1000</v>
      </c>
      <c r="D304" s="102">
        <f t="shared" si="123"/>
        <v>44582</v>
      </c>
      <c r="E304" s="100">
        <f ca="1">IF(D304&lt;$B$1,VLOOKUP(D304,[1]DI!$A$4:$B$15000,2,FALSE),0)</f>
        <v>9.1499999999999998E-2</v>
      </c>
      <c r="F304" s="14">
        <f t="shared" ca="1" si="132"/>
        <v>1.00034749</v>
      </c>
      <c r="G304" s="14">
        <f ca="1">(TRUNC(PRODUCT($F$12:$F303),16))</f>
        <v>1.0514459122908</v>
      </c>
      <c r="H304" s="14">
        <f t="shared" ca="1" si="133"/>
        <v>1.0314531502962301</v>
      </c>
      <c r="I304" s="14">
        <f t="shared" ca="1" si="134"/>
        <v>1.0193831</v>
      </c>
      <c r="J304" s="13">
        <f t="shared" si="124"/>
        <v>0.05</v>
      </c>
      <c r="K304" s="29">
        <f t="shared" si="125"/>
        <v>44501</v>
      </c>
      <c r="L304" s="2">
        <f t="shared" si="126"/>
        <v>60</v>
      </c>
      <c r="M304" s="17">
        <f t="shared" si="127"/>
        <v>60</v>
      </c>
      <c r="N304" s="12">
        <f t="shared" si="116"/>
        <v>1.011684442</v>
      </c>
      <c r="O304" s="12">
        <f t="shared" ca="1" si="117"/>
        <v>1.0312940230000001</v>
      </c>
      <c r="P304" s="17">
        <f t="shared" si="128"/>
        <v>0</v>
      </c>
      <c r="Q304" s="14">
        <f t="shared" ca="1" si="118"/>
        <v>31.294022999999999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4">
        <f t="shared" si="121"/>
        <v>44588</v>
      </c>
      <c r="B305" s="125">
        <f t="shared" ca="1" si="131"/>
        <v>1031.852151</v>
      </c>
      <c r="C305" s="7">
        <f t="shared" si="122"/>
        <v>1000</v>
      </c>
      <c r="D305" s="102">
        <f t="shared" si="123"/>
        <v>44585</v>
      </c>
      <c r="E305" s="100">
        <f ca="1">IF(D305&lt;$B$1,VLOOKUP(D305,[1]DI!$A$4:$B$15000,2,FALSE),0)</f>
        <v>9.1499999999999998E-2</v>
      </c>
      <c r="F305" s="14">
        <f t="shared" ca="1" si="132"/>
        <v>1.00034749</v>
      </c>
      <c r="G305" s="14">
        <f ca="1">(TRUNC(PRODUCT($F$12:$F304),16))</f>
        <v>1.05181127923086</v>
      </c>
      <c r="H305" s="14">
        <f t="shared" ca="1" si="133"/>
        <v>1.0314531502962301</v>
      </c>
      <c r="I305" s="14">
        <f t="shared" ca="1" si="134"/>
        <v>1.0197373300000001</v>
      </c>
      <c r="J305" s="13">
        <f t="shared" si="124"/>
        <v>0.05</v>
      </c>
      <c r="K305" s="29">
        <f t="shared" si="125"/>
        <v>44501</v>
      </c>
      <c r="L305" s="2">
        <f t="shared" si="126"/>
        <v>61</v>
      </c>
      <c r="M305" s="17">
        <f t="shared" si="127"/>
        <v>61</v>
      </c>
      <c r="N305" s="12">
        <f t="shared" si="116"/>
        <v>1.0118803350000001</v>
      </c>
      <c r="O305" s="12">
        <f t="shared" ca="1" si="117"/>
        <v>1.0318521510000001</v>
      </c>
      <c r="P305" s="17">
        <f t="shared" si="128"/>
        <v>0</v>
      </c>
      <c r="Q305" s="14">
        <f t="shared" ca="1" si="118"/>
        <v>31.852150999999999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4">
        <f t="shared" si="121"/>
        <v>44589</v>
      </c>
      <c r="B306" s="125">
        <f t="shared" ca="1" si="131"/>
        <v>1032.4105779900001</v>
      </c>
      <c r="C306" s="7">
        <f t="shared" si="122"/>
        <v>1000</v>
      </c>
      <c r="D306" s="102">
        <f t="shared" si="123"/>
        <v>44586</v>
      </c>
      <c r="E306" s="100">
        <f ca="1">IF(D306&lt;$B$1,VLOOKUP(D306,[1]DI!$A$4:$B$15000,2,FALSE),0)</f>
        <v>9.1499999999999998E-2</v>
      </c>
      <c r="F306" s="14">
        <f t="shared" ca="1" si="132"/>
        <v>1.00034749</v>
      </c>
      <c r="G306" s="14">
        <f ca="1">(TRUNC(PRODUCT($F$12:$F305),16))</f>
        <v>1.05217677313228</v>
      </c>
      <c r="H306" s="14">
        <f t="shared" ca="1" si="133"/>
        <v>1.0314531502962301</v>
      </c>
      <c r="I306" s="14">
        <f t="shared" ca="1" si="134"/>
        <v>1.0200916799999999</v>
      </c>
      <c r="J306" s="13">
        <f t="shared" si="124"/>
        <v>0.05</v>
      </c>
      <c r="K306" s="29">
        <f t="shared" si="125"/>
        <v>44501</v>
      </c>
      <c r="L306" s="2">
        <f t="shared" si="126"/>
        <v>62</v>
      </c>
      <c r="M306" s="17">
        <f t="shared" si="127"/>
        <v>62</v>
      </c>
      <c r="N306" s="12">
        <f t="shared" si="116"/>
        <v>1.012076266</v>
      </c>
      <c r="O306" s="12">
        <f t="shared" ca="1" si="117"/>
        <v>1.0324105779999999</v>
      </c>
      <c r="P306" s="17">
        <f t="shared" si="128"/>
        <v>0</v>
      </c>
      <c r="Q306" s="14">
        <f t="shared" ca="1" si="118"/>
        <v>32.41057799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4">
        <f t="shared" si="121"/>
        <v>44592</v>
      </c>
      <c r="B307" s="125">
        <f t="shared" ca="1" si="131"/>
        <v>1032.969304</v>
      </c>
      <c r="C307" s="7">
        <f t="shared" si="122"/>
        <v>1000</v>
      </c>
      <c r="D307" s="102">
        <f t="shared" si="123"/>
        <v>44587</v>
      </c>
      <c r="E307" s="100">
        <f ca="1">IF(D307&lt;$B$1,VLOOKUP(D307,[1]DI!$A$4:$B$15000,2,FALSE),0)</f>
        <v>9.1499999999999998E-2</v>
      </c>
      <c r="F307" s="14">
        <f t="shared" ca="1" si="132"/>
        <v>1.00034749</v>
      </c>
      <c r="G307" s="14">
        <f ca="1">(TRUNC(PRODUCT($F$12:$F306),16))</f>
        <v>1.05254239403917</v>
      </c>
      <c r="H307" s="14">
        <f t="shared" ca="1" si="133"/>
        <v>1.0314531502962301</v>
      </c>
      <c r="I307" s="14">
        <f t="shared" ca="1" si="134"/>
        <v>1.0204461499999999</v>
      </c>
      <c r="J307" s="13">
        <f t="shared" si="124"/>
        <v>0.05</v>
      </c>
      <c r="K307" s="29">
        <f t="shared" si="125"/>
        <v>44501</v>
      </c>
      <c r="L307" s="2">
        <f t="shared" si="126"/>
        <v>63</v>
      </c>
      <c r="M307" s="17">
        <f t="shared" si="127"/>
        <v>63</v>
      </c>
      <c r="N307" s="12">
        <f t="shared" si="116"/>
        <v>1.0122722340000001</v>
      </c>
      <c r="O307" s="12">
        <f t="shared" ca="1" si="117"/>
        <v>1.0329693040000001</v>
      </c>
      <c r="P307" s="17">
        <f t="shared" si="128"/>
        <v>0</v>
      </c>
      <c r="Q307" s="14">
        <f t="shared" ca="1" si="118"/>
        <v>32.969304000000001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4">
        <f t="shared" si="121"/>
        <v>44593</v>
      </c>
      <c r="B308" s="125">
        <f t="shared" ca="1" si="131"/>
        <v>1033.5283300000001</v>
      </c>
      <c r="C308" s="7">
        <f t="shared" si="122"/>
        <v>1000</v>
      </c>
      <c r="D308" s="102">
        <f t="shared" si="123"/>
        <v>44588</v>
      </c>
      <c r="E308" s="100">
        <f ca="1">IF(D308&lt;$B$1,VLOOKUP(D308,[1]DI!$A$4:$B$15000,2,FALSE),0)</f>
        <v>9.1499999999999998E-2</v>
      </c>
      <c r="F308" s="14">
        <f t="shared" ca="1" si="132"/>
        <v>1.00034749</v>
      </c>
      <c r="G308" s="14">
        <f ca="1">(TRUNC(PRODUCT($F$12:$F307),16))</f>
        <v>1.0529081419956801</v>
      </c>
      <c r="H308" s="14">
        <f t="shared" ca="1" si="133"/>
        <v>1.0314531502962301</v>
      </c>
      <c r="I308" s="14">
        <f t="shared" ca="1" si="134"/>
        <v>1.0208007400000001</v>
      </c>
      <c r="J308" s="13">
        <f t="shared" si="124"/>
        <v>0.05</v>
      </c>
      <c r="K308" s="29">
        <f t="shared" si="125"/>
        <v>44501</v>
      </c>
      <c r="L308" s="2">
        <f t="shared" si="126"/>
        <v>64</v>
      </c>
      <c r="M308" s="17">
        <f t="shared" si="127"/>
        <v>64</v>
      </c>
      <c r="N308" s="12">
        <f t="shared" si="116"/>
        <v>1.0124682410000001</v>
      </c>
      <c r="O308" s="12">
        <f t="shared" ca="1" si="117"/>
        <v>1.03352833</v>
      </c>
      <c r="P308" s="17">
        <f t="shared" si="128"/>
        <v>0</v>
      </c>
      <c r="Q308" s="14">
        <f t="shared" ca="1" si="118"/>
        <v>33.528329999999997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4">
        <f t="shared" si="121"/>
        <v>44594</v>
      </c>
      <c r="B309" s="125">
        <f t="shared" ca="1" si="131"/>
        <v>1034.0876649899999</v>
      </c>
      <c r="C309" s="7">
        <f t="shared" si="122"/>
        <v>1000</v>
      </c>
      <c r="D309" s="102">
        <f t="shared" si="123"/>
        <v>44589</v>
      </c>
      <c r="E309" s="100">
        <f ca="1">IF(D309&lt;$B$1,VLOOKUP(D309,[1]DI!$A$4:$B$15000,2,FALSE),0)</f>
        <v>9.1499999999999998E-2</v>
      </c>
      <c r="F309" s="14">
        <f t="shared" ca="1" si="132"/>
        <v>1.00034749</v>
      </c>
      <c r="G309" s="14">
        <f ca="1">(TRUNC(PRODUCT($F$12:$F308),16))</f>
        <v>1.05327401704594</v>
      </c>
      <c r="H309" s="14">
        <f t="shared" ca="1" si="133"/>
        <v>1.0314531502962301</v>
      </c>
      <c r="I309" s="14">
        <f t="shared" ca="1" si="134"/>
        <v>1.0211554599999999</v>
      </c>
      <c r="J309" s="13">
        <f t="shared" si="124"/>
        <v>0.05</v>
      </c>
      <c r="K309" s="29">
        <f t="shared" si="125"/>
        <v>44501</v>
      </c>
      <c r="L309" s="2">
        <f t="shared" si="126"/>
        <v>65</v>
      </c>
      <c r="M309" s="17">
        <f t="shared" si="127"/>
        <v>65</v>
      </c>
      <c r="N309" s="12">
        <f t="shared" si="116"/>
        <v>1.0126642859999999</v>
      </c>
      <c r="O309" s="12">
        <f t="shared" ca="1" si="117"/>
        <v>1.0340876649999999</v>
      </c>
      <c r="P309" s="17">
        <f t="shared" si="128"/>
        <v>0</v>
      </c>
      <c r="Q309" s="14">
        <f t="shared" ca="1" si="118"/>
        <v>34.08766499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4">
        <f t="shared" si="121"/>
        <v>44595</v>
      </c>
      <c r="B310" s="125">
        <f t="shared" ca="1" si="131"/>
        <v>1034.647299</v>
      </c>
      <c r="C310" s="7">
        <f t="shared" si="122"/>
        <v>1000</v>
      </c>
      <c r="D310" s="102">
        <f t="shared" si="123"/>
        <v>44592</v>
      </c>
      <c r="E310" s="100">
        <f ca="1">IF(D310&lt;$B$1,VLOOKUP(D310,[1]DI!$A$4:$B$15000,2,FALSE),0)</f>
        <v>9.1499999999999998E-2</v>
      </c>
      <c r="F310" s="14">
        <f t="shared" ca="1" si="132"/>
        <v>1.00034749</v>
      </c>
      <c r="G310" s="14">
        <f ca="1">(TRUNC(PRODUCT($F$12:$F309),16))</f>
        <v>1.05364001923412</v>
      </c>
      <c r="H310" s="14">
        <f t="shared" ca="1" si="133"/>
        <v>1.0314531502962301</v>
      </c>
      <c r="I310" s="14">
        <f t="shared" ca="1" si="134"/>
        <v>1.0215103000000001</v>
      </c>
      <c r="J310" s="13">
        <f t="shared" si="124"/>
        <v>0.05</v>
      </c>
      <c r="K310" s="29">
        <f t="shared" si="125"/>
        <v>44501</v>
      </c>
      <c r="L310" s="2">
        <f t="shared" si="126"/>
        <v>66</v>
      </c>
      <c r="M310" s="17">
        <f t="shared" si="127"/>
        <v>66</v>
      </c>
      <c r="N310" s="12">
        <f t="shared" si="116"/>
        <v>1.012860369</v>
      </c>
      <c r="O310" s="12">
        <f t="shared" ca="1" si="117"/>
        <v>1.034647299</v>
      </c>
      <c r="P310" s="17">
        <f t="shared" si="128"/>
        <v>0</v>
      </c>
      <c r="Q310" s="14">
        <f t="shared" ca="1" si="118"/>
        <v>34.647298999999997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4">
        <f t="shared" si="121"/>
        <v>44596</v>
      </c>
      <c r="B311" s="125">
        <f t="shared" ca="1" si="131"/>
        <v>1035.2072430000001</v>
      </c>
      <c r="C311" s="7">
        <f t="shared" si="122"/>
        <v>1000</v>
      </c>
      <c r="D311" s="102">
        <f t="shared" si="123"/>
        <v>44593</v>
      </c>
      <c r="E311" s="100">
        <f ca="1">IF(D311&lt;$B$1,VLOOKUP(D311,[1]DI!$A$4:$B$15000,2,FALSE),0)</f>
        <v>9.1499999999999998E-2</v>
      </c>
      <c r="F311" s="14">
        <f t="shared" ca="1" si="132"/>
        <v>1.00034749</v>
      </c>
      <c r="G311" s="14">
        <f ca="1">(TRUNC(PRODUCT($F$12:$F310),16))</f>
        <v>1.0540061486044101</v>
      </c>
      <c r="H311" s="14">
        <f t="shared" ca="1" si="133"/>
        <v>1.0314531502962301</v>
      </c>
      <c r="I311" s="14">
        <f t="shared" ca="1" si="134"/>
        <v>1.0218652699999999</v>
      </c>
      <c r="J311" s="13">
        <f t="shared" si="124"/>
        <v>0.05</v>
      </c>
      <c r="K311" s="29">
        <f t="shared" si="125"/>
        <v>44501</v>
      </c>
      <c r="L311" s="2">
        <f t="shared" si="126"/>
        <v>67</v>
      </c>
      <c r="M311" s="17">
        <f t="shared" si="127"/>
        <v>67</v>
      </c>
      <c r="N311" s="12">
        <f t="shared" si="116"/>
        <v>1.013056489</v>
      </c>
      <c r="O311" s="12">
        <f t="shared" ca="1" si="117"/>
        <v>1.0352072430000001</v>
      </c>
      <c r="P311" s="17">
        <f t="shared" si="128"/>
        <v>0</v>
      </c>
      <c r="Q311" s="14">
        <f t="shared" ca="1" si="118"/>
        <v>35.207242999999998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4">
        <f t="shared" si="121"/>
        <v>44599</v>
      </c>
      <c r="B312" s="125">
        <f t="shared" ca="1" si="131"/>
        <v>1035.767476</v>
      </c>
      <c r="C312" s="7">
        <f t="shared" si="122"/>
        <v>1000</v>
      </c>
      <c r="D312" s="102">
        <f t="shared" si="123"/>
        <v>44594</v>
      </c>
      <c r="E312" s="100">
        <f ca="1">IF(D312&lt;$B$1,VLOOKUP(D312,[1]DI!$A$4:$B$15000,2,FALSE),0)</f>
        <v>9.1499999999999998E-2</v>
      </c>
      <c r="F312" s="14">
        <f t="shared" ca="1" si="132"/>
        <v>1.00034749</v>
      </c>
      <c r="G312" s="14">
        <f ca="1">(TRUNC(PRODUCT($F$12:$F311),16))</f>
        <v>1.05437240520099</v>
      </c>
      <c r="H312" s="14">
        <f t="shared" ca="1" si="133"/>
        <v>1.0314531502962301</v>
      </c>
      <c r="I312" s="14">
        <f t="shared" ca="1" si="134"/>
        <v>1.02222035</v>
      </c>
      <c r="J312" s="13">
        <f t="shared" si="124"/>
        <v>0.05</v>
      </c>
      <c r="K312" s="29">
        <f t="shared" si="125"/>
        <v>44501</v>
      </c>
      <c r="L312" s="2">
        <f t="shared" si="126"/>
        <v>68</v>
      </c>
      <c r="M312" s="17">
        <f t="shared" si="127"/>
        <v>68</v>
      </c>
      <c r="N312" s="12">
        <f t="shared" si="116"/>
        <v>1.0132526479999999</v>
      </c>
      <c r="O312" s="12">
        <f t="shared" ca="1" si="117"/>
        <v>1.035767476</v>
      </c>
      <c r="P312" s="17">
        <f t="shared" si="128"/>
        <v>0</v>
      </c>
      <c r="Q312" s="14">
        <f t="shared" ca="1" si="118"/>
        <v>35.767476000000002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4">
        <f t="shared" si="121"/>
        <v>44600</v>
      </c>
      <c r="B313" s="125">
        <f t="shared" ca="1" si="131"/>
        <v>1036.3280299999999</v>
      </c>
      <c r="C313" s="7">
        <f t="shared" si="122"/>
        <v>1000</v>
      </c>
      <c r="D313" s="102">
        <f t="shared" si="123"/>
        <v>44595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1.0547387890680699</v>
      </c>
      <c r="H313" s="14">
        <f t="shared" ca="1" si="133"/>
        <v>1.0314531502962301</v>
      </c>
      <c r="I313" s="14">
        <f t="shared" ca="1" si="134"/>
        <v>1.0225755700000001</v>
      </c>
      <c r="J313" s="13">
        <f t="shared" si="124"/>
        <v>0.05</v>
      </c>
      <c r="K313" s="29">
        <f t="shared" si="125"/>
        <v>44501</v>
      </c>
      <c r="L313" s="2">
        <f t="shared" si="126"/>
        <v>69</v>
      </c>
      <c r="M313" s="17">
        <f t="shared" si="127"/>
        <v>69</v>
      </c>
      <c r="N313" s="12">
        <f t="shared" si="116"/>
        <v>1.0134488450000001</v>
      </c>
      <c r="O313" s="12">
        <f t="shared" ca="1" si="117"/>
        <v>1.03632803</v>
      </c>
      <c r="P313" s="17">
        <f t="shared" si="128"/>
        <v>0</v>
      </c>
      <c r="Q313" s="14">
        <f t="shared" ca="1" si="118"/>
        <v>36.328029999999998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4">
        <f t="shared" si="121"/>
        <v>44601</v>
      </c>
      <c r="B314" s="125">
        <f t="shared" ca="1" si="131"/>
        <v>1036.9450389900001</v>
      </c>
      <c r="C314" s="7">
        <f t="shared" si="122"/>
        <v>1000</v>
      </c>
      <c r="D314" s="102">
        <f t="shared" si="123"/>
        <v>44596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1.0551624565448601</v>
      </c>
      <c r="H314" s="14">
        <f t="shared" ca="1" si="133"/>
        <v>1.0314531502962301</v>
      </c>
      <c r="I314" s="14">
        <f t="shared" ca="1" si="134"/>
        <v>1.0229863100000001</v>
      </c>
      <c r="J314" s="13">
        <f t="shared" si="124"/>
        <v>0.05</v>
      </c>
      <c r="K314" s="29">
        <f t="shared" si="125"/>
        <v>44501</v>
      </c>
      <c r="L314" s="2">
        <f t="shared" si="126"/>
        <v>70</v>
      </c>
      <c r="M314" s="17">
        <f t="shared" si="127"/>
        <v>70</v>
      </c>
      <c r="N314" s="12">
        <f t="shared" si="116"/>
        <v>1.013645079</v>
      </c>
      <c r="O314" s="12">
        <f t="shared" ca="1" si="117"/>
        <v>1.0369450389999999</v>
      </c>
      <c r="P314" s="17">
        <f t="shared" si="128"/>
        <v>0</v>
      </c>
      <c r="Q314" s="14">
        <f t="shared" ca="1" si="118"/>
        <v>36.94503899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4">
        <f t="shared" si="121"/>
        <v>44602</v>
      </c>
      <c r="B315" s="125">
        <f t="shared" ca="1" si="131"/>
        <v>1037.5624310000001</v>
      </c>
      <c r="C315" s="7">
        <f t="shared" si="122"/>
        <v>1000</v>
      </c>
      <c r="D315" s="102">
        <f t="shared" si="123"/>
        <v>44599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1.0555862942004099</v>
      </c>
      <c r="H315" s="14">
        <f t="shared" ca="1" si="133"/>
        <v>1.0314531502962301</v>
      </c>
      <c r="I315" s="14">
        <f t="shared" ca="1" si="134"/>
        <v>1.02339723</v>
      </c>
      <c r="J315" s="13">
        <f t="shared" si="124"/>
        <v>0.05</v>
      </c>
      <c r="K315" s="29">
        <f t="shared" si="125"/>
        <v>44501</v>
      </c>
      <c r="L315" s="2">
        <f t="shared" si="126"/>
        <v>71</v>
      </c>
      <c r="M315" s="17">
        <f t="shared" si="127"/>
        <v>71</v>
      </c>
      <c r="N315" s="12">
        <f t="shared" si="116"/>
        <v>1.013841352</v>
      </c>
      <c r="O315" s="12">
        <f t="shared" ca="1" si="117"/>
        <v>1.037562431</v>
      </c>
      <c r="P315" s="17">
        <f t="shared" si="128"/>
        <v>0</v>
      </c>
      <c r="Q315" s="14">
        <f t="shared" ca="1" si="118"/>
        <v>37.562430999999997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4">
        <f t="shared" si="121"/>
        <v>44603</v>
      </c>
      <c r="B316" s="125">
        <f t="shared" ca="1" si="131"/>
        <v>1038.1801849999999</v>
      </c>
      <c r="C316" s="7">
        <f t="shared" si="122"/>
        <v>1000</v>
      </c>
      <c r="D316" s="102">
        <f t="shared" si="123"/>
        <v>44600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1.05601030210306</v>
      </c>
      <c r="H316" s="14">
        <f t="shared" ca="1" si="133"/>
        <v>1.0314531502962301</v>
      </c>
      <c r="I316" s="14">
        <f t="shared" ca="1" si="134"/>
        <v>1.0238083099999999</v>
      </c>
      <c r="J316" s="13">
        <f t="shared" si="124"/>
        <v>0.05</v>
      </c>
      <c r="K316" s="29">
        <f t="shared" si="125"/>
        <v>44501</v>
      </c>
      <c r="L316" s="2">
        <f t="shared" si="126"/>
        <v>72</v>
      </c>
      <c r="M316" s="17">
        <f t="shared" si="127"/>
        <v>72</v>
      </c>
      <c r="N316" s="12">
        <f t="shared" si="116"/>
        <v>1.014037662</v>
      </c>
      <c r="O316" s="12">
        <f t="shared" ca="1" si="117"/>
        <v>1.0381801850000001</v>
      </c>
      <c r="P316" s="17">
        <f t="shared" si="128"/>
        <v>0</v>
      </c>
      <c r="Q316" s="14">
        <f t="shared" ca="1" si="118"/>
        <v>38.180185000000002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4">
        <f t="shared" si="121"/>
        <v>44606</v>
      </c>
      <c r="B317" s="125">
        <f t="shared" ca="1" si="131"/>
        <v>1038.7983019999999</v>
      </c>
      <c r="C317" s="7">
        <f t="shared" si="122"/>
        <v>1000</v>
      </c>
      <c r="D317" s="102">
        <f t="shared" si="123"/>
        <v>44601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1.05643448032121</v>
      </c>
      <c r="H317" s="14">
        <f t="shared" ca="1" si="133"/>
        <v>1.0314531502962301</v>
      </c>
      <c r="I317" s="14">
        <f t="shared" ca="1" si="134"/>
        <v>1.02421955</v>
      </c>
      <c r="J317" s="13">
        <f t="shared" si="124"/>
        <v>0.05</v>
      </c>
      <c r="K317" s="29">
        <f t="shared" si="125"/>
        <v>44501</v>
      </c>
      <c r="L317" s="2">
        <f t="shared" si="126"/>
        <v>73</v>
      </c>
      <c r="M317" s="17">
        <f t="shared" si="127"/>
        <v>73</v>
      </c>
      <c r="N317" s="12">
        <f t="shared" si="116"/>
        <v>1.0142340110000001</v>
      </c>
      <c r="O317" s="12">
        <f t="shared" ca="1" si="117"/>
        <v>1.038798302</v>
      </c>
      <c r="P317" s="17">
        <f t="shared" si="128"/>
        <v>0</v>
      </c>
      <c r="Q317" s="14">
        <f t="shared" ca="1" si="118"/>
        <v>38.798302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4">
        <f t="shared" si="121"/>
        <v>44607</v>
      </c>
      <c r="B318" s="125">
        <f t="shared" ca="1" si="131"/>
        <v>1039.4167930000001</v>
      </c>
      <c r="C318" s="7">
        <f t="shared" si="122"/>
        <v>1000</v>
      </c>
      <c r="D318" s="102">
        <f t="shared" si="123"/>
        <v>44602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1.0568588289232701</v>
      </c>
      <c r="H318" s="14">
        <f t="shared" ca="1" si="133"/>
        <v>1.0314531502962301</v>
      </c>
      <c r="I318" s="14">
        <f t="shared" ca="1" si="134"/>
        <v>1.0246309600000001</v>
      </c>
      <c r="J318" s="13">
        <f t="shared" si="124"/>
        <v>0.05</v>
      </c>
      <c r="K318" s="29">
        <f t="shared" si="125"/>
        <v>44501</v>
      </c>
      <c r="L318" s="2">
        <f t="shared" si="126"/>
        <v>74</v>
      </c>
      <c r="M318" s="17">
        <f t="shared" si="127"/>
        <v>74</v>
      </c>
      <c r="N318" s="12">
        <f t="shared" si="116"/>
        <v>1.014430398</v>
      </c>
      <c r="O318" s="12">
        <f t="shared" ca="1" si="117"/>
        <v>1.039416793</v>
      </c>
      <c r="P318" s="17">
        <f t="shared" si="128"/>
        <v>0</v>
      </c>
      <c r="Q318" s="14">
        <f t="shared" ca="1" si="118"/>
        <v>39.416792999999998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4">
        <f t="shared" si="121"/>
        <v>44608</v>
      </c>
      <c r="B319" s="125">
        <f t="shared" ca="1" si="131"/>
        <v>1040.03564499</v>
      </c>
      <c r="C319" s="7">
        <f t="shared" si="122"/>
        <v>1000</v>
      </c>
      <c r="D319" s="102">
        <f t="shared" si="123"/>
        <v>44603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1.05728334797767</v>
      </c>
      <c r="H319" s="14">
        <f t="shared" ca="1" si="133"/>
        <v>1.0314531502962301</v>
      </c>
      <c r="I319" s="14">
        <f t="shared" ca="1" si="134"/>
        <v>1.0250425299999999</v>
      </c>
      <c r="J319" s="13">
        <f t="shared" si="124"/>
        <v>0.05</v>
      </c>
      <c r="K319" s="29">
        <f t="shared" si="125"/>
        <v>44501</v>
      </c>
      <c r="L319" s="2">
        <f t="shared" si="126"/>
        <v>75</v>
      </c>
      <c r="M319" s="17">
        <f t="shared" si="127"/>
        <v>75</v>
      </c>
      <c r="N319" s="12">
        <f t="shared" si="116"/>
        <v>1.0146268220000001</v>
      </c>
      <c r="O319" s="12">
        <f t="shared" ca="1" si="117"/>
        <v>1.0400356449999999</v>
      </c>
      <c r="P319" s="17">
        <f t="shared" si="128"/>
        <v>0</v>
      </c>
      <c r="Q319" s="14">
        <f t="shared" ca="1" si="118"/>
        <v>40.035644990000002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4">
        <f t="shared" si="121"/>
        <v>44609</v>
      </c>
      <c r="B320" s="125">
        <f t="shared" ca="1" si="131"/>
        <v>1040.654871</v>
      </c>
      <c r="C320" s="7">
        <f t="shared" si="122"/>
        <v>1000</v>
      </c>
      <c r="D320" s="102">
        <f t="shared" si="123"/>
        <v>44606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1.05770803755288</v>
      </c>
      <c r="H320" s="14">
        <f t="shared" ca="1" si="133"/>
        <v>1.0314531502962301</v>
      </c>
      <c r="I320" s="14">
        <f t="shared" ca="1" si="134"/>
        <v>1.02545427</v>
      </c>
      <c r="J320" s="13">
        <f t="shared" si="124"/>
        <v>0.05</v>
      </c>
      <c r="K320" s="29">
        <f t="shared" si="125"/>
        <v>44501</v>
      </c>
      <c r="L320" s="2">
        <f t="shared" si="126"/>
        <v>76</v>
      </c>
      <c r="M320" s="17">
        <f t="shared" si="127"/>
        <v>76</v>
      </c>
      <c r="N320" s="12">
        <f t="shared" si="116"/>
        <v>1.0148232850000001</v>
      </c>
      <c r="O320" s="12">
        <f t="shared" ca="1" si="117"/>
        <v>1.0406548710000001</v>
      </c>
      <c r="P320" s="17">
        <f t="shared" si="128"/>
        <v>0</v>
      </c>
      <c r="Q320" s="14">
        <f t="shared" ca="1" si="118"/>
        <v>40.654871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4">
        <f t="shared" si="121"/>
        <v>44610</v>
      </c>
      <c r="B321" s="125">
        <f t="shared" ca="1" si="131"/>
        <v>1041.27445999</v>
      </c>
      <c r="C321" s="7">
        <f t="shared" si="122"/>
        <v>1000</v>
      </c>
      <c r="D321" s="102">
        <f t="shared" si="123"/>
        <v>44607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1.05813289771741</v>
      </c>
      <c r="H321" s="14">
        <f t="shared" ca="1" si="133"/>
        <v>1.0314531502962301</v>
      </c>
      <c r="I321" s="14">
        <f t="shared" ca="1" si="134"/>
        <v>1.02586617</v>
      </c>
      <c r="J321" s="13">
        <f t="shared" si="124"/>
        <v>0.05</v>
      </c>
      <c r="K321" s="29">
        <f t="shared" si="125"/>
        <v>44501</v>
      </c>
      <c r="L321" s="2">
        <f t="shared" si="126"/>
        <v>77</v>
      </c>
      <c r="M321" s="17">
        <f t="shared" si="127"/>
        <v>77</v>
      </c>
      <c r="N321" s="12">
        <f t="shared" si="116"/>
        <v>1.0150197860000001</v>
      </c>
      <c r="O321" s="12">
        <f t="shared" ca="1" si="117"/>
        <v>1.0412744599999999</v>
      </c>
      <c r="P321" s="17">
        <f t="shared" si="128"/>
        <v>0</v>
      </c>
      <c r="Q321" s="14">
        <f t="shared" ca="1" si="118"/>
        <v>41.274459989999997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4">
        <f t="shared" si="121"/>
        <v>44613</v>
      </c>
      <c r="B322" s="125">
        <f t="shared" ca="1" si="131"/>
        <v>1041.894423</v>
      </c>
      <c r="C322" s="7">
        <f t="shared" si="122"/>
        <v>1000</v>
      </c>
      <c r="D322" s="102">
        <f t="shared" si="123"/>
        <v>44608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1.0585579285397599</v>
      </c>
      <c r="H322" s="14">
        <f t="shared" ca="1" si="133"/>
        <v>1.0314531502962301</v>
      </c>
      <c r="I322" s="14">
        <f t="shared" ca="1" si="134"/>
        <v>1.0262782399999999</v>
      </c>
      <c r="J322" s="13">
        <f t="shared" si="124"/>
        <v>0.05</v>
      </c>
      <c r="K322" s="29">
        <f t="shared" si="125"/>
        <v>44501</v>
      </c>
      <c r="L322" s="2">
        <f t="shared" si="126"/>
        <v>78</v>
      </c>
      <c r="M322" s="17">
        <f t="shared" si="127"/>
        <v>78</v>
      </c>
      <c r="N322" s="12">
        <f t="shared" si="116"/>
        <v>1.0152163249999999</v>
      </c>
      <c r="O322" s="12">
        <f t="shared" ca="1" si="117"/>
        <v>1.041894423</v>
      </c>
      <c r="P322" s="17">
        <f t="shared" si="128"/>
        <v>0</v>
      </c>
      <c r="Q322" s="14">
        <f t="shared" ca="1" si="118"/>
        <v>41.894423000000003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4">
        <f t="shared" si="121"/>
        <v>44614</v>
      </c>
      <c r="B323" s="125">
        <f t="shared" ca="1" si="131"/>
        <v>1042.51475899</v>
      </c>
      <c r="C323" s="7">
        <f t="shared" si="122"/>
        <v>1000</v>
      </c>
      <c r="D323" s="102">
        <f t="shared" si="123"/>
        <v>44609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1.0589831300885</v>
      </c>
      <c r="H323" s="14">
        <f t="shared" ca="1" si="133"/>
        <v>1.0314531502962301</v>
      </c>
      <c r="I323" s="14">
        <f t="shared" ca="1" si="134"/>
        <v>1.0266904800000001</v>
      </c>
      <c r="J323" s="13">
        <f t="shared" si="124"/>
        <v>0.05</v>
      </c>
      <c r="K323" s="29">
        <f t="shared" si="125"/>
        <v>44501</v>
      </c>
      <c r="L323" s="2">
        <f t="shared" si="126"/>
        <v>79</v>
      </c>
      <c r="M323" s="17">
        <f t="shared" si="127"/>
        <v>79</v>
      </c>
      <c r="N323" s="12">
        <f t="shared" si="116"/>
        <v>1.0154129009999999</v>
      </c>
      <c r="O323" s="12">
        <f t="shared" ca="1" si="117"/>
        <v>1.0425147589999999</v>
      </c>
      <c r="P323" s="17">
        <f t="shared" si="128"/>
        <v>0</v>
      </c>
      <c r="Q323" s="14">
        <f t="shared" ca="1" si="118"/>
        <v>42.514758989999997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4">
        <f t="shared" si="121"/>
        <v>44615</v>
      </c>
      <c r="B324" s="125">
        <f t="shared" ca="1" si="131"/>
        <v>1043.13545899</v>
      </c>
      <c r="C324" s="7">
        <f t="shared" si="122"/>
        <v>1000</v>
      </c>
      <c r="D324" s="102">
        <f t="shared" si="123"/>
        <v>44610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1.05940850243219</v>
      </c>
      <c r="H324" s="14">
        <f t="shared" ca="1" si="133"/>
        <v>1.0314531502962301</v>
      </c>
      <c r="I324" s="14">
        <f t="shared" ca="1" si="134"/>
        <v>1.0271028799999999</v>
      </c>
      <c r="J324" s="13">
        <f t="shared" si="124"/>
        <v>0.05</v>
      </c>
      <c r="K324" s="29">
        <f t="shared" si="125"/>
        <v>44501</v>
      </c>
      <c r="L324" s="2">
        <f t="shared" si="126"/>
        <v>80</v>
      </c>
      <c r="M324" s="17">
        <f t="shared" si="127"/>
        <v>80</v>
      </c>
      <c r="N324" s="12">
        <f t="shared" si="116"/>
        <v>1.015609516</v>
      </c>
      <c r="O324" s="12">
        <f t="shared" ca="1" si="117"/>
        <v>1.0431354589999999</v>
      </c>
      <c r="P324" s="17">
        <f t="shared" si="128"/>
        <v>0</v>
      </c>
      <c r="Q324" s="14">
        <f t="shared" ca="1" si="118"/>
        <v>43.135458989999997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4">
        <f t="shared" si="121"/>
        <v>44616</v>
      </c>
      <c r="B325" s="125">
        <f t="shared" ca="1" si="131"/>
        <v>1043.756533</v>
      </c>
      <c r="C325" s="7">
        <f t="shared" si="122"/>
        <v>1000</v>
      </c>
      <c r="D325" s="102">
        <f t="shared" si="123"/>
        <v>44613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1.0598340456394499</v>
      </c>
      <c r="H325" s="14">
        <f t="shared" ca="1" si="133"/>
        <v>1.0314531502962301</v>
      </c>
      <c r="I325" s="14">
        <f t="shared" ca="1" si="134"/>
        <v>1.0275154500000001</v>
      </c>
      <c r="J325" s="13">
        <f t="shared" si="124"/>
        <v>0.05</v>
      </c>
      <c r="K325" s="29">
        <f t="shared" si="125"/>
        <v>44501</v>
      </c>
      <c r="L325" s="2">
        <f t="shared" si="126"/>
        <v>81</v>
      </c>
      <c r="M325" s="17">
        <f t="shared" si="127"/>
        <v>81</v>
      </c>
      <c r="N325" s="12">
        <f t="shared" si="116"/>
        <v>1.015806169</v>
      </c>
      <c r="O325" s="12">
        <f t="shared" ca="1" si="117"/>
        <v>1.043756533</v>
      </c>
      <c r="P325" s="17">
        <f t="shared" si="128"/>
        <v>0</v>
      </c>
      <c r="Q325" s="14">
        <f t="shared" ca="1" si="118"/>
        <v>43.756532999999997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4">
        <f t="shared" si="121"/>
        <v>44617</v>
      </c>
      <c r="B326" s="125">
        <f t="shared" ca="1" si="131"/>
        <v>1044.3779709999999</v>
      </c>
      <c r="C326" s="7">
        <f t="shared" si="122"/>
        <v>1000</v>
      </c>
      <c r="D326" s="102">
        <f t="shared" si="123"/>
        <v>44614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1.0602597597789001</v>
      </c>
      <c r="H326" s="14">
        <f t="shared" ca="1" si="133"/>
        <v>1.0314531502962301</v>
      </c>
      <c r="I326" s="14">
        <f t="shared" ca="1" si="134"/>
        <v>1.02792818</v>
      </c>
      <c r="J326" s="13">
        <f t="shared" si="124"/>
        <v>0.05</v>
      </c>
      <c r="K326" s="29">
        <f t="shared" si="125"/>
        <v>44501</v>
      </c>
      <c r="L326" s="2">
        <f t="shared" si="126"/>
        <v>82</v>
      </c>
      <c r="M326" s="17">
        <f t="shared" si="127"/>
        <v>82</v>
      </c>
      <c r="N326" s="12">
        <f t="shared" si="116"/>
        <v>1.01600286</v>
      </c>
      <c r="O326" s="12">
        <f t="shared" ca="1" si="117"/>
        <v>1.0443779710000001</v>
      </c>
      <c r="P326" s="17">
        <f t="shared" si="128"/>
        <v>0</v>
      </c>
      <c r="Q326" s="14">
        <f t="shared" ca="1" si="118"/>
        <v>44.377971000000002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4">
        <f t="shared" si="121"/>
        <v>44622</v>
      </c>
      <c r="B327" s="125">
        <f t="shared" ca="1" si="131"/>
        <v>1044.9997840000001</v>
      </c>
      <c r="C327" s="7">
        <f t="shared" si="122"/>
        <v>1000</v>
      </c>
      <c r="D327" s="102">
        <f t="shared" si="123"/>
        <v>44615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1.0606856449192099</v>
      </c>
      <c r="H327" s="14">
        <f t="shared" ca="1" si="133"/>
        <v>1.0314531502962301</v>
      </c>
      <c r="I327" s="14">
        <f t="shared" ca="1" si="134"/>
        <v>1.0283410799999999</v>
      </c>
      <c r="J327" s="13">
        <f t="shared" si="124"/>
        <v>0.05</v>
      </c>
      <c r="K327" s="29">
        <f t="shared" si="125"/>
        <v>44501</v>
      </c>
      <c r="L327" s="2">
        <f t="shared" si="126"/>
        <v>83</v>
      </c>
      <c r="M327" s="17">
        <f t="shared" si="127"/>
        <v>83</v>
      </c>
      <c r="N327" s="12">
        <f t="shared" si="116"/>
        <v>1.01619959</v>
      </c>
      <c r="O327" s="12">
        <f t="shared" ca="1" si="117"/>
        <v>1.044999784</v>
      </c>
      <c r="P327" s="17">
        <f t="shared" si="128"/>
        <v>0</v>
      </c>
      <c r="Q327" s="14">
        <f t="shared" ca="1" si="118"/>
        <v>44.999783999999998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4">
        <f t="shared" si="121"/>
        <v>44623</v>
      </c>
      <c r="B328" s="125">
        <f t="shared" ca="1" si="131"/>
        <v>1045.6219599999999</v>
      </c>
      <c r="C328" s="7">
        <f t="shared" si="122"/>
        <v>1000</v>
      </c>
      <c r="D328" s="102">
        <f t="shared" si="123"/>
        <v>44616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1.0611117011290601</v>
      </c>
      <c r="H328" s="14">
        <f t="shared" ca="1" si="133"/>
        <v>1.0314531502962301</v>
      </c>
      <c r="I328" s="14">
        <f t="shared" ca="1" si="134"/>
        <v>1.02875414</v>
      </c>
      <c r="J328" s="13">
        <f t="shared" si="124"/>
        <v>0.05</v>
      </c>
      <c r="K328" s="29">
        <f t="shared" si="125"/>
        <v>44501</v>
      </c>
      <c r="L328" s="2">
        <f t="shared" si="126"/>
        <v>84</v>
      </c>
      <c r="M328" s="17">
        <f t="shared" si="127"/>
        <v>84</v>
      </c>
      <c r="N328" s="12">
        <f t="shared" si="116"/>
        <v>1.0163963570000001</v>
      </c>
      <c r="O328" s="12">
        <f t="shared" ca="1" si="117"/>
        <v>1.0456219600000001</v>
      </c>
      <c r="P328" s="17">
        <f t="shared" si="128"/>
        <v>0</v>
      </c>
      <c r="Q328" s="14">
        <f t="shared" ca="1" si="118"/>
        <v>45.621960000000001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4">
        <f t="shared" si="121"/>
        <v>44624</v>
      </c>
      <c r="B329" s="125">
        <f t="shared" ca="1" si="131"/>
        <v>1046.2445110000001</v>
      </c>
      <c r="C329" s="7">
        <f t="shared" si="122"/>
        <v>1000</v>
      </c>
      <c r="D329" s="102">
        <f t="shared" si="123"/>
        <v>44617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1.06153792847717</v>
      </c>
      <c r="H329" s="14">
        <f t="shared" ca="1" si="133"/>
        <v>1.0314531502962301</v>
      </c>
      <c r="I329" s="14">
        <f t="shared" ca="1" si="134"/>
        <v>1.0291673699999999</v>
      </c>
      <c r="J329" s="13">
        <f t="shared" si="124"/>
        <v>0.05</v>
      </c>
      <c r="K329" s="29">
        <f t="shared" si="125"/>
        <v>44501</v>
      </c>
      <c r="L329" s="2">
        <f t="shared" si="126"/>
        <v>85</v>
      </c>
      <c r="M329" s="17">
        <f t="shared" si="127"/>
        <v>85</v>
      </c>
      <c r="N329" s="12">
        <f t="shared" si="116"/>
        <v>1.0165931619999999</v>
      </c>
      <c r="O329" s="12">
        <f t="shared" ca="1" si="117"/>
        <v>1.046244511</v>
      </c>
      <c r="P329" s="17">
        <f t="shared" si="128"/>
        <v>0</v>
      </c>
      <c r="Q329" s="14">
        <f t="shared" ca="1" si="118"/>
        <v>46.244511000000003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4">
        <f t="shared" si="121"/>
        <v>44627</v>
      </c>
      <c r="B330" s="125">
        <f t="shared" ca="1" si="131"/>
        <v>1046.8674370000001</v>
      </c>
      <c r="C330" s="7">
        <f t="shared" si="122"/>
        <v>1000</v>
      </c>
      <c r="D330" s="102">
        <f t="shared" si="123"/>
        <v>44622</v>
      </c>
      <c r="E330" s="100">
        <f ca="1">IF(D330&lt;$B$1,VLOOKUP(D330,[1]DI!$A$4:$B$15000,2,FALSE),0)</f>
        <v>0.1065</v>
      </c>
      <c r="F330" s="14">
        <f t="shared" ca="1" si="132"/>
        <v>1.00040168</v>
      </c>
      <c r="G330" s="14">
        <f ca="1">(TRUNC(PRODUCT($F$12:$F329),16))</f>
        <v>1.0619643270322801</v>
      </c>
      <c r="H330" s="14">
        <f t="shared" ca="1" si="133"/>
        <v>1.0314531502962301</v>
      </c>
      <c r="I330" s="14">
        <f t="shared" ca="1" si="134"/>
        <v>1.0295807699999999</v>
      </c>
      <c r="J330" s="13">
        <f t="shared" si="124"/>
        <v>0.05</v>
      </c>
      <c r="K330" s="29">
        <f t="shared" si="125"/>
        <v>44501</v>
      </c>
      <c r="L330" s="2">
        <f t="shared" si="126"/>
        <v>86</v>
      </c>
      <c r="M330" s="17">
        <f t="shared" si="127"/>
        <v>86</v>
      </c>
      <c r="N330" s="12">
        <f t="shared" si="116"/>
        <v>1.0167900059999999</v>
      </c>
      <c r="O330" s="12">
        <f t="shared" ca="1" si="117"/>
        <v>1.046867437</v>
      </c>
      <c r="P330" s="17">
        <f t="shared" si="128"/>
        <v>0</v>
      </c>
      <c r="Q330" s="14">
        <f t="shared" ca="1" si="118"/>
        <v>46.867437000000002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4">
        <f t="shared" si="121"/>
        <v>44628</v>
      </c>
      <c r="B331" s="125">
        <f t="shared" ca="1" si="131"/>
        <v>1047.4907270000001</v>
      </c>
      <c r="C331" s="7">
        <f t="shared" si="122"/>
        <v>1000</v>
      </c>
      <c r="D331" s="102">
        <f t="shared" si="123"/>
        <v>44623</v>
      </c>
      <c r="E331" s="100">
        <f ca="1">IF(D331&lt;$B$1,VLOOKUP(D331,[1]DI!$A$4:$B$15000,2,FALSE),0)</f>
        <v>0.1065</v>
      </c>
      <c r="F331" s="14">
        <f t="shared" ca="1" si="132"/>
        <v>1.00040168</v>
      </c>
      <c r="G331" s="14">
        <f ca="1">(TRUNC(PRODUCT($F$12:$F330),16))</f>
        <v>1.0623908968631599</v>
      </c>
      <c r="H331" s="14">
        <f t="shared" ca="1" si="133"/>
        <v>1.0314531502962301</v>
      </c>
      <c r="I331" s="14">
        <f t="shared" ca="1" si="134"/>
        <v>1.0299943300000001</v>
      </c>
      <c r="J331" s="13">
        <f t="shared" si="124"/>
        <v>0.05</v>
      </c>
      <c r="K331" s="29">
        <f t="shared" si="125"/>
        <v>44501</v>
      </c>
      <c r="L331" s="2">
        <f t="shared" si="126"/>
        <v>87</v>
      </c>
      <c r="M331" s="17">
        <f t="shared" si="127"/>
        <v>87</v>
      </c>
      <c r="N331" s="12">
        <f t="shared" si="116"/>
        <v>1.0169868870000001</v>
      </c>
      <c r="O331" s="12">
        <f t="shared" ca="1" si="117"/>
        <v>1.047490727</v>
      </c>
      <c r="P331" s="17">
        <f t="shared" si="128"/>
        <v>0</v>
      </c>
      <c r="Q331" s="14">
        <f t="shared" ca="1" si="118"/>
        <v>47.490727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4">
        <f t="shared" si="121"/>
        <v>44629</v>
      </c>
      <c r="B332" s="125">
        <f t="shared" ca="1" si="131"/>
        <v>1048.1143930000001</v>
      </c>
      <c r="C332" s="7">
        <f t="shared" si="122"/>
        <v>1000</v>
      </c>
      <c r="D332" s="102">
        <f t="shared" si="123"/>
        <v>44624</v>
      </c>
      <c r="E332" s="100">
        <f ca="1">IF(D332&lt;$B$1,VLOOKUP(D332,[1]DI!$A$4:$B$15000,2,FALSE),0)</f>
        <v>0.1065</v>
      </c>
      <c r="F332" s="14">
        <f t="shared" ca="1" si="132"/>
        <v>1.00040168</v>
      </c>
      <c r="G332" s="14">
        <f ca="1">(TRUNC(PRODUCT($F$12:$F331),16))</f>
        <v>1.0628176380386101</v>
      </c>
      <c r="H332" s="14">
        <f t="shared" ca="1" si="133"/>
        <v>1.0314531502962301</v>
      </c>
      <c r="I332" s="14">
        <f t="shared" ca="1" si="134"/>
        <v>1.0304080600000001</v>
      </c>
      <c r="J332" s="13">
        <f t="shared" si="124"/>
        <v>0.05</v>
      </c>
      <c r="K332" s="29">
        <f t="shared" si="125"/>
        <v>44501</v>
      </c>
      <c r="L332" s="2">
        <f t="shared" si="126"/>
        <v>88</v>
      </c>
      <c r="M332" s="17">
        <f t="shared" si="127"/>
        <v>88</v>
      </c>
      <c r="N332" s="12">
        <f t="shared" ref="N332:N395" si="135">ROUND((J332+1)^(M332/252),9)</f>
        <v>1.0171838070000001</v>
      </c>
      <c r="O332" s="12">
        <f t="shared" ref="O332:O395" ca="1" si="136">ROUND(I332*N332,9)</f>
        <v>1.0481143930000001</v>
      </c>
      <c r="P332" s="17">
        <f t="shared" si="128"/>
        <v>0</v>
      </c>
      <c r="Q332" s="14">
        <f t="shared" ref="Q332:Q395" ca="1" si="137">TRUNC(((O332-1)*C332),8)</f>
        <v>48.114393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4">
        <f t="shared" ref="A333:A396" si="140">WORKDAY($A332,1,$X$166:$X$544)</f>
        <v>44630</v>
      </c>
      <c r="B333" s="125">
        <f t="shared" ca="1" si="131"/>
        <v>1048.73842399</v>
      </c>
      <c r="C333" s="7">
        <f t="shared" ref="C333:C396" si="141">(C332-S332)</f>
        <v>1000</v>
      </c>
      <c r="D333" s="102">
        <f t="shared" ref="D333:D396" si="142">WORKDAY($A333,-3,$X$160:$X$544)</f>
        <v>44627</v>
      </c>
      <c r="E333" s="100">
        <f ca="1">IF(D333&lt;$B$1,VLOOKUP(D333,[1]DI!$A$4:$B$15000,2,FALSE),0)</f>
        <v>0.1065</v>
      </c>
      <c r="F333" s="14">
        <f t="shared" ca="1" si="132"/>
        <v>1.00040168</v>
      </c>
      <c r="G333" s="14">
        <f ca="1">(TRUNC(PRODUCT($F$12:$F332),16))</f>
        <v>1.0632445506274599</v>
      </c>
      <c r="H333" s="14">
        <f t="shared" ca="1" si="133"/>
        <v>1.0314531502962301</v>
      </c>
      <c r="I333" s="14">
        <f t="shared" ca="1" si="134"/>
        <v>1.03082195</v>
      </c>
      <c r="J333" s="13">
        <f t="shared" ref="J333:J396" si="143">J332</f>
        <v>0.05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89</v>
      </c>
      <c r="M333" s="17">
        <f t="shared" ref="M333:M396" si="146">IF(AND(L333=1,L332=1),1,IF(L333&gt;0,IF(L333=L332,L333+1,L333),0))</f>
        <v>89</v>
      </c>
      <c r="N333" s="12">
        <f t="shared" si="135"/>
        <v>1.017380765</v>
      </c>
      <c r="O333" s="12">
        <f t="shared" ca="1" si="136"/>
        <v>1.0487384239999999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48.738423990000001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4">
        <f t="shared" si="140"/>
        <v>44631</v>
      </c>
      <c r="B334" s="125">
        <f t="shared" ref="B334:B397" ca="1" si="150">IF(D334&lt;=TODAY(),C334+Q334,IF(AND(D334&gt;TODAY(),A334&lt;=$B$1),IF(VLOOKUP(TODAY(),$A$10:$E$5000,4,FALSE)=0,"n.d",C334+Q334),"n.d"))</f>
        <v>1049.36283</v>
      </c>
      <c r="C334" s="7">
        <f t="shared" si="141"/>
        <v>1000</v>
      </c>
      <c r="D334" s="102">
        <f t="shared" si="142"/>
        <v>44628</v>
      </c>
      <c r="E334" s="100">
        <f ca="1">IF(D334&lt;$B$1,VLOOKUP(D334,[1]DI!$A$4:$B$15000,2,FALSE),0)</f>
        <v>0.1065</v>
      </c>
      <c r="F334" s="14">
        <f t="shared" ref="F334:F397" ca="1" si="151">ROUND(((1+E334)^(1/252)),8)</f>
        <v>1.00040168</v>
      </c>
      <c r="G334" s="14">
        <f ca="1">(TRUNC(PRODUCT($F$12:$F333),16))</f>
        <v>1.06367163469856</v>
      </c>
      <c r="H334" s="14">
        <f t="shared" ref="H334:H397" ca="1" si="152">IF(P333&gt;0,G333,H333)</f>
        <v>1.0314531502962301</v>
      </c>
      <c r="I334" s="14">
        <f t="shared" ref="I334:I397" ca="1" si="153">ROUND(G334/H334,8)</f>
        <v>1.03123601</v>
      </c>
      <c r="J334" s="13">
        <f t="shared" si="143"/>
        <v>0.05</v>
      </c>
      <c r="K334" s="29">
        <f t="shared" si="144"/>
        <v>44501</v>
      </c>
      <c r="L334" s="2">
        <f t="shared" si="145"/>
        <v>90</v>
      </c>
      <c r="M334" s="17">
        <f t="shared" si="146"/>
        <v>90</v>
      </c>
      <c r="N334" s="12">
        <f t="shared" si="135"/>
        <v>1.0175777610000001</v>
      </c>
      <c r="O334" s="12">
        <f t="shared" ca="1" si="136"/>
        <v>1.04936283</v>
      </c>
      <c r="P334" s="17">
        <f t="shared" si="147"/>
        <v>0</v>
      </c>
      <c r="Q334" s="14">
        <f t="shared" ca="1" si="137"/>
        <v>49.362830000000002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4">
        <f t="shared" si="140"/>
        <v>44634</v>
      </c>
      <c r="B335" s="125">
        <f t="shared" ca="1" si="150"/>
        <v>1049.9876119999999</v>
      </c>
      <c r="C335" s="7">
        <f t="shared" si="141"/>
        <v>1000</v>
      </c>
      <c r="D335" s="102">
        <f t="shared" si="142"/>
        <v>44629</v>
      </c>
      <c r="E335" s="100">
        <f ca="1">IF(D335&lt;$B$1,VLOOKUP(D335,[1]DI!$A$4:$B$15000,2,FALSE),0)</f>
        <v>0.1065</v>
      </c>
      <c r="F335" s="14">
        <f t="shared" ca="1" si="151"/>
        <v>1.00040168</v>
      </c>
      <c r="G335" s="14">
        <f ca="1">(TRUNC(PRODUCT($F$12:$F334),16))</f>
        <v>1.06409889032078</v>
      </c>
      <c r="H335" s="14">
        <f t="shared" ca="1" si="152"/>
        <v>1.0314531502962301</v>
      </c>
      <c r="I335" s="14">
        <f t="shared" ca="1" si="153"/>
        <v>1.0316502400000001</v>
      </c>
      <c r="J335" s="13">
        <f t="shared" si="143"/>
        <v>0.05</v>
      </c>
      <c r="K335" s="29">
        <f t="shared" si="144"/>
        <v>44501</v>
      </c>
      <c r="L335" s="2">
        <f t="shared" si="145"/>
        <v>91</v>
      </c>
      <c r="M335" s="17">
        <f t="shared" si="146"/>
        <v>91</v>
      </c>
      <c r="N335" s="12">
        <f t="shared" si="135"/>
        <v>1.017774795</v>
      </c>
      <c r="O335" s="12">
        <f t="shared" ca="1" si="136"/>
        <v>1.049987612</v>
      </c>
      <c r="P335" s="17">
        <f t="shared" si="147"/>
        <v>0</v>
      </c>
      <c r="Q335" s="14">
        <f t="shared" ca="1" si="137"/>
        <v>49.987611999999999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4">
        <f t="shared" si="140"/>
        <v>44635</v>
      </c>
      <c r="B336" s="125">
        <f t="shared" ca="1" si="150"/>
        <v>1050.612758</v>
      </c>
      <c r="C336" s="7">
        <f t="shared" si="141"/>
        <v>1000</v>
      </c>
      <c r="D336" s="102">
        <f t="shared" si="142"/>
        <v>44630</v>
      </c>
      <c r="E336" s="100">
        <f ca="1">IF(D336&lt;$B$1,VLOOKUP(D336,[1]DI!$A$4:$B$15000,2,FALSE),0)</f>
        <v>0.1065</v>
      </c>
      <c r="F336" s="14">
        <f t="shared" ca="1" si="151"/>
        <v>1.00040168</v>
      </c>
      <c r="G336" s="14">
        <f ca="1">(TRUNC(PRODUCT($F$12:$F335),16))</f>
        <v>1.0645263175630499</v>
      </c>
      <c r="H336" s="14">
        <f t="shared" ca="1" si="152"/>
        <v>1.0314531502962301</v>
      </c>
      <c r="I336" s="14">
        <f t="shared" ca="1" si="153"/>
        <v>1.03206463</v>
      </c>
      <c r="J336" s="13">
        <f t="shared" si="143"/>
        <v>0.05</v>
      </c>
      <c r="K336" s="29">
        <f t="shared" si="144"/>
        <v>44501</v>
      </c>
      <c r="L336" s="2">
        <f t="shared" si="145"/>
        <v>92</v>
      </c>
      <c r="M336" s="17">
        <f t="shared" si="146"/>
        <v>92</v>
      </c>
      <c r="N336" s="12">
        <f t="shared" si="135"/>
        <v>1.017971867</v>
      </c>
      <c r="O336" s="12">
        <f t="shared" ca="1" si="136"/>
        <v>1.050612758</v>
      </c>
      <c r="P336" s="17">
        <f t="shared" si="147"/>
        <v>0</v>
      </c>
      <c r="Q336" s="14">
        <f t="shared" ca="1" si="137"/>
        <v>50.612757999999999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4">
        <f t="shared" si="140"/>
        <v>44636</v>
      </c>
      <c r="B337" s="125">
        <f t="shared" ca="1" si="150"/>
        <v>1051.2382809999999</v>
      </c>
      <c r="C337" s="7">
        <f t="shared" si="141"/>
        <v>1000</v>
      </c>
      <c r="D337" s="102">
        <f t="shared" si="142"/>
        <v>44631</v>
      </c>
      <c r="E337" s="100">
        <f ca="1">IF(D337&lt;$B$1,VLOOKUP(D337,[1]DI!$A$4:$B$15000,2,FALSE),0)</f>
        <v>0.1065</v>
      </c>
      <c r="F337" s="14">
        <f t="shared" ca="1" si="151"/>
        <v>1.00040168</v>
      </c>
      <c r="G337" s="14">
        <f ca="1">(TRUNC(PRODUCT($F$12:$F336),16))</f>
        <v>1.0649539164942901</v>
      </c>
      <c r="H337" s="14">
        <f t="shared" ca="1" si="152"/>
        <v>1.0314531502962301</v>
      </c>
      <c r="I337" s="14">
        <f t="shared" ca="1" si="153"/>
        <v>1.0324791900000001</v>
      </c>
      <c r="J337" s="13">
        <f t="shared" si="143"/>
        <v>0.05</v>
      </c>
      <c r="K337" s="29">
        <f t="shared" si="144"/>
        <v>44501</v>
      </c>
      <c r="L337" s="2">
        <f t="shared" si="145"/>
        <v>93</v>
      </c>
      <c r="M337" s="17">
        <f t="shared" si="146"/>
        <v>93</v>
      </c>
      <c r="N337" s="12">
        <f t="shared" si="135"/>
        <v>1.018168977</v>
      </c>
      <c r="O337" s="12">
        <f t="shared" ca="1" si="136"/>
        <v>1.0512382810000001</v>
      </c>
      <c r="P337" s="17">
        <f t="shared" si="147"/>
        <v>0</v>
      </c>
      <c r="Q337" s="14">
        <f t="shared" ca="1" si="137"/>
        <v>51.238281000000001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4">
        <f t="shared" si="140"/>
        <v>44637</v>
      </c>
      <c r="B338" s="125">
        <f t="shared" ca="1" si="150"/>
        <v>1051.8641799899999</v>
      </c>
      <c r="C338" s="7">
        <f t="shared" si="141"/>
        <v>1000</v>
      </c>
      <c r="D338" s="102">
        <f t="shared" si="142"/>
        <v>44634</v>
      </c>
      <c r="E338" s="100">
        <f ca="1">IF(D338&lt;$B$1,VLOOKUP(D338,[1]DI!$A$4:$B$15000,2,FALSE),0)</f>
        <v>0.1065</v>
      </c>
      <c r="F338" s="14">
        <f t="shared" ca="1" si="151"/>
        <v>1.00040168</v>
      </c>
      <c r="G338" s="14">
        <f ca="1">(TRUNC(PRODUCT($F$12:$F337),16))</f>
        <v>1.06538168718346</v>
      </c>
      <c r="H338" s="14">
        <f t="shared" ca="1" si="152"/>
        <v>1.0314531502962301</v>
      </c>
      <c r="I338" s="14">
        <f t="shared" ca="1" si="153"/>
        <v>1.03289392</v>
      </c>
      <c r="J338" s="13">
        <f t="shared" si="143"/>
        <v>0.05</v>
      </c>
      <c r="K338" s="29">
        <f t="shared" si="144"/>
        <v>44501</v>
      </c>
      <c r="L338" s="2">
        <f t="shared" si="145"/>
        <v>94</v>
      </c>
      <c r="M338" s="17">
        <f t="shared" si="146"/>
        <v>94</v>
      </c>
      <c r="N338" s="12">
        <f t="shared" si="135"/>
        <v>1.0183661260000001</v>
      </c>
      <c r="O338" s="12">
        <f t="shared" ca="1" si="136"/>
        <v>1.0518641799999999</v>
      </c>
      <c r="P338" s="17">
        <f t="shared" si="147"/>
        <v>0</v>
      </c>
      <c r="Q338" s="14">
        <f t="shared" ca="1" si="137"/>
        <v>51.864179989999997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4">
        <f t="shared" si="140"/>
        <v>44638</v>
      </c>
      <c r="B339" s="125">
        <f t="shared" ca="1" si="150"/>
        <v>1052.4904449999999</v>
      </c>
      <c r="C339" s="7">
        <f t="shared" si="141"/>
        <v>1000</v>
      </c>
      <c r="D339" s="102">
        <f t="shared" si="142"/>
        <v>44635</v>
      </c>
      <c r="E339" s="100">
        <f ca="1">IF(D339&lt;$B$1,VLOOKUP(D339,[1]DI!$A$4:$B$15000,2,FALSE),0)</f>
        <v>0.1065</v>
      </c>
      <c r="F339" s="14">
        <f t="shared" ca="1" si="151"/>
        <v>1.00040168</v>
      </c>
      <c r="G339" s="14">
        <f ca="1">(TRUNC(PRODUCT($F$12:$F338),16))</f>
        <v>1.06580962969957</v>
      </c>
      <c r="H339" s="14">
        <f t="shared" ca="1" si="152"/>
        <v>1.0314531502962301</v>
      </c>
      <c r="I339" s="14">
        <f t="shared" ca="1" si="153"/>
        <v>1.0333088100000001</v>
      </c>
      <c r="J339" s="13">
        <f t="shared" si="143"/>
        <v>0.05</v>
      </c>
      <c r="K339" s="29">
        <f t="shared" si="144"/>
        <v>44501</v>
      </c>
      <c r="L339" s="2">
        <f t="shared" si="145"/>
        <v>95</v>
      </c>
      <c r="M339" s="17">
        <f t="shared" si="146"/>
        <v>95</v>
      </c>
      <c r="N339" s="12">
        <f t="shared" si="135"/>
        <v>1.018563313</v>
      </c>
      <c r="O339" s="12">
        <f t="shared" ca="1" si="136"/>
        <v>1.0524904450000001</v>
      </c>
      <c r="P339" s="17">
        <f t="shared" si="147"/>
        <v>0</v>
      </c>
      <c r="Q339" s="14">
        <f t="shared" ca="1" si="137"/>
        <v>52.490445000000001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4">
        <f t="shared" si="140"/>
        <v>44641</v>
      </c>
      <c r="B340" s="125">
        <f t="shared" ca="1" si="150"/>
        <v>1053.117086</v>
      </c>
      <c r="C340" s="7">
        <f t="shared" si="141"/>
        <v>1000</v>
      </c>
      <c r="D340" s="102">
        <f t="shared" si="142"/>
        <v>44636</v>
      </c>
      <c r="E340" s="100">
        <f ca="1">IF(D340&lt;$B$1,VLOOKUP(D340,[1]DI!$A$4:$B$15000,2,FALSE),0)</f>
        <v>0.1065</v>
      </c>
      <c r="F340" s="14">
        <f t="shared" ca="1" si="151"/>
        <v>1.00040168</v>
      </c>
      <c r="G340" s="14">
        <f ca="1">(TRUNC(PRODUCT($F$12:$F339),16))</f>
        <v>1.06623774411163</v>
      </c>
      <c r="H340" s="14">
        <f t="shared" ca="1" si="152"/>
        <v>1.0314531502962301</v>
      </c>
      <c r="I340" s="14">
        <f t="shared" ca="1" si="153"/>
        <v>1.03372387</v>
      </c>
      <c r="J340" s="13">
        <f t="shared" si="143"/>
        <v>0.05</v>
      </c>
      <c r="K340" s="29">
        <f t="shared" si="144"/>
        <v>44501</v>
      </c>
      <c r="L340" s="2">
        <f t="shared" si="145"/>
        <v>96</v>
      </c>
      <c r="M340" s="17">
        <f t="shared" si="146"/>
        <v>96</v>
      </c>
      <c r="N340" s="12">
        <f t="shared" si="135"/>
        <v>1.018760538</v>
      </c>
      <c r="O340" s="12">
        <f t="shared" ca="1" si="136"/>
        <v>1.0531170860000001</v>
      </c>
      <c r="P340" s="17">
        <f t="shared" si="147"/>
        <v>0</v>
      </c>
      <c r="Q340" s="14">
        <f t="shared" ca="1" si="137"/>
        <v>53.117086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4">
        <f t="shared" si="140"/>
        <v>44642</v>
      </c>
      <c r="B341" s="125">
        <f t="shared" ca="1" si="150"/>
        <v>1053.744103</v>
      </c>
      <c r="C341" s="7">
        <f t="shared" si="141"/>
        <v>1000</v>
      </c>
      <c r="D341" s="102">
        <f t="shared" si="142"/>
        <v>44637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1.0666660304886799</v>
      </c>
      <c r="H341" s="14">
        <f t="shared" ca="1" si="152"/>
        <v>1.0314531502962301</v>
      </c>
      <c r="I341" s="14">
        <f t="shared" ca="1" si="153"/>
        <v>1.0341391</v>
      </c>
      <c r="J341" s="13">
        <f t="shared" si="143"/>
        <v>0.05</v>
      </c>
      <c r="K341" s="29">
        <f t="shared" si="144"/>
        <v>44501</v>
      </c>
      <c r="L341" s="2">
        <f t="shared" si="145"/>
        <v>97</v>
      </c>
      <c r="M341" s="17">
        <f t="shared" si="146"/>
        <v>97</v>
      </c>
      <c r="N341" s="12">
        <f t="shared" si="135"/>
        <v>1.018957801</v>
      </c>
      <c r="O341" s="12">
        <f t="shared" ca="1" si="136"/>
        <v>1.0537441030000001</v>
      </c>
      <c r="P341" s="17">
        <f t="shared" si="147"/>
        <v>0</v>
      </c>
      <c r="Q341" s="14">
        <f t="shared" ca="1" si="137"/>
        <v>53.744103000000003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4">
        <f t="shared" si="140"/>
        <v>44643</v>
      </c>
      <c r="B342" s="125">
        <f t="shared" ca="1" si="150"/>
        <v>1054.409124</v>
      </c>
      <c r="C342" s="7">
        <f t="shared" si="141"/>
        <v>1000</v>
      </c>
      <c r="D342" s="102">
        <f t="shared" si="142"/>
        <v>44638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1.0671325795437601</v>
      </c>
      <c r="H342" s="14">
        <f t="shared" ca="1" si="152"/>
        <v>1.0314531502962301</v>
      </c>
      <c r="I342" s="14">
        <f t="shared" ca="1" si="153"/>
        <v>1.0345914199999999</v>
      </c>
      <c r="J342" s="13">
        <f t="shared" si="143"/>
        <v>0.05</v>
      </c>
      <c r="K342" s="29">
        <f t="shared" si="144"/>
        <v>44501</v>
      </c>
      <c r="L342" s="2">
        <f t="shared" si="145"/>
        <v>98</v>
      </c>
      <c r="M342" s="17">
        <f t="shared" si="146"/>
        <v>98</v>
      </c>
      <c r="N342" s="12">
        <f t="shared" si="135"/>
        <v>1.019155102</v>
      </c>
      <c r="O342" s="12">
        <f t="shared" ca="1" si="136"/>
        <v>1.054409124</v>
      </c>
      <c r="P342" s="17">
        <f t="shared" si="147"/>
        <v>0</v>
      </c>
      <c r="Q342" s="14">
        <f t="shared" ca="1" si="137"/>
        <v>54.409123999999998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4">
        <f t="shared" si="140"/>
        <v>44644</v>
      </c>
      <c r="B343" s="125">
        <f t="shared" ca="1" si="150"/>
        <v>1055.074568</v>
      </c>
      <c r="C343" s="7">
        <f t="shared" si="141"/>
        <v>1000</v>
      </c>
      <c r="D343" s="102">
        <f t="shared" si="142"/>
        <v>44641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1.06759933266273</v>
      </c>
      <c r="H343" s="14">
        <f t="shared" ca="1" si="152"/>
        <v>1.0314531502962301</v>
      </c>
      <c r="I343" s="14">
        <f t="shared" ca="1" si="153"/>
        <v>1.03504394</v>
      </c>
      <c r="J343" s="13">
        <f t="shared" si="143"/>
        <v>0.05</v>
      </c>
      <c r="K343" s="29">
        <f t="shared" si="144"/>
        <v>44501</v>
      </c>
      <c r="L343" s="2">
        <f t="shared" si="145"/>
        <v>99</v>
      </c>
      <c r="M343" s="17">
        <f t="shared" si="146"/>
        <v>99</v>
      </c>
      <c r="N343" s="12">
        <f t="shared" si="135"/>
        <v>1.019352442</v>
      </c>
      <c r="O343" s="12">
        <f t="shared" ca="1" si="136"/>
        <v>1.055074568</v>
      </c>
      <c r="P343" s="17">
        <f t="shared" si="147"/>
        <v>0</v>
      </c>
      <c r="Q343" s="14">
        <f t="shared" ca="1" si="137"/>
        <v>55.074567999999999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4">
        <f t="shared" si="140"/>
        <v>44645</v>
      </c>
      <c r="B344" s="125">
        <f t="shared" ca="1" si="150"/>
        <v>1055.7404319899999</v>
      </c>
      <c r="C344" s="7">
        <f t="shared" si="141"/>
        <v>1000</v>
      </c>
      <c r="D344" s="102">
        <f t="shared" si="142"/>
        <v>44642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1.0680662899348401</v>
      </c>
      <c r="H344" s="14">
        <f t="shared" ca="1" si="152"/>
        <v>1.0314531502962301</v>
      </c>
      <c r="I344" s="14">
        <f t="shared" ca="1" si="153"/>
        <v>1.03549666</v>
      </c>
      <c r="J344" s="13">
        <f t="shared" si="143"/>
        <v>0.05</v>
      </c>
      <c r="K344" s="29">
        <f t="shared" si="144"/>
        <v>44501</v>
      </c>
      <c r="L344" s="2">
        <f t="shared" si="145"/>
        <v>100</v>
      </c>
      <c r="M344" s="17">
        <f t="shared" si="146"/>
        <v>100</v>
      </c>
      <c r="N344" s="12">
        <f t="shared" si="135"/>
        <v>1.0195498190000001</v>
      </c>
      <c r="O344" s="12">
        <f t="shared" ca="1" si="136"/>
        <v>1.0557404319999999</v>
      </c>
      <c r="P344" s="17">
        <f t="shared" si="147"/>
        <v>0</v>
      </c>
      <c r="Q344" s="14">
        <f t="shared" ca="1" si="137"/>
        <v>55.740431989999998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4">
        <f t="shared" si="140"/>
        <v>44648</v>
      </c>
      <c r="B345" s="125">
        <f t="shared" ca="1" si="150"/>
        <v>1056.40671</v>
      </c>
      <c r="C345" s="7">
        <f t="shared" si="141"/>
        <v>1000</v>
      </c>
      <c r="D345" s="102">
        <f t="shared" si="142"/>
        <v>44643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1.06853345144939</v>
      </c>
      <c r="H345" s="14">
        <f t="shared" ca="1" si="152"/>
        <v>1.0314531502962301</v>
      </c>
      <c r="I345" s="14">
        <f t="shared" ca="1" si="153"/>
        <v>1.0359495700000001</v>
      </c>
      <c r="J345" s="13">
        <f t="shared" si="143"/>
        <v>0.05</v>
      </c>
      <c r="K345" s="29">
        <f t="shared" si="144"/>
        <v>44501</v>
      </c>
      <c r="L345" s="2">
        <f t="shared" si="145"/>
        <v>101</v>
      </c>
      <c r="M345" s="17">
        <f t="shared" si="146"/>
        <v>101</v>
      </c>
      <c r="N345" s="12">
        <f t="shared" si="135"/>
        <v>1.0197472350000001</v>
      </c>
      <c r="O345" s="12">
        <f t="shared" ca="1" si="136"/>
        <v>1.0564067100000001</v>
      </c>
      <c r="P345" s="17">
        <f t="shared" si="147"/>
        <v>0</v>
      </c>
      <c r="Q345" s="14">
        <f t="shared" ca="1" si="137"/>
        <v>56.406709999999997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4">
        <f t="shared" si="140"/>
        <v>44649</v>
      </c>
      <c r="B346" s="125">
        <f t="shared" ca="1" si="150"/>
        <v>1057.0734190000001</v>
      </c>
      <c r="C346" s="7">
        <f t="shared" si="141"/>
        <v>1000</v>
      </c>
      <c r="D346" s="102">
        <f t="shared" si="142"/>
        <v>44644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1.0690008172957199</v>
      </c>
      <c r="H346" s="14">
        <f t="shared" ca="1" si="152"/>
        <v>1.0314531502962301</v>
      </c>
      <c r="I346" s="14">
        <f t="shared" ca="1" si="153"/>
        <v>1.0364026900000001</v>
      </c>
      <c r="J346" s="13">
        <f t="shared" si="143"/>
        <v>0.05</v>
      </c>
      <c r="K346" s="29">
        <f t="shared" si="144"/>
        <v>44501</v>
      </c>
      <c r="L346" s="2">
        <f t="shared" si="145"/>
        <v>102</v>
      </c>
      <c r="M346" s="17">
        <f t="shared" si="146"/>
        <v>102</v>
      </c>
      <c r="N346" s="12">
        <f t="shared" si="135"/>
        <v>1.0199446889999999</v>
      </c>
      <c r="O346" s="12">
        <f t="shared" ca="1" si="136"/>
        <v>1.057073419</v>
      </c>
      <c r="P346" s="17">
        <f t="shared" si="147"/>
        <v>0</v>
      </c>
      <c r="Q346" s="14">
        <f t="shared" ca="1" si="137"/>
        <v>57.073419000000001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4">
        <f t="shared" si="140"/>
        <v>44650</v>
      </c>
      <c r="B347" s="125">
        <f t="shared" ca="1" si="150"/>
        <v>1057.7405419900001</v>
      </c>
      <c r="C347" s="7">
        <f t="shared" si="141"/>
        <v>1000</v>
      </c>
      <c r="D347" s="102">
        <f t="shared" si="142"/>
        <v>44645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1.0694683875632001</v>
      </c>
      <c r="H347" s="14">
        <f t="shared" ca="1" si="152"/>
        <v>1.0314531502962301</v>
      </c>
      <c r="I347" s="14">
        <f t="shared" ca="1" si="153"/>
        <v>1.036856</v>
      </c>
      <c r="J347" s="13">
        <f t="shared" si="143"/>
        <v>0.05</v>
      </c>
      <c r="K347" s="29">
        <f t="shared" si="144"/>
        <v>44501</v>
      </c>
      <c r="L347" s="2">
        <f t="shared" si="145"/>
        <v>103</v>
      </c>
      <c r="M347" s="17">
        <f t="shared" si="146"/>
        <v>103</v>
      </c>
      <c r="N347" s="12">
        <f t="shared" si="135"/>
        <v>1.0201421820000001</v>
      </c>
      <c r="O347" s="12">
        <f t="shared" ca="1" si="136"/>
        <v>1.0577405419999999</v>
      </c>
      <c r="P347" s="17">
        <f t="shared" si="147"/>
        <v>0</v>
      </c>
      <c r="Q347" s="14">
        <f t="shared" ca="1" si="137"/>
        <v>57.740541989999997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4">
        <f t="shared" si="140"/>
        <v>44651</v>
      </c>
      <c r="B348" s="125">
        <f t="shared" ca="1" si="150"/>
        <v>1058.408087</v>
      </c>
      <c r="C348" s="7">
        <f t="shared" si="141"/>
        <v>1000</v>
      </c>
      <c r="D348" s="102">
        <f t="shared" si="142"/>
        <v>44648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1.06993616234124</v>
      </c>
      <c r="H348" s="14">
        <f t="shared" ca="1" si="152"/>
        <v>1.0314531502962301</v>
      </c>
      <c r="I348" s="14">
        <f t="shared" ca="1" si="153"/>
        <v>1.03730951</v>
      </c>
      <c r="J348" s="13">
        <f t="shared" si="143"/>
        <v>0.05</v>
      </c>
      <c r="K348" s="29">
        <f t="shared" si="144"/>
        <v>44501</v>
      </c>
      <c r="L348" s="2">
        <f t="shared" si="145"/>
        <v>104</v>
      </c>
      <c r="M348" s="17">
        <f t="shared" si="146"/>
        <v>104</v>
      </c>
      <c r="N348" s="12">
        <f t="shared" si="135"/>
        <v>1.020339712</v>
      </c>
      <c r="O348" s="12">
        <f t="shared" ca="1" si="136"/>
        <v>1.0584080870000001</v>
      </c>
      <c r="P348" s="17">
        <f t="shared" si="147"/>
        <v>0</v>
      </c>
      <c r="Q348" s="14">
        <f t="shared" ca="1" si="137"/>
        <v>58.408087000000002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4">
        <f t="shared" si="140"/>
        <v>44652</v>
      </c>
      <c r="B349" s="125">
        <f t="shared" ca="1" si="150"/>
        <v>1059.076055</v>
      </c>
      <c r="C349" s="7">
        <f t="shared" si="141"/>
        <v>1000</v>
      </c>
      <c r="D349" s="102">
        <f t="shared" si="142"/>
        <v>44649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1.07040414171928</v>
      </c>
      <c r="H349" s="14">
        <f t="shared" ca="1" si="152"/>
        <v>1.0314531502962301</v>
      </c>
      <c r="I349" s="14">
        <f t="shared" ca="1" si="153"/>
        <v>1.03776322</v>
      </c>
      <c r="J349" s="13">
        <f t="shared" si="143"/>
        <v>0.05</v>
      </c>
      <c r="K349" s="29">
        <f t="shared" si="144"/>
        <v>44501</v>
      </c>
      <c r="L349" s="2">
        <f t="shared" si="145"/>
        <v>105</v>
      </c>
      <c r="M349" s="17">
        <f t="shared" si="146"/>
        <v>105</v>
      </c>
      <c r="N349" s="12">
        <f t="shared" si="135"/>
        <v>1.020537281</v>
      </c>
      <c r="O349" s="12">
        <f t="shared" ca="1" si="136"/>
        <v>1.059076055</v>
      </c>
      <c r="P349" s="17">
        <f t="shared" si="147"/>
        <v>0</v>
      </c>
      <c r="Q349" s="14">
        <f t="shared" ca="1" si="137"/>
        <v>59.076054999999997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4">
        <f t="shared" si="140"/>
        <v>44655</v>
      </c>
      <c r="B350" s="125">
        <f t="shared" ca="1" si="150"/>
        <v>1059.7444469899999</v>
      </c>
      <c r="C350" s="7">
        <f t="shared" si="141"/>
        <v>1000</v>
      </c>
      <c r="D350" s="102">
        <f t="shared" si="142"/>
        <v>44650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1.07087232578683</v>
      </c>
      <c r="H350" s="14">
        <f t="shared" ca="1" si="152"/>
        <v>1.0314531502962301</v>
      </c>
      <c r="I350" s="14">
        <f t="shared" ca="1" si="153"/>
        <v>1.03821713</v>
      </c>
      <c r="J350" s="13">
        <f t="shared" si="143"/>
        <v>0.05</v>
      </c>
      <c r="K350" s="29">
        <f t="shared" si="144"/>
        <v>44501</v>
      </c>
      <c r="L350" s="2">
        <f t="shared" si="145"/>
        <v>106</v>
      </c>
      <c r="M350" s="17">
        <f t="shared" si="146"/>
        <v>106</v>
      </c>
      <c r="N350" s="12">
        <f t="shared" si="135"/>
        <v>1.0207348890000001</v>
      </c>
      <c r="O350" s="12">
        <f t="shared" ca="1" si="136"/>
        <v>1.0597444469999999</v>
      </c>
      <c r="P350" s="17">
        <f t="shared" si="147"/>
        <v>0</v>
      </c>
      <c r="Q350" s="14">
        <f t="shared" ca="1" si="137"/>
        <v>59.74444699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4">
        <f t="shared" si="140"/>
        <v>44656</v>
      </c>
      <c r="B351" s="125">
        <f t="shared" ca="1" si="150"/>
        <v>1060.4132509900001</v>
      </c>
      <c r="C351" s="7">
        <f t="shared" si="141"/>
        <v>1000</v>
      </c>
      <c r="D351" s="102">
        <f t="shared" si="142"/>
        <v>44651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1.07134071463341</v>
      </c>
      <c r="H351" s="14">
        <f t="shared" ca="1" si="152"/>
        <v>1.0314531502962301</v>
      </c>
      <c r="I351" s="14">
        <f t="shared" ca="1" si="153"/>
        <v>1.0386712300000001</v>
      </c>
      <c r="J351" s="13">
        <f t="shared" si="143"/>
        <v>0.05</v>
      </c>
      <c r="K351" s="29">
        <f t="shared" si="144"/>
        <v>44501</v>
      </c>
      <c r="L351" s="2">
        <f t="shared" si="145"/>
        <v>107</v>
      </c>
      <c r="M351" s="17">
        <f t="shared" si="146"/>
        <v>107</v>
      </c>
      <c r="N351" s="12">
        <f t="shared" si="135"/>
        <v>1.0209325339999999</v>
      </c>
      <c r="O351" s="12">
        <f t="shared" ca="1" si="136"/>
        <v>1.0604132509999999</v>
      </c>
      <c r="P351" s="17">
        <f t="shared" si="147"/>
        <v>0</v>
      </c>
      <c r="Q351" s="14">
        <f t="shared" ca="1" si="137"/>
        <v>60.413250990000002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4">
        <f t="shared" si="140"/>
        <v>44657</v>
      </c>
      <c r="B352" s="125">
        <f t="shared" ca="1" si="150"/>
        <v>1061.08248899</v>
      </c>
      <c r="C352" s="7">
        <f t="shared" si="141"/>
        <v>1000</v>
      </c>
      <c r="D352" s="102">
        <f t="shared" si="142"/>
        <v>44652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1.07180930834858</v>
      </c>
      <c r="H352" s="14">
        <f t="shared" ca="1" si="152"/>
        <v>1.0314531502962301</v>
      </c>
      <c r="I352" s="14">
        <f t="shared" ca="1" si="153"/>
        <v>1.0391255399999999</v>
      </c>
      <c r="J352" s="13">
        <f t="shared" si="143"/>
        <v>0.05</v>
      </c>
      <c r="K352" s="29">
        <f t="shared" si="144"/>
        <v>44501</v>
      </c>
      <c r="L352" s="2">
        <f t="shared" si="145"/>
        <v>108</v>
      </c>
      <c r="M352" s="17">
        <f t="shared" si="146"/>
        <v>108</v>
      </c>
      <c r="N352" s="12">
        <f t="shared" si="135"/>
        <v>1.0211302179999999</v>
      </c>
      <c r="O352" s="12">
        <f t="shared" ca="1" si="136"/>
        <v>1.0610824889999999</v>
      </c>
      <c r="P352" s="17">
        <f t="shared" si="147"/>
        <v>0</v>
      </c>
      <c r="Q352" s="14">
        <f t="shared" ca="1" si="137"/>
        <v>61.082488990000002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4">
        <f t="shared" si="140"/>
        <v>44658</v>
      </c>
      <c r="B353" s="125">
        <f t="shared" ca="1" si="150"/>
        <v>1061.75214099</v>
      </c>
      <c r="C353" s="7">
        <f t="shared" si="141"/>
        <v>1000</v>
      </c>
      <c r="D353" s="102">
        <f t="shared" si="142"/>
        <v>44655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1.07227810702196</v>
      </c>
      <c r="H353" s="14">
        <f t="shared" ca="1" si="152"/>
        <v>1.0314531502962301</v>
      </c>
      <c r="I353" s="14">
        <f t="shared" ca="1" si="153"/>
        <v>1.0395800399999999</v>
      </c>
      <c r="J353" s="13">
        <f t="shared" si="143"/>
        <v>0.05</v>
      </c>
      <c r="K353" s="29">
        <f t="shared" si="144"/>
        <v>44501</v>
      </c>
      <c r="L353" s="2">
        <f t="shared" si="145"/>
        <v>109</v>
      </c>
      <c r="M353" s="17">
        <f t="shared" si="146"/>
        <v>109</v>
      </c>
      <c r="N353" s="12">
        <f t="shared" si="135"/>
        <v>1.0213279399999999</v>
      </c>
      <c r="O353" s="12">
        <f t="shared" ca="1" si="136"/>
        <v>1.0617521409999999</v>
      </c>
      <c r="P353" s="17">
        <f t="shared" si="147"/>
        <v>0</v>
      </c>
      <c r="Q353" s="14">
        <f t="shared" ca="1" si="137"/>
        <v>61.752140990000001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4">
        <f t="shared" si="140"/>
        <v>44659</v>
      </c>
      <c r="B354" s="125">
        <f t="shared" ca="1" si="150"/>
        <v>1062.4222159999999</v>
      </c>
      <c r="C354" s="7">
        <f t="shared" si="141"/>
        <v>1000</v>
      </c>
      <c r="D354" s="102">
        <f t="shared" si="142"/>
        <v>44656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1.0727471107431901</v>
      </c>
      <c r="H354" s="14">
        <f t="shared" ca="1" si="152"/>
        <v>1.0314531502962301</v>
      </c>
      <c r="I354" s="14">
        <f t="shared" ca="1" si="153"/>
        <v>1.0400347400000001</v>
      </c>
      <c r="J354" s="13">
        <f t="shared" si="143"/>
        <v>0.05</v>
      </c>
      <c r="K354" s="29">
        <f t="shared" si="144"/>
        <v>44501</v>
      </c>
      <c r="L354" s="2">
        <f t="shared" si="145"/>
        <v>110</v>
      </c>
      <c r="M354" s="17">
        <f t="shared" si="146"/>
        <v>110</v>
      </c>
      <c r="N354" s="12">
        <f t="shared" si="135"/>
        <v>1.0215257</v>
      </c>
      <c r="O354" s="12">
        <f t="shared" ca="1" si="136"/>
        <v>1.0624222160000001</v>
      </c>
      <c r="P354" s="17">
        <f t="shared" si="147"/>
        <v>0</v>
      </c>
      <c r="Q354" s="14">
        <f t="shared" ca="1" si="137"/>
        <v>62.422215999999999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4">
        <f t="shared" si="140"/>
        <v>44662</v>
      </c>
      <c r="B355" s="125">
        <f t="shared" ca="1" si="150"/>
        <v>1063.092715</v>
      </c>
      <c r="C355" s="7">
        <f t="shared" si="141"/>
        <v>1000</v>
      </c>
      <c r="D355" s="102">
        <f t="shared" si="142"/>
        <v>44657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1.07321631960196</v>
      </c>
      <c r="H355" s="14">
        <f t="shared" ca="1" si="152"/>
        <v>1.0314531502962301</v>
      </c>
      <c r="I355" s="14">
        <f t="shared" ca="1" si="153"/>
        <v>1.0404896400000001</v>
      </c>
      <c r="J355" s="13">
        <f t="shared" si="143"/>
        <v>0.05</v>
      </c>
      <c r="K355" s="29">
        <f t="shared" si="144"/>
        <v>44501</v>
      </c>
      <c r="L355" s="2">
        <f t="shared" si="145"/>
        <v>111</v>
      </c>
      <c r="M355" s="17">
        <f t="shared" si="146"/>
        <v>111</v>
      </c>
      <c r="N355" s="12">
        <f t="shared" si="135"/>
        <v>1.0217234980000001</v>
      </c>
      <c r="O355" s="12">
        <f t="shared" ca="1" si="136"/>
        <v>1.063092715</v>
      </c>
      <c r="P355" s="17">
        <f t="shared" si="147"/>
        <v>0</v>
      </c>
      <c r="Q355" s="14">
        <f t="shared" ca="1" si="137"/>
        <v>63.092714999999998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4">
        <f t="shared" si="140"/>
        <v>44663</v>
      </c>
      <c r="B356" s="125">
        <f t="shared" ca="1" si="150"/>
        <v>1063.7636379999999</v>
      </c>
      <c r="C356" s="7">
        <f t="shared" si="141"/>
        <v>1000</v>
      </c>
      <c r="D356" s="102">
        <f t="shared" si="142"/>
        <v>44658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1.0736857336879899</v>
      </c>
      <c r="H356" s="14">
        <f t="shared" ca="1" si="152"/>
        <v>1.0314531502962301</v>
      </c>
      <c r="I356" s="14">
        <f t="shared" ca="1" si="153"/>
        <v>1.04094474</v>
      </c>
      <c r="J356" s="13">
        <f t="shared" si="143"/>
        <v>0.05</v>
      </c>
      <c r="K356" s="29">
        <f t="shared" si="144"/>
        <v>44501</v>
      </c>
      <c r="L356" s="2">
        <f t="shared" si="145"/>
        <v>112</v>
      </c>
      <c r="M356" s="17">
        <f t="shared" si="146"/>
        <v>112</v>
      </c>
      <c r="N356" s="12">
        <f t="shared" si="135"/>
        <v>1.021921335</v>
      </c>
      <c r="O356" s="12">
        <f t="shared" ca="1" si="136"/>
        <v>1.063763638</v>
      </c>
      <c r="P356" s="17">
        <f t="shared" si="147"/>
        <v>0</v>
      </c>
      <c r="Q356" s="14">
        <f t="shared" ca="1" si="137"/>
        <v>63.763638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4">
        <f t="shared" si="140"/>
        <v>44664</v>
      </c>
      <c r="B357" s="125">
        <f t="shared" ca="1" si="150"/>
        <v>1064.434986</v>
      </c>
      <c r="C357" s="7">
        <f t="shared" si="141"/>
        <v>1000</v>
      </c>
      <c r="D357" s="102">
        <f t="shared" si="142"/>
        <v>44659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1.0741553530910499</v>
      </c>
      <c r="H357" s="14">
        <f t="shared" ca="1" si="152"/>
        <v>1.0314531502962301</v>
      </c>
      <c r="I357" s="14">
        <f t="shared" ca="1" si="153"/>
        <v>1.0414000400000001</v>
      </c>
      <c r="J357" s="13">
        <f t="shared" si="143"/>
        <v>0.05</v>
      </c>
      <c r="K357" s="29">
        <f t="shared" si="144"/>
        <v>44501</v>
      </c>
      <c r="L357" s="2">
        <f t="shared" si="145"/>
        <v>113</v>
      </c>
      <c r="M357" s="17">
        <f t="shared" si="146"/>
        <v>113</v>
      </c>
      <c r="N357" s="12">
        <f t="shared" si="135"/>
        <v>1.0221192100000001</v>
      </c>
      <c r="O357" s="12">
        <f t="shared" ca="1" si="136"/>
        <v>1.064434986</v>
      </c>
      <c r="P357" s="17">
        <f t="shared" si="147"/>
        <v>0</v>
      </c>
      <c r="Q357" s="14">
        <f t="shared" ca="1" si="137"/>
        <v>64.434985999999995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4">
        <f t="shared" si="140"/>
        <v>44665</v>
      </c>
      <c r="B358" s="125">
        <f t="shared" ca="1" si="150"/>
        <v>1065.106759</v>
      </c>
      <c r="C358" s="7">
        <f t="shared" si="141"/>
        <v>1000</v>
      </c>
      <c r="D358" s="102">
        <f t="shared" si="142"/>
        <v>44662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1.0746251779009299</v>
      </c>
      <c r="H358" s="14">
        <f t="shared" ca="1" si="152"/>
        <v>1.0314531502962301</v>
      </c>
      <c r="I358" s="14">
        <f t="shared" ca="1" si="153"/>
        <v>1.04185554</v>
      </c>
      <c r="J358" s="13">
        <f t="shared" si="143"/>
        <v>0.05</v>
      </c>
      <c r="K358" s="29">
        <f t="shared" si="144"/>
        <v>44501</v>
      </c>
      <c r="L358" s="2">
        <f t="shared" si="145"/>
        <v>114</v>
      </c>
      <c r="M358" s="17">
        <f t="shared" si="146"/>
        <v>114</v>
      </c>
      <c r="N358" s="12">
        <f t="shared" si="135"/>
        <v>1.022317124</v>
      </c>
      <c r="O358" s="12">
        <f t="shared" ca="1" si="136"/>
        <v>1.0651067590000001</v>
      </c>
      <c r="P358" s="17">
        <f t="shared" si="147"/>
        <v>0</v>
      </c>
      <c r="Q358" s="14">
        <f t="shared" ca="1" si="137"/>
        <v>65.106758999999997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4">
        <f t="shared" si="140"/>
        <v>44669</v>
      </c>
      <c r="B359" s="125">
        <f t="shared" ca="1" si="150"/>
        <v>1065.778957</v>
      </c>
      <c r="C359" s="7">
        <f t="shared" si="141"/>
        <v>1000</v>
      </c>
      <c r="D359" s="102">
        <f t="shared" si="142"/>
        <v>44663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1.0750952082075</v>
      </c>
      <c r="H359" s="14">
        <f t="shared" ca="1" si="152"/>
        <v>1.0314531502962301</v>
      </c>
      <c r="I359" s="14">
        <f t="shared" ca="1" si="153"/>
        <v>1.0423112400000001</v>
      </c>
      <c r="J359" s="13">
        <f t="shared" si="143"/>
        <v>0.05</v>
      </c>
      <c r="K359" s="29">
        <f t="shared" si="144"/>
        <v>44501</v>
      </c>
      <c r="L359" s="2">
        <f t="shared" si="145"/>
        <v>115</v>
      </c>
      <c r="M359" s="17">
        <f t="shared" si="146"/>
        <v>115</v>
      </c>
      <c r="N359" s="12">
        <f t="shared" si="135"/>
        <v>1.0225150759999999</v>
      </c>
      <c r="O359" s="12">
        <f t="shared" ca="1" si="136"/>
        <v>1.065778957</v>
      </c>
      <c r="P359" s="17">
        <f t="shared" si="147"/>
        <v>0</v>
      </c>
      <c r="Q359" s="14">
        <f t="shared" ca="1" si="137"/>
        <v>65.778957000000005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4">
        <f t="shared" si="140"/>
        <v>44670</v>
      </c>
      <c r="B360" s="125">
        <f t="shared" ca="1" si="150"/>
        <v>1066.4515690000001</v>
      </c>
      <c r="C360" s="7">
        <f t="shared" si="141"/>
        <v>1000</v>
      </c>
      <c r="D360" s="102">
        <f t="shared" si="142"/>
        <v>44664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1.0755654441006099</v>
      </c>
      <c r="H360" s="14">
        <f t="shared" ca="1" si="152"/>
        <v>1.0314531502962301</v>
      </c>
      <c r="I360" s="14">
        <f t="shared" ca="1" si="153"/>
        <v>1.0427671300000001</v>
      </c>
      <c r="J360" s="13">
        <f t="shared" si="143"/>
        <v>0.05</v>
      </c>
      <c r="K360" s="29">
        <f t="shared" si="144"/>
        <v>44501</v>
      </c>
      <c r="L360" s="2">
        <f t="shared" si="145"/>
        <v>116</v>
      </c>
      <c r="M360" s="17">
        <f t="shared" si="146"/>
        <v>116</v>
      </c>
      <c r="N360" s="12">
        <f t="shared" si="135"/>
        <v>1.0227130659999999</v>
      </c>
      <c r="O360" s="12">
        <f t="shared" ca="1" si="136"/>
        <v>1.066451569</v>
      </c>
      <c r="P360" s="17">
        <f t="shared" si="147"/>
        <v>0</v>
      </c>
      <c r="Q360" s="14">
        <f t="shared" ca="1" si="137"/>
        <v>66.451569000000006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4">
        <f t="shared" si="140"/>
        <v>44671</v>
      </c>
      <c r="B361" s="125">
        <f t="shared" ca="1" si="150"/>
        <v>1067.1246149999999</v>
      </c>
      <c r="C361" s="7">
        <f t="shared" si="141"/>
        <v>1000</v>
      </c>
      <c r="D361" s="102">
        <f t="shared" si="142"/>
        <v>44665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1.0760358856702099</v>
      </c>
      <c r="H361" s="14">
        <f t="shared" ca="1" si="152"/>
        <v>1.0314531502962301</v>
      </c>
      <c r="I361" s="14">
        <f t="shared" ca="1" si="153"/>
        <v>1.0432232299999999</v>
      </c>
      <c r="J361" s="13">
        <f t="shared" si="143"/>
        <v>0.05</v>
      </c>
      <c r="K361" s="29">
        <f t="shared" si="144"/>
        <v>44501</v>
      </c>
      <c r="L361" s="2">
        <f t="shared" si="145"/>
        <v>117</v>
      </c>
      <c r="M361" s="17">
        <f t="shared" si="146"/>
        <v>117</v>
      </c>
      <c r="N361" s="12">
        <f t="shared" si="135"/>
        <v>1.0229110939999999</v>
      </c>
      <c r="O361" s="12">
        <f t="shared" ca="1" si="136"/>
        <v>1.067124615</v>
      </c>
      <c r="P361" s="17">
        <f t="shared" si="147"/>
        <v>0</v>
      </c>
      <c r="Q361" s="14">
        <f t="shared" ca="1" si="137"/>
        <v>67.124615000000006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4">
        <f t="shared" si="140"/>
        <v>44673</v>
      </c>
      <c r="B362" s="125">
        <f t="shared" ca="1" si="150"/>
        <v>1067.798078</v>
      </c>
      <c r="C362" s="7">
        <f t="shared" si="141"/>
        <v>1000</v>
      </c>
      <c r="D362" s="102">
        <f t="shared" si="142"/>
        <v>44669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1.07650653300624</v>
      </c>
      <c r="H362" s="14">
        <f t="shared" ca="1" si="152"/>
        <v>1.0314531502962301</v>
      </c>
      <c r="I362" s="14">
        <f t="shared" ca="1" si="153"/>
        <v>1.04367952</v>
      </c>
      <c r="J362" s="13">
        <f t="shared" si="143"/>
        <v>0.05</v>
      </c>
      <c r="K362" s="29">
        <f t="shared" si="144"/>
        <v>44501</v>
      </c>
      <c r="L362" s="2">
        <f t="shared" si="145"/>
        <v>118</v>
      </c>
      <c r="M362" s="17">
        <f t="shared" si="146"/>
        <v>118</v>
      </c>
      <c r="N362" s="12">
        <f t="shared" si="135"/>
        <v>1.023109161</v>
      </c>
      <c r="O362" s="12">
        <f t="shared" ca="1" si="136"/>
        <v>1.067798078</v>
      </c>
      <c r="P362" s="17">
        <f t="shared" si="147"/>
        <v>0</v>
      </c>
      <c r="Q362" s="14">
        <f t="shared" ca="1" si="137"/>
        <v>67.798078000000004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4">
        <f t="shared" si="140"/>
        <v>44676</v>
      </c>
      <c r="B363" s="125">
        <f t="shared" ca="1" si="150"/>
        <v>1068.471976</v>
      </c>
      <c r="C363" s="7">
        <f t="shared" si="141"/>
        <v>1000</v>
      </c>
      <c r="D363" s="102">
        <f t="shared" si="142"/>
        <v>44670</v>
      </c>
      <c r="E363" s="100">
        <f ca="1">IF(D363&lt;$B$1,VLOOKUP(D363,[1]DI!$A$4:$B$15000,2,FALSE),0)</f>
        <v>0.11649999999999999</v>
      </c>
      <c r="F363" s="14">
        <f t="shared" ca="1" si="151"/>
        <v>1.0004373900000001</v>
      </c>
      <c r="G363" s="14">
        <f ca="1">(TRUNC(PRODUCT($F$12:$F362),16))</f>
        <v>1.07697738619871</v>
      </c>
      <c r="H363" s="14">
        <f t="shared" ca="1" si="152"/>
        <v>1.0314531502962301</v>
      </c>
      <c r="I363" s="14">
        <f t="shared" ca="1" si="153"/>
        <v>1.0441360200000001</v>
      </c>
      <c r="J363" s="13">
        <f t="shared" si="143"/>
        <v>0.05</v>
      </c>
      <c r="K363" s="29">
        <f t="shared" si="144"/>
        <v>44501</v>
      </c>
      <c r="L363" s="2">
        <f t="shared" si="145"/>
        <v>119</v>
      </c>
      <c r="M363" s="17">
        <f t="shared" si="146"/>
        <v>119</v>
      </c>
      <c r="N363" s="12">
        <f t="shared" si="135"/>
        <v>1.023307266</v>
      </c>
      <c r="O363" s="12">
        <f t="shared" ca="1" si="136"/>
        <v>1.0684719760000001</v>
      </c>
      <c r="P363" s="17">
        <f t="shared" si="147"/>
        <v>0</v>
      </c>
      <c r="Q363" s="14">
        <f t="shared" ca="1" si="137"/>
        <v>68.471975999999998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4">
        <f t="shared" si="140"/>
        <v>44677</v>
      </c>
      <c r="B364" s="125">
        <f t="shared" ca="1" si="150"/>
        <v>1069.14628999</v>
      </c>
      <c r="C364" s="7">
        <f t="shared" si="141"/>
        <v>1000</v>
      </c>
      <c r="D364" s="102">
        <f t="shared" si="142"/>
        <v>44671</v>
      </c>
      <c r="E364" s="100">
        <f ca="1">IF(D364&lt;$B$1,VLOOKUP(D364,[1]DI!$A$4:$B$15000,2,FALSE),0)</f>
        <v>0.11649999999999999</v>
      </c>
      <c r="F364" s="14">
        <f t="shared" ca="1" si="151"/>
        <v>1.0004373900000001</v>
      </c>
      <c r="G364" s="14">
        <f ca="1">(TRUNC(PRODUCT($F$12:$F363),16))</f>
        <v>1.07744844533766</v>
      </c>
      <c r="H364" s="14">
        <f t="shared" ca="1" si="152"/>
        <v>1.0314531502962301</v>
      </c>
      <c r="I364" s="14">
        <f t="shared" ca="1" si="153"/>
        <v>1.0445927100000001</v>
      </c>
      <c r="J364" s="13">
        <f t="shared" si="143"/>
        <v>0.05</v>
      </c>
      <c r="K364" s="29">
        <f t="shared" si="144"/>
        <v>44501</v>
      </c>
      <c r="L364" s="2">
        <f t="shared" si="145"/>
        <v>120</v>
      </c>
      <c r="M364" s="17">
        <f t="shared" si="146"/>
        <v>120</v>
      </c>
      <c r="N364" s="12">
        <f t="shared" si="135"/>
        <v>1.0235054100000001</v>
      </c>
      <c r="O364" s="12">
        <f t="shared" ca="1" si="136"/>
        <v>1.0691462899999999</v>
      </c>
      <c r="P364" s="17">
        <f t="shared" si="147"/>
        <v>0</v>
      </c>
      <c r="Q364" s="14">
        <f t="shared" ca="1" si="137"/>
        <v>69.14628999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4">
        <f t="shared" si="140"/>
        <v>44678</v>
      </c>
      <c r="B365" s="125">
        <f t="shared" ca="1" si="150"/>
        <v>1069.8210389999999</v>
      </c>
      <c r="C365" s="7">
        <f t="shared" si="141"/>
        <v>1000</v>
      </c>
      <c r="D365" s="102">
        <f t="shared" si="142"/>
        <v>44673</v>
      </c>
      <c r="E365" s="100">
        <f ca="1">IF(D365&lt;$B$1,VLOOKUP(D365,[1]DI!$A$4:$B$15000,2,FALSE),0)</f>
        <v>0.11649999999999999</v>
      </c>
      <c r="F365" s="14">
        <f t="shared" ca="1" si="151"/>
        <v>1.0004373900000001</v>
      </c>
      <c r="G365" s="14">
        <f ca="1">(TRUNC(PRODUCT($F$12:$F364),16))</f>
        <v>1.0779197105131699</v>
      </c>
      <c r="H365" s="14">
        <f t="shared" ca="1" si="152"/>
        <v>1.0314531502962301</v>
      </c>
      <c r="I365" s="14">
        <f t="shared" ca="1" si="153"/>
        <v>1.04504961</v>
      </c>
      <c r="J365" s="13">
        <f t="shared" si="143"/>
        <v>0.05</v>
      </c>
      <c r="K365" s="29">
        <f t="shared" si="144"/>
        <v>44501</v>
      </c>
      <c r="L365" s="2">
        <f t="shared" si="145"/>
        <v>121</v>
      </c>
      <c r="M365" s="17">
        <f t="shared" si="146"/>
        <v>121</v>
      </c>
      <c r="N365" s="12">
        <f t="shared" si="135"/>
        <v>1.0237035910000001</v>
      </c>
      <c r="O365" s="12">
        <f t="shared" ca="1" si="136"/>
        <v>1.069821039</v>
      </c>
      <c r="P365" s="17">
        <f t="shared" si="147"/>
        <v>0</v>
      </c>
      <c r="Q365" s="14">
        <f t="shared" ca="1" si="137"/>
        <v>69.821038999999999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4">
        <f t="shared" si="140"/>
        <v>44679</v>
      </c>
      <c r="B366" s="125">
        <f t="shared" ca="1" si="150"/>
        <v>1070.4962049999999</v>
      </c>
      <c r="C366" s="7">
        <f t="shared" si="141"/>
        <v>1000</v>
      </c>
      <c r="D366" s="102">
        <f t="shared" si="142"/>
        <v>44676</v>
      </c>
      <c r="E366" s="100">
        <f ca="1">IF(D366&lt;$B$1,VLOOKUP(D366,[1]DI!$A$4:$B$15000,2,FALSE),0)</f>
        <v>0.11649999999999999</v>
      </c>
      <c r="F366" s="14">
        <f t="shared" ca="1" si="151"/>
        <v>1.0004373900000001</v>
      </c>
      <c r="G366" s="14">
        <f ca="1">(TRUNC(PRODUCT($F$12:$F365),16))</f>
        <v>1.07839118181535</v>
      </c>
      <c r="H366" s="14">
        <f t="shared" ca="1" si="152"/>
        <v>1.0314531502962301</v>
      </c>
      <c r="I366" s="14">
        <f t="shared" ca="1" si="153"/>
        <v>1.0455067</v>
      </c>
      <c r="J366" s="13">
        <f t="shared" si="143"/>
        <v>0.05</v>
      </c>
      <c r="K366" s="29">
        <f t="shared" si="144"/>
        <v>44501</v>
      </c>
      <c r="L366" s="2">
        <f t="shared" si="145"/>
        <v>122</v>
      </c>
      <c r="M366" s="17">
        <f t="shared" si="146"/>
        <v>122</v>
      </c>
      <c r="N366" s="12">
        <f t="shared" si="135"/>
        <v>1.0239018120000001</v>
      </c>
      <c r="O366" s="12">
        <f t="shared" ca="1" si="136"/>
        <v>1.070496205</v>
      </c>
      <c r="P366" s="17">
        <f t="shared" si="147"/>
        <v>0</v>
      </c>
      <c r="Q366" s="14">
        <f t="shared" ca="1" si="137"/>
        <v>70.496205000000003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4">
        <f t="shared" si="140"/>
        <v>44680</v>
      </c>
      <c r="B367" s="125">
        <f t="shared" ca="1" si="150"/>
        <v>1071.1718059899999</v>
      </c>
      <c r="C367" s="7">
        <f t="shared" si="141"/>
        <v>1000</v>
      </c>
      <c r="D367" s="102">
        <f t="shared" si="142"/>
        <v>44677</v>
      </c>
      <c r="E367" s="100">
        <f ca="1">IF(D367&lt;$B$1,VLOOKUP(D367,[1]DI!$A$4:$B$15000,2,FALSE),0)</f>
        <v>0.11649999999999999</v>
      </c>
      <c r="F367" s="14">
        <f t="shared" ca="1" si="151"/>
        <v>1.0004373900000001</v>
      </c>
      <c r="G367" s="14">
        <f ca="1">(TRUNC(PRODUCT($F$12:$F366),16))</f>
        <v>1.0788628593343701</v>
      </c>
      <c r="H367" s="14">
        <f t="shared" ca="1" si="152"/>
        <v>1.0314531502962301</v>
      </c>
      <c r="I367" s="14">
        <f t="shared" ca="1" si="153"/>
        <v>1.0459639999999999</v>
      </c>
      <c r="J367" s="13">
        <f t="shared" si="143"/>
        <v>0.05</v>
      </c>
      <c r="K367" s="29">
        <f t="shared" si="144"/>
        <v>44501</v>
      </c>
      <c r="L367" s="2">
        <f t="shared" si="145"/>
        <v>123</v>
      </c>
      <c r="M367" s="17">
        <f t="shared" si="146"/>
        <v>123</v>
      </c>
      <c r="N367" s="12">
        <f t="shared" si="135"/>
        <v>1.02410007</v>
      </c>
      <c r="O367" s="12">
        <f t="shared" ca="1" si="136"/>
        <v>1.0711718059999999</v>
      </c>
      <c r="P367" s="17">
        <f t="shared" si="147"/>
        <v>0</v>
      </c>
      <c r="Q367" s="14">
        <f t="shared" ca="1" si="137"/>
        <v>71.171805989999996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4">
        <f t="shared" si="140"/>
        <v>44683</v>
      </c>
      <c r="B368" s="125">
        <f t="shared" ca="1" si="150"/>
        <v>1071.8478229899999</v>
      </c>
      <c r="C368" s="7">
        <f t="shared" si="141"/>
        <v>1000</v>
      </c>
      <c r="D368" s="102">
        <f t="shared" si="142"/>
        <v>44678</v>
      </c>
      <c r="E368" s="100">
        <f ca="1">IF(D368&lt;$B$1,VLOOKUP(D368,[1]DI!$A$4:$B$15000,2,FALSE),0)</f>
        <v>0.11649999999999999</v>
      </c>
      <c r="F368" s="14">
        <f t="shared" ca="1" si="151"/>
        <v>1.0004373900000001</v>
      </c>
      <c r="G368" s="14">
        <f ca="1">(TRUNC(PRODUCT($F$12:$F367),16))</f>
        <v>1.0793347431604099</v>
      </c>
      <c r="H368" s="14">
        <f t="shared" ca="1" si="152"/>
        <v>1.0314531502962301</v>
      </c>
      <c r="I368" s="14">
        <f t="shared" ca="1" si="153"/>
        <v>1.04642149</v>
      </c>
      <c r="J368" s="13">
        <f t="shared" si="143"/>
        <v>0.05</v>
      </c>
      <c r="K368" s="29">
        <f t="shared" si="144"/>
        <v>44501</v>
      </c>
      <c r="L368" s="2">
        <f t="shared" si="145"/>
        <v>124</v>
      </c>
      <c r="M368" s="17">
        <f t="shared" si="146"/>
        <v>124</v>
      </c>
      <c r="N368" s="12">
        <f t="shared" si="135"/>
        <v>1.0242983670000001</v>
      </c>
      <c r="O368" s="12">
        <f t="shared" ca="1" si="136"/>
        <v>1.0718478229999999</v>
      </c>
      <c r="P368" s="17">
        <f t="shared" si="147"/>
        <v>0</v>
      </c>
      <c r="Q368" s="14">
        <f t="shared" ca="1" si="137"/>
        <v>71.847822989999997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4">
        <f t="shared" si="140"/>
        <v>44684</v>
      </c>
      <c r="B369" s="125">
        <f t="shared" ca="1" si="150"/>
        <v>1072.524279</v>
      </c>
      <c r="C369" s="7">
        <f t="shared" si="141"/>
        <v>1000</v>
      </c>
      <c r="D369" s="102">
        <f t="shared" si="142"/>
        <v>44679</v>
      </c>
      <c r="E369" s="100">
        <f ca="1">IF(D369&lt;$B$1,VLOOKUP(D369,[1]DI!$A$4:$B$15000,2,FALSE),0)</f>
        <v>0.11649999999999999</v>
      </c>
      <c r="F369" s="14">
        <f t="shared" ca="1" si="151"/>
        <v>1.0004373900000001</v>
      </c>
      <c r="G369" s="14">
        <f ca="1">(TRUNC(PRODUCT($F$12:$F368),16))</f>
        <v>1.0798068333837201</v>
      </c>
      <c r="H369" s="14">
        <f t="shared" ca="1" si="152"/>
        <v>1.0314531502962301</v>
      </c>
      <c r="I369" s="14">
        <f t="shared" ca="1" si="153"/>
        <v>1.0468791900000001</v>
      </c>
      <c r="J369" s="13">
        <f t="shared" si="143"/>
        <v>0.05</v>
      </c>
      <c r="K369" s="29">
        <f t="shared" si="144"/>
        <v>44501</v>
      </c>
      <c r="L369" s="2">
        <f t="shared" si="145"/>
        <v>125</v>
      </c>
      <c r="M369" s="17">
        <f t="shared" si="146"/>
        <v>125</v>
      </c>
      <c r="N369" s="12">
        <f t="shared" si="135"/>
        <v>1.0244967030000001</v>
      </c>
      <c r="O369" s="12">
        <f t="shared" ca="1" si="136"/>
        <v>1.072524279</v>
      </c>
      <c r="P369" s="17">
        <f t="shared" si="147"/>
        <v>0</v>
      </c>
      <c r="Q369" s="14">
        <f t="shared" ca="1" si="137"/>
        <v>72.524279000000007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4">
        <f t="shared" si="140"/>
        <v>44685</v>
      </c>
      <c r="B370" s="125">
        <f t="shared" ca="1" si="150"/>
        <v>1073.2011500000001</v>
      </c>
      <c r="C370" s="7">
        <f t="shared" si="141"/>
        <v>1000</v>
      </c>
      <c r="D370" s="102">
        <f t="shared" si="142"/>
        <v>44680</v>
      </c>
      <c r="E370" s="100">
        <f ca="1">IF(D370&lt;$B$1,VLOOKUP(D370,[1]DI!$A$4:$B$15000,2,FALSE),0)</f>
        <v>0.11649999999999999</v>
      </c>
      <c r="F370" s="14">
        <f t="shared" ca="1" si="151"/>
        <v>1.0004373900000001</v>
      </c>
      <c r="G370" s="14">
        <f ca="1">(TRUNC(PRODUCT($F$12:$F369),16))</f>
        <v>1.08027913009458</v>
      </c>
      <c r="H370" s="14">
        <f t="shared" ca="1" si="152"/>
        <v>1.0314531502962301</v>
      </c>
      <c r="I370" s="14">
        <f t="shared" ca="1" si="153"/>
        <v>1.0473370799999999</v>
      </c>
      <c r="J370" s="13">
        <f t="shared" si="143"/>
        <v>0.05</v>
      </c>
      <c r="K370" s="29">
        <f t="shared" si="144"/>
        <v>44501</v>
      </c>
      <c r="L370" s="2">
        <f t="shared" si="145"/>
        <v>126</v>
      </c>
      <c r="M370" s="17">
        <f t="shared" si="146"/>
        <v>126</v>
      </c>
      <c r="N370" s="12">
        <f t="shared" si="135"/>
        <v>1.0246950770000001</v>
      </c>
      <c r="O370" s="12">
        <f t="shared" ca="1" si="136"/>
        <v>1.07320115</v>
      </c>
      <c r="P370" s="17">
        <f t="shared" si="147"/>
        <v>0</v>
      </c>
      <c r="Q370" s="14">
        <f t="shared" ca="1" si="137"/>
        <v>73.201149999999998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4">
        <f t="shared" si="140"/>
        <v>44686</v>
      </c>
      <c r="B371" s="125">
        <f t="shared" ca="1" si="150"/>
        <v>1073.8784479999999</v>
      </c>
      <c r="C371" s="7">
        <f t="shared" si="141"/>
        <v>1000</v>
      </c>
      <c r="D371" s="102">
        <f t="shared" si="142"/>
        <v>44683</v>
      </c>
      <c r="E371" s="100">
        <f ca="1">IF(D371&lt;$B$1,VLOOKUP(D371,[1]DI!$A$4:$B$15000,2,FALSE),0)</f>
        <v>0.11649999999999999</v>
      </c>
      <c r="F371" s="14">
        <f t="shared" ca="1" si="151"/>
        <v>1.0004373900000001</v>
      </c>
      <c r="G371" s="14">
        <f ca="1">(TRUNC(PRODUCT($F$12:$F370),16))</f>
        <v>1.0807516333832901</v>
      </c>
      <c r="H371" s="14">
        <f t="shared" ca="1" si="152"/>
        <v>1.0314531502962301</v>
      </c>
      <c r="I371" s="14">
        <f t="shared" ca="1" si="153"/>
        <v>1.0477951700000001</v>
      </c>
      <c r="J371" s="13">
        <f t="shared" si="143"/>
        <v>0.05</v>
      </c>
      <c r="K371" s="29">
        <f t="shared" si="144"/>
        <v>44501</v>
      </c>
      <c r="L371" s="2">
        <f t="shared" si="145"/>
        <v>127</v>
      </c>
      <c r="M371" s="17">
        <f t="shared" si="146"/>
        <v>127</v>
      </c>
      <c r="N371" s="12">
        <f t="shared" si="135"/>
        <v>1.0248934890000001</v>
      </c>
      <c r="O371" s="12">
        <f t="shared" ca="1" si="136"/>
        <v>1.0738784480000001</v>
      </c>
      <c r="P371" s="17">
        <f t="shared" si="147"/>
        <v>0</v>
      </c>
      <c r="Q371" s="14">
        <f t="shared" ca="1" si="137"/>
        <v>73.878448000000006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4">
        <f t="shared" si="140"/>
        <v>44687</v>
      </c>
      <c r="B372" s="125">
        <f t="shared" ca="1" si="150"/>
        <v>1074.556182</v>
      </c>
      <c r="C372" s="7">
        <f t="shared" si="141"/>
        <v>1000</v>
      </c>
      <c r="D372" s="102">
        <f t="shared" si="142"/>
        <v>44684</v>
      </c>
      <c r="E372" s="100">
        <f ca="1">IF(D372&lt;$B$1,VLOOKUP(D372,[1]DI!$A$4:$B$15000,2,FALSE),0)</f>
        <v>0.11649999999999999</v>
      </c>
      <c r="F372" s="14">
        <f t="shared" ca="1" si="151"/>
        <v>1.0004373900000001</v>
      </c>
      <c r="G372" s="14">
        <f ca="1">(TRUNC(PRODUCT($F$12:$F371),16))</f>
        <v>1.08122434334021</v>
      </c>
      <c r="H372" s="14">
        <f t="shared" ca="1" si="152"/>
        <v>1.0314531502962301</v>
      </c>
      <c r="I372" s="14">
        <f t="shared" ca="1" si="153"/>
        <v>1.0482534699999999</v>
      </c>
      <c r="J372" s="13">
        <f t="shared" si="143"/>
        <v>0.05</v>
      </c>
      <c r="K372" s="29">
        <f t="shared" si="144"/>
        <v>44501</v>
      </c>
      <c r="L372" s="2">
        <f t="shared" si="145"/>
        <v>128</v>
      </c>
      <c r="M372" s="17">
        <f t="shared" si="146"/>
        <v>128</v>
      </c>
      <c r="N372" s="12">
        <f t="shared" si="135"/>
        <v>1.025091939</v>
      </c>
      <c r="O372" s="12">
        <f t="shared" ca="1" si="136"/>
        <v>1.074556182</v>
      </c>
      <c r="P372" s="17">
        <f t="shared" si="147"/>
        <v>0</v>
      </c>
      <c r="Q372" s="14">
        <f t="shared" ca="1" si="137"/>
        <v>74.556182000000007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4">
        <f t="shared" si="140"/>
        <v>44690</v>
      </c>
      <c r="B373" s="125">
        <f t="shared" ca="1" si="150"/>
        <v>1075.234346</v>
      </c>
      <c r="C373" s="7">
        <f t="shared" si="141"/>
        <v>1000</v>
      </c>
      <c r="D373" s="102">
        <f t="shared" si="142"/>
        <v>44685</v>
      </c>
      <c r="E373" s="100">
        <f ca="1">IF(D373&lt;$B$1,VLOOKUP(D373,[1]DI!$A$4:$B$15000,2,FALSE),0)</f>
        <v>0.11649999999999999</v>
      </c>
      <c r="F373" s="14">
        <f t="shared" ca="1" si="151"/>
        <v>1.0004373900000001</v>
      </c>
      <c r="G373" s="14">
        <f ca="1">(TRUNC(PRODUCT($F$12:$F372),16))</f>
        <v>1.08169726005575</v>
      </c>
      <c r="H373" s="14">
        <f t="shared" ca="1" si="152"/>
        <v>1.0314531502962301</v>
      </c>
      <c r="I373" s="14">
        <f t="shared" ca="1" si="153"/>
        <v>1.04871197</v>
      </c>
      <c r="J373" s="13">
        <f t="shared" si="143"/>
        <v>0.05</v>
      </c>
      <c r="K373" s="29">
        <f t="shared" si="144"/>
        <v>44501</v>
      </c>
      <c r="L373" s="2">
        <f t="shared" si="145"/>
        <v>129</v>
      </c>
      <c r="M373" s="17">
        <f t="shared" si="146"/>
        <v>129</v>
      </c>
      <c r="N373" s="12">
        <f t="shared" si="135"/>
        <v>1.025290429</v>
      </c>
      <c r="O373" s="12">
        <f t="shared" ca="1" si="136"/>
        <v>1.075234346</v>
      </c>
      <c r="P373" s="17">
        <f t="shared" si="147"/>
        <v>0</v>
      </c>
      <c r="Q373" s="14">
        <f t="shared" ca="1" si="137"/>
        <v>75.234346000000002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4">
        <f t="shared" si="140"/>
        <v>44691</v>
      </c>
      <c r="B374" s="125">
        <f t="shared" ca="1" si="150"/>
        <v>1075.91292499</v>
      </c>
      <c r="C374" s="7">
        <f t="shared" si="141"/>
        <v>1000</v>
      </c>
      <c r="D374" s="102">
        <f t="shared" si="142"/>
        <v>44686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1.08217038362032</v>
      </c>
      <c r="H374" s="14">
        <f t="shared" ca="1" si="152"/>
        <v>1.0314531502962301</v>
      </c>
      <c r="I374" s="14">
        <f t="shared" ca="1" si="153"/>
        <v>1.0491706599999999</v>
      </c>
      <c r="J374" s="13">
        <f t="shared" si="143"/>
        <v>0.05</v>
      </c>
      <c r="K374" s="29">
        <f t="shared" si="144"/>
        <v>44501</v>
      </c>
      <c r="L374" s="2">
        <f t="shared" si="145"/>
        <v>130</v>
      </c>
      <c r="M374" s="17">
        <f t="shared" si="146"/>
        <v>130</v>
      </c>
      <c r="N374" s="12">
        <f t="shared" si="135"/>
        <v>1.025488956</v>
      </c>
      <c r="O374" s="12">
        <f t="shared" ca="1" si="136"/>
        <v>1.0759129249999999</v>
      </c>
      <c r="P374" s="17">
        <f t="shared" si="147"/>
        <v>0</v>
      </c>
      <c r="Q374" s="14">
        <f t="shared" ca="1" si="137"/>
        <v>75.912924989999993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4">
        <f t="shared" si="140"/>
        <v>44692</v>
      </c>
      <c r="B375" s="125">
        <f t="shared" ca="1" si="150"/>
        <v>1076.630036</v>
      </c>
      <c r="C375" s="7">
        <f t="shared" si="141"/>
        <v>1000</v>
      </c>
      <c r="D375" s="102">
        <f t="shared" si="142"/>
        <v>44687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1.0826820229559999</v>
      </c>
      <c r="H375" s="14">
        <f t="shared" ca="1" si="152"/>
        <v>1.0314531502962301</v>
      </c>
      <c r="I375" s="14">
        <f t="shared" ca="1" si="153"/>
        <v>1.0496667</v>
      </c>
      <c r="J375" s="13">
        <f t="shared" si="143"/>
        <v>0.05</v>
      </c>
      <c r="K375" s="29">
        <f t="shared" si="144"/>
        <v>44501</v>
      </c>
      <c r="L375" s="2">
        <f t="shared" si="145"/>
        <v>131</v>
      </c>
      <c r="M375" s="17">
        <f t="shared" si="146"/>
        <v>131</v>
      </c>
      <c r="N375" s="12">
        <f t="shared" si="135"/>
        <v>1.0256875219999999</v>
      </c>
      <c r="O375" s="12">
        <f t="shared" ca="1" si="136"/>
        <v>1.0766300360000001</v>
      </c>
      <c r="P375" s="17">
        <f t="shared" si="147"/>
        <v>0</v>
      </c>
      <c r="Q375" s="14">
        <f t="shared" ca="1" si="137"/>
        <v>76.630036000000004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4">
        <f t="shared" si="140"/>
        <v>44693</v>
      </c>
      <c r="B376" s="125">
        <f t="shared" ca="1" si="150"/>
        <v>1077.34762099</v>
      </c>
      <c r="C376" s="7">
        <f t="shared" si="141"/>
        <v>1000</v>
      </c>
      <c r="D376" s="102">
        <f t="shared" si="142"/>
        <v>44690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1.0831939041896299</v>
      </c>
      <c r="H376" s="14">
        <f t="shared" ca="1" si="152"/>
        <v>1.0314531502962301</v>
      </c>
      <c r="I376" s="14">
        <f t="shared" ca="1" si="153"/>
        <v>1.0501629699999999</v>
      </c>
      <c r="J376" s="13">
        <f t="shared" si="143"/>
        <v>0.05</v>
      </c>
      <c r="K376" s="29">
        <f t="shared" si="144"/>
        <v>44501</v>
      </c>
      <c r="L376" s="2">
        <f t="shared" si="145"/>
        <v>132</v>
      </c>
      <c r="M376" s="17">
        <f t="shared" si="146"/>
        <v>132</v>
      </c>
      <c r="N376" s="12">
        <f t="shared" si="135"/>
        <v>1.0258861260000001</v>
      </c>
      <c r="O376" s="12">
        <f t="shared" ca="1" si="136"/>
        <v>1.0773476209999999</v>
      </c>
      <c r="P376" s="17">
        <f t="shared" si="147"/>
        <v>0</v>
      </c>
      <c r="Q376" s="14">
        <f t="shared" ca="1" si="137"/>
        <v>77.347620989999996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4">
        <f t="shared" si="140"/>
        <v>44694</v>
      </c>
      <c r="B377" s="125">
        <f t="shared" ca="1" si="150"/>
        <v>1078.0656899999999</v>
      </c>
      <c r="C377" s="7">
        <f t="shared" si="141"/>
        <v>1000</v>
      </c>
      <c r="D377" s="102">
        <f t="shared" si="142"/>
        <v>44691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1.0837060274355901</v>
      </c>
      <c r="H377" s="14">
        <f t="shared" ca="1" si="152"/>
        <v>1.0314531502962301</v>
      </c>
      <c r="I377" s="14">
        <f t="shared" ca="1" si="153"/>
        <v>1.05065948</v>
      </c>
      <c r="J377" s="13">
        <f t="shared" si="143"/>
        <v>0.05</v>
      </c>
      <c r="K377" s="29">
        <f t="shared" si="144"/>
        <v>44501</v>
      </c>
      <c r="L377" s="2">
        <f t="shared" si="145"/>
        <v>133</v>
      </c>
      <c r="M377" s="17">
        <f t="shared" si="146"/>
        <v>133</v>
      </c>
      <c r="N377" s="12">
        <f t="shared" si="135"/>
        <v>1.0260847689999999</v>
      </c>
      <c r="O377" s="12">
        <f t="shared" ca="1" si="136"/>
        <v>1.0780656900000001</v>
      </c>
      <c r="P377" s="17">
        <f t="shared" si="147"/>
        <v>0</v>
      </c>
      <c r="Q377" s="14">
        <f t="shared" ca="1" si="137"/>
        <v>78.065690000000004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</row>
    <row r="378" spans="1:153" x14ac:dyDescent="0.15">
      <c r="A378" s="124">
        <f t="shared" si="140"/>
        <v>44697</v>
      </c>
      <c r="B378" s="125">
        <f t="shared" ca="1" si="150"/>
        <v>1078.78423299</v>
      </c>
      <c r="C378" s="7">
        <f t="shared" si="141"/>
        <v>1000</v>
      </c>
      <c r="D378" s="102">
        <f t="shared" si="142"/>
        <v>44692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1.0842183928083</v>
      </c>
      <c r="H378" s="14">
        <f t="shared" ca="1" si="152"/>
        <v>1.0314531502962301</v>
      </c>
      <c r="I378" s="14">
        <f t="shared" ca="1" si="153"/>
        <v>1.05115622</v>
      </c>
      <c r="J378" s="13">
        <f t="shared" si="143"/>
        <v>0.05</v>
      </c>
      <c r="K378" s="29">
        <f t="shared" si="144"/>
        <v>44501</v>
      </c>
      <c r="L378" s="2">
        <f t="shared" si="145"/>
        <v>134</v>
      </c>
      <c r="M378" s="17">
        <f t="shared" si="146"/>
        <v>134</v>
      </c>
      <c r="N378" s="12">
        <f t="shared" si="135"/>
        <v>1.0262834510000001</v>
      </c>
      <c r="O378" s="12">
        <f t="shared" ca="1" si="136"/>
        <v>1.0787842329999999</v>
      </c>
      <c r="P378" s="17">
        <f t="shared" si="147"/>
        <v>0</v>
      </c>
      <c r="Q378" s="14">
        <f t="shared" ca="1" si="137"/>
        <v>78.784232990000007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</row>
    <row r="379" spans="1:153" x14ac:dyDescent="0.15">
      <c r="A379" s="124">
        <f t="shared" si="140"/>
        <v>44698</v>
      </c>
      <c r="B379" s="125">
        <f t="shared" ca="1" si="150"/>
        <v>1079.5032490000001</v>
      </c>
      <c r="C379" s="7">
        <f t="shared" si="141"/>
        <v>1000</v>
      </c>
      <c r="D379" s="102">
        <f t="shared" si="142"/>
        <v>44693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1.0847310004222399</v>
      </c>
      <c r="H379" s="14">
        <f t="shared" ca="1" si="152"/>
        <v>1.0314531502962301</v>
      </c>
      <c r="I379" s="14">
        <f t="shared" ca="1" si="153"/>
        <v>1.0516531899999999</v>
      </c>
      <c r="J379" s="13">
        <f t="shared" si="143"/>
        <v>0.05</v>
      </c>
      <c r="K379" s="29">
        <f t="shared" si="144"/>
        <v>44501</v>
      </c>
      <c r="L379" s="2">
        <f t="shared" si="145"/>
        <v>135</v>
      </c>
      <c r="M379" s="17">
        <f t="shared" si="146"/>
        <v>135</v>
      </c>
      <c r="N379" s="12">
        <f t="shared" si="135"/>
        <v>1.02648217</v>
      </c>
      <c r="O379" s="12">
        <f t="shared" ca="1" si="136"/>
        <v>1.0795032490000001</v>
      </c>
      <c r="P379" s="17">
        <f t="shared" si="147"/>
        <v>0</v>
      </c>
      <c r="Q379" s="14">
        <f t="shared" ca="1" si="137"/>
        <v>79.503248999999997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4">
        <f t="shared" si="140"/>
        <v>44699</v>
      </c>
      <c r="B380" s="125">
        <f t="shared" ca="1" si="150"/>
        <v>1080.2227600000001</v>
      </c>
      <c r="C380" s="7">
        <f t="shared" si="141"/>
        <v>1000</v>
      </c>
      <c r="D380" s="102">
        <f t="shared" si="142"/>
        <v>44694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1.0852438503919299</v>
      </c>
      <c r="H380" s="14">
        <f t="shared" ca="1" si="152"/>
        <v>1.0314531502962301</v>
      </c>
      <c r="I380" s="14">
        <f t="shared" ca="1" si="153"/>
        <v>1.0521504100000001</v>
      </c>
      <c r="J380" s="13">
        <f t="shared" si="143"/>
        <v>0.05</v>
      </c>
      <c r="K380" s="29">
        <f t="shared" si="144"/>
        <v>44501</v>
      </c>
      <c r="L380" s="2">
        <f t="shared" si="145"/>
        <v>136</v>
      </c>
      <c r="M380" s="17">
        <f t="shared" si="146"/>
        <v>136</v>
      </c>
      <c r="N380" s="12">
        <f t="shared" si="135"/>
        <v>1.0266809290000001</v>
      </c>
      <c r="O380" s="12">
        <f t="shared" ca="1" si="136"/>
        <v>1.0802227600000001</v>
      </c>
      <c r="P380" s="17">
        <f t="shared" si="147"/>
        <v>0</v>
      </c>
      <c r="Q380" s="14">
        <f t="shared" ca="1" si="137"/>
        <v>80.222759999999994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4">
        <f t="shared" si="140"/>
        <v>44700</v>
      </c>
      <c r="B381" s="125">
        <f t="shared" ca="1" si="150"/>
        <v>1080.9427350000001</v>
      </c>
      <c r="C381" s="7">
        <f t="shared" si="141"/>
        <v>1000</v>
      </c>
      <c r="D381" s="102">
        <f t="shared" si="142"/>
        <v>44697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1.08575694283195</v>
      </c>
      <c r="H381" s="14">
        <f t="shared" ca="1" si="152"/>
        <v>1.0314531502962301</v>
      </c>
      <c r="I381" s="14">
        <f t="shared" ca="1" si="153"/>
        <v>1.0526478500000001</v>
      </c>
      <c r="J381" s="13">
        <f t="shared" si="143"/>
        <v>0.05</v>
      </c>
      <c r="K381" s="29">
        <f t="shared" si="144"/>
        <v>44501</v>
      </c>
      <c r="L381" s="2">
        <f t="shared" si="145"/>
        <v>137</v>
      </c>
      <c r="M381" s="17">
        <f t="shared" si="146"/>
        <v>137</v>
      </c>
      <c r="N381" s="12">
        <f t="shared" si="135"/>
        <v>1.0268797249999999</v>
      </c>
      <c r="O381" s="12">
        <f t="shared" ca="1" si="136"/>
        <v>1.080942735</v>
      </c>
      <c r="P381" s="17">
        <f t="shared" si="147"/>
        <v>0</v>
      </c>
      <c r="Q381" s="14">
        <f t="shared" ca="1" si="137"/>
        <v>80.942734999999999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4">
        <f t="shared" si="140"/>
        <v>44701</v>
      </c>
      <c r="B382" s="125">
        <f t="shared" ca="1" si="150"/>
        <v>1081.6631950000001</v>
      </c>
      <c r="C382" s="7">
        <f t="shared" si="141"/>
        <v>1000</v>
      </c>
      <c r="D382" s="102">
        <f t="shared" si="142"/>
        <v>44698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1.08627027785695</v>
      </c>
      <c r="H382" s="14">
        <f t="shared" ca="1" si="152"/>
        <v>1.0314531502962301</v>
      </c>
      <c r="I382" s="14">
        <f t="shared" ca="1" si="153"/>
        <v>1.0531455300000001</v>
      </c>
      <c r="J382" s="13">
        <f t="shared" si="143"/>
        <v>0.05</v>
      </c>
      <c r="K382" s="29">
        <f t="shared" si="144"/>
        <v>44501</v>
      </c>
      <c r="L382" s="2">
        <f t="shared" si="145"/>
        <v>138</v>
      </c>
      <c r="M382" s="17">
        <f t="shared" si="146"/>
        <v>138</v>
      </c>
      <c r="N382" s="12">
        <f t="shared" si="135"/>
        <v>1.0270785609999999</v>
      </c>
      <c r="O382" s="12">
        <f t="shared" ca="1" si="136"/>
        <v>1.081663195</v>
      </c>
      <c r="P382" s="17">
        <f t="shared" si="147"/>
        <v>0</v>
      </c>
      <c r="Q382" s="14">
        <f t="shared" ca="1" si="137"/>
        <v>81.663195000000002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4">
        <f t="shared" si="140"/>
        <v>44704</v>
      </c>
      <c r="B383" s="125">
        <f t="shared" ca="1" si="150"/>
        <v>1082.3841400000001</v>
      </c>
      <c r="C383" s="7">
        <f t="shared" si="141"/>
        <v>1000</v>
      </c>
      <c r="D383" s="102">
        <f t="shared" si="142"/>
        <v>44699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1.0867838555816201</v>
      </c>
      <c r="H383" s="14">
        <f t="shared" ca="1" si="152"/>
        <v>1.0314531502962301</v>
      </c>
      <c r="I383" s="14">
        <f t="shared" ca="1" si="153"/>
        <v>1.05364345</v>
      </c>
      <c r="J383" s="13">
        <f t="shared" si="143"/>
        <v>0.05</v>
      </c>
      <c r="K383" s="29">
        <f t="shared" si="144"/>
        <v>44501</v>
      </c>
      <c r="L383" s="2">
        <f t="shared" si="145"/>
        <v>139</v>
      </c>
      <c r="M383" s="17">
        <f t="shared" si="146"/>
        <v>139</v>
      </c>
      <c r="N383" s="12">
        <f t="shared" si="135"/>
        <v>1.0272774339999999</v>
      </c>
      <c r="O383" s="12">
        <f t="shared" ca="1" si="136"/>
        <v>1.0823841400000001</v>
      </c>
      <c r="P383" s="17">
        <f t="shared" si="147"/>
        <v>0</v>
      </c>
      <c r="Q383" s="14">
        <f t="shared" ca="1" si="137"/>
        <v>82.384140000000002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4">
        <f t="shared" si="140"/>
        <v>44705</v>
      </c>
      <c r="B384" s="125">
        <f t="shared" ca="1" si="150"/>
        <v>1083.1055599900001</v>
      </c>
      <c r="C384" s="7">
        <f t="shared" si="141"/>
        <v>1000</v>
      </c>
      <c r="D384" s="102">
        <f t="shared" si="142"/>
        <v>44700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1.0872976761207001</v>
      </c>
      <c r="H384" s="14">
        <f t="shared" ca="1" si="152"/>
        <v>1.0314531502962301</v>
      </c>
      <c r="I384" s="14">
        <f t="shared" ca="1" si="153"/>
        <v>1.0541415999999999</v>
      </c>
      <c r="J384" s="13">
        <f t="shared" si="143"/>
        <v>0.05</v>
      </c>
      <c r="K384" s="29">
        <f t="shared" si="144"/>
        <v>44501</v>
      </c>
      <c r="L384" s="2">
        <f t="shared" si="145"/>
        <v>140</v>
      </c>
      <c r="M384" s="17">
        <f t="shared" si="146"/>
        <v>140</v>
      </c>
      <c r="N384" s="12">
        <f t="shared" si="135"/>
        <v>1.0274763469999999</v>
      </c>
      <c r="O384" s="12">
        <f t="shared" ca="1" si="136"/>
        <v>1.0831055599999999</v>
      </c>
      <c r="P384" s="17">
        <f t="shared" si="147"/>
        <v>0</v>
      </c>
      <c r="Q384" s="14">
        <f t="shared" ca="1" si="137"/>
        <v>83.105559990000003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4">
        <f t="shared" si="140"/>
        <v>44706</v>
      </c>
      <c r="B385" s="125">
        <f t="shared" ca="1" si="150"/>
        <v>1083.82746499</v>
      </c>
      <c r="C385" s="7">
        <f t="shared" si="141"/>
        <v>1000</v>
      </c>
      <c r="D385" s="102">
        <f t="shared" si="142"/>
        <v>44701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1.0878117395889999</v>
      </c>
      <c r="H385" s="14">
        <f t="shared" ca="1" si="152"/>
        <v>1.0314531502962301</v>
      </c>
      <c r="I385" s="14">
        <f t="shared" ca="1" si="153"/>
        <v>1.0546399900000001</v>
      </c>
      <c r="J385" s="13">
        <f t="shared" si="143"/>
        <v>0.05</v>
      </c>
      <c r="K385" s="29">
        <f t="shared" si="144"/>
        <v>44501</v>
      </c>
      <c r="L385" s="2">
        <f t="shared" si="145"/>
        <v>141</v>
      </c>
      <c r="M385" s="17">
        <f t="shared" si="146"/>
        <v>141</v>
      </c>
      <c r="N385" s="12">
        <f t="shared" si="135"/>
        <v>1.027675297</v>
      </c>
      <c r="O385" s="12">
        <f t="shared" ca="1" si="136"/>
        <v>1.0838274649999999</v>
      </c>
      <c r="P385" s="17">
        <f t="shared" si="147"/>
        <v>0</v>
      </c>
      <c r="Q385" s="14">
        <f t="shared" ca="1" si="137"/>
        <v>83.827464989999996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4">
        <f t="shared" si="140"/>
        <v>44707</v>
      </c>
      <c r="B386" s="125">
        <f t="shared" ca="1" si="150"/>
        <v>1084.5498459999999</v>
      </c>
      <c r="C386" s="7">
        <f t="shared" si="141"/>
        <v>1000</v>
      </c>
      <c r="D386" s="102">
        <f t="shared" si="142"/>
        <v>44704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1.08832604610136</v>
      </c>
      <c r="H386" s="14">
        <f t="shared" ca="1" si="152"/>
        <v>1.0314531502962301</v>
      </c>
      <c r="I386" s="14">
        <f t="shared" ca="1" si="153"/>
        <v>1.05513861</v>
      </c>
      <c r="J386" s="13">
        <f t="shared" si="143"/>
        <v>0.05</v>
      </c>
      <c r="K386" s="29">
        <f t="shared" si="144"/>
        <v>44501</v>
      </c>
      <c r="L386" s="2">
        <f t="shared" si="145"/>
        <v>142</v>
      </c>
      <c r="M386" s="17">
        <f t="shared" si="146"/>
        <v>142</v>
      </c>
      <c r="N386" s="12">
        <f t="shared" si="135"/>
        <v>1.0278742869999999</v>
      </c>
      <c r="O386" s="12">
        <f t="shared" ca="1" si="136"/>
        <v>1.084549846</v>
      </c>
      <c r="P386" s="17">
        <f t="shared" si="147"/>
        <v>0</v>
      </c>
      <c r="Q386" s="14">
        <f t="shared" ca="1" si="137"/>
        <v>84.549846000000002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4">
        <f t="shared" si="140"/>
        <v>44708</v>
      </c>
      <c r="B387" s="125">
        <f t="shared" ca="1" si="150"/>
        <v>1085.272712</v>
      </c>
      <c r="C387" s="7">
        <f t="shared" si="141"/>
        <v>1000</v>
      </c>
      <c r="D387" s="102">
        <f t="shared" si="142"/>
        <v>44705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1.0888405957726901</v>
      </c>
      <c r="H387" s="14">
        <f t="shared" ca="1" si="152"/>
        <v>1.0314531502962301</v>
      </c>
      <c r="I387" s="14">
        <f t="shared" ca="1" si="153"/>
        <v>1.05563747</v>
      </c>
      <c r="J387" s="13">
        <f t="shared" si="143"/>
        <v>0.05</v>
      </c>
      <c r="K387" s="29">
        <f t="shared" si="144"/>
        <v>44501</v>
      </c>
      <c r="L387" s="2">
        <f t="shared" si="145"/>
        <v>143</v>
      </c>
      <c r="M387" s="17">
        <f t="shared" si="146"/>
        <v>143</v>
      </c>
      <c r="N387" s="12">
        <f t="shared" si="135"/>
        <v>1.028073314</v>
      </c>
      <c r="O387" s="12">
        <f t="shared" ca="1" si="136"/>
        <v>1.0852727120000001</v>
      </c>
      <c r="P387" s="17">
        <f t="shared" si="147"/>
        <v>0</v>
      </c>
      <c r="Q387" s="14">
        <f t="shared" ca="1" si="137"/>
        <v>85.272711999999999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4">
        <f t="shared" si="140"/>
        <v>44711</v>
      </c>
      <c r="B388" s="125">
        <f t="shared" ca="1" si="150"/>
        <v>1085.996065</v>
      </c>
      <c r="C388" s="7">
        <f t="shared" si="141"/>
        <v>1000</v>
      </c>
      <c r="D388" s="102">
        <f t="shared" si="142"/>
        <v>44706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1.0893553887179701</v>
      </c>
      <c r="H388" s="14">
        <f t="shared" ca="1" si="152"/>
        <v>1.0314531502962301</v>
      </c>
      <c r="I388" s="14">
        <f t="shared" ca="1" si="153"/>
        <v>1.0561365700000001</v>
      </c>
      <c r="J388" s="13">
        <f t="shared" si="143"/>
        <v>0.05</v>
      </c>
      <c r="K388" s="29">
        <f t="shared" si="144"/>
        <v>44501</v>
      </c>
      <c r="L388" s="2">
        <f t="shared" si="145"/>
        <v>144</v>
      </c>
      <c r="M388" s="17">
        <f t="shared" si="146"/>
        <v>144</v>
      </c>
      <c r="N388" s="12">
        <f t="shared" si="135"/>
        <v>1.0282723810000001</v>
      </c>
      <c r="O388" s="12">
        <f t="shared" ca="1" si="136"/>
        <v>1.085996065</v>
      </c>
      <c r="P388" s="17">
        <f t="shared" si="147"/>
        <v>0</v>
      </c>
      <c r="Q388" s="14">
        <f t="shared" ca="1" si="137"/>
        <v>85.996065000000002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4">
        <f t="shared" si="140"/>
        <v>44712</v>
      </c>
      <c r="B389" s="125">
        <f t="shared" ca="1" si="150"/>
        <v>1086.7198940000001</v>
      </c>
      <c r="C389" s="7">
        <f t="shared" si="141"/>
        <v>1000</v>
      </c>
      <c r="D389" s="102">
        <f t="shared" si="142"/>
        <v>44707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1.0898704250522</v>
      </c>
      <c r="H389" s="14">
        <f t="shared" ca="1" si="152"/>
        <v>1.0314531502962301</v>
      </c>
      <c r="I389" s="14">
        <f t="shared" ca="1" si="153"/>
        <v>1.0566359000000001</v>
      </c>
      <c r="J389" s="13">
        <f t="shared" si="143"/>
        <v>0.05</v>
      </c>
      <c r="K389" s="29">
        <f t="shared" si="144"/>
        <v>44501</v>
      </c>
      <c r="L389" s="2">
        <f t="shared" si="145"/>
        <v>145</v>
      </c>
      <c r="M389" s="17">
        <f t="shared" si="146"/>
        <v>145</v>
      </c>
      <c r="N389" s="12">
        <f t="shared" si="135"/>
        <v>1.0284714859999999</v>
      </c>
      <c r="O389" s="12">
        <f t="shared" ca="1" si="136"/>
        <v>1.086719894</v>
      </c>
      <c r="P389" s="17">
        <f t="shared" si="147"/>
        <v>0</v>
      </c>
      <c r="Q389" s="14">
        <f t="shared" ca="1" si="137"/>
        <v>86.719893999999996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4">
        <f t="shared" si="140"/>
        <v>44713</v>
      </c>
      <c r="B390" s="125">
        <f t="shared" ca="1" si="150"/>
        <v>1087.4441989899999</v>
      </c>
      <c r="C390" s="7">
        <f t="shared" si="141"/>
        <v>1000</v>
      </c>
      <c r="D390" s="102">
        <f t="shared" si="142"/>
        <v>44708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1.0903857048904599</v>
      </c>
      <c r="H390" s="14">
        <f t="shared" ca="1" si="152"/>
        <v>1.0314531502962301</v>
      </c>
      <c r="I390" s="14">
        <f t="shared" ca="1" si="153"/>
        <v>1.05713546</v>
      </c>
      <c r="J390" s="13">
        <f t="shared" si="143"/>
        <v>0.05</v>
      </c>
      <c r="K390" s="29">
        <f t="shared" si="144"/>
        <v>44501</v>
      </c>
      <c r="L390" s="2">
        <f t="shared" si="145"/>
        <v>146</v>
      </c>
      <c r="M390" s="17">
        <f t="shared" si="146"/>
        <v>146</v>
      </c>
      <c r="N390" s="12">
        <f t="shared" si="135"/>
        <v>1.0286706290000001</v>
      </c>
      <c r="O390" s="12">
        <f t="shared" ca="1" si="136"/>
        <v>1.0874441989999999</v>
      </c>
      <c r="P390" s="17">
        <f t="shared" si="147"/>
        <v>0</v>
      </c>
      <c r="Q390" s="14">
        <f t="shared" ca="1" si="137"/>
        <v>87.444198990000004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4">
        <f t="shared" si="140"/>
        <v>44714</v>
      </c>
      <c r="B391" s="125">
        <f t="shared" ca="1" si="150"/>
        <v>1088.16899999</v>
      </c>
      <c r="C391" s="7">
        <f t="shared" si="141"/>
        <v>1000</v>
      </c>
      <c r="D391" s="102">
        <f t="shared" si="142"/>
        <v>44711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1.0909012283478701</v>
      </c>
      <c r="H391" s="14">
        <f t="shared" ca="1" si="152"/>
        <v>1.0314531502962301</v>
      </c>
      <c r="I391" s="14">
        <f t="shared" ca="1" si="153"/>
        <v>1.05763527</v>
      </c>
      <c r="J391" s="13">
        <f t="shared" si="143"/>
        <v>0.05</v>
      </c>
      <c r="K391" s="29">
        <f t="shared" si="144"/>
        <v>44501</v>
      </c>
      <c r="L391" s="2">
        <f t="shared" si="145"/>
        <v>147</v>
      </c>
      <c r="M391" s="17">
        <f t="shared" si="146"/>
        <v>147</v>
      </c>
      <c r="N391" s="12">
        <f t="shared" si="135"/>
        <v>1.0288698110000001</v>
      </c>
      <c r="O391" s="12">
        <f t="shared" ca="1" si="136"/>
        <v>1.0881689999999999</v>
      </c>
      <c r="P391" s="17">
        <f t="shared" si="147"/>
        <v>0</v>
      </c>
      <c r="Q391" s="14">
        <f t="shared" ca="1" si="137"/>
        <v>88.168999990000003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4">
        <f t="shared" si="140"/>
        <v>44715</v>
      </c>
      <c r="B392" s="125">
        <f t="shared" ca="1" si="150"/>
        <v>1088.8942790000001</v>
      </c>
      <c r="C392" s="7">
        <f t="shared" si="141"/>
        <v>1000</v>
      </c>
      <c r="D392" s="102">
        <f t="shared" si="142"/>
        <v>44712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1.09141699553962</v>
      </c>
      <c r="H392" s="14">
        <f t="shared" ca="1" si="152"/>
        <v>1.0314531502962301</v>
      </c>
      <c r="I392" s="14">
        <f t="shared" ca="1" si="153"/>
        <v>1.0581353099999999</v>
      </c>
      <c r="J392" s="13">
        <f t="shared" si="143"/>
        <v>0.05</v>
      </c>
      <c r="K392" s="29">
        <f t="shared" si="144"/>
        <v>44501</v>
      </c>
      <c r="L392" s="2">
        <f t="shared" si="145"/>
        <v>148</v>
      </c>
      <c r="M392" s="17">
        <f t="shared" si="146"/>
        <v>148</v>
      </c>
      <c r="N392" s="12">
        <f t="shared" si="135"/>
        <v>1.029069032</v>
      </c>
      <c r="O392" s="12">
        <f t="shared" ca="1" si="136"/>
        <v>1.088894279</v>
      </c>
      <c r="P392" s="17">
        <f t="shared" si="147"/>
        <v>0</v>
      </c>
      <c r="Q392" s="14">
        <f t="shared" ca="1" si="137"/>
        <v>88.894278999999997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4">
        <f t="shared" si="140"/>
        <v>44718</v>
      </c>
      <c r="B393" s="125">
        <f t="shared" ca="1" si="150"/>
        <v>1089.620034</v>
      </c>
      <c r="C393" s="7">
        <f t="shared" si="141"/>
        <v>1000</v>
      </c>
      <c r="D393" s="102">
        <f t="shared" si="142"/>
        <v>44713</v>
      </c>
      <c r="E393" s="100">
        <f ca="1">IF(D393&lt;$B$1,VLOOKUP(D393,[1]DI!$A$4:$B$15000,2,FALSE),0)</f>
        <v>0.1265</v>
      </c>
      <c r="F393" s="14">
        <f t="shared" ca="1" si="151"/>
        <v>1.0004727899999999</v>
      </c>
      <c r="G393" s="14">
        <f ca="1">(TRUNC(PRODUCT($F$12:$F392),16))</f>
        <v>1.09193300658095</v>
      </c>
      <c r="H393" s="14">
        <f t="shared" ca="1" si="152"/>
        <v>1.0314531502962301</v>
      </c>
      <c r="I393" s="14">
        <f t="shared" ca="1" si="153"/>
        <v>1.05863558</v>
      </c>
      <c r="J393" s="13">
        <f t="shared" si="143"/>
        <v>0.05</v>
      </c>
      <c r="K393" s="29">
        <f t="shared" si="144"/>
        <v>44501</v>
      </c>
      <c r="L393" s="2">
        <f t="shared" si="145"/>
        <v>149</v>
      </c>
      <c r="M393" s="17">
        <f t="shared" si="146"/>
        <v>149</v>
      </c>
      <c r="N393" s="12">
        <f t="shared" si="135"/>
        <v>1.0292682909999999</v>
      </c>
      <c r="O393" s="12">
        <f t="shared" ca="1" si="136"/>
        <v>1.089620034</v>
      </c>
      <c r="P393" s="17">
        <f t="shared" si="147"/>
        <v>0</v>
      </c>
      <c r="Q393" s="14">
        <f t="shared" ca="1" si="137"/>
        <v>89.620034000000004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4">
        <f t="shared" si="140"/>
        <v>44719</v>
      </c>
      <c r="B394" s="125">
        <f t="shared" ca="1" si="150"/>
        <v>1090.3462770000001</v>
      </c>
      <c r="C394" s="7">
        <f t="shared" si="141"/>
        <v>1000</v>
      </c>
      <c r="D394" s="102">
        <f t="shared" si="142"/>
        <v>44714</v>
      </c>
      <c r="E394" s="100">
        <f ca="1">IF(D394&lt;$B$1,VLOOKUP(D394,[1]DI!$A$4:$B$15000,2,FALSE),0)</f>
        <v>0.1265</v>
      </c>
      <c r="F394" s="14">
        <f t="shared" ca="1" si="151"/>
        <v>1.0004727899999999</v>
      </c>
      <c r="G394" s="14">
        <f ca="1">(TRUNC(PRODUCT($F$12:$F393),16))</f>
        <v>1.09244926158713</v>
      </c>
      <c r="H394" s="14">
        <f t="shared" ca="1" si="152"/>
        <v>1.0314531502962301</v>
      </c>
      <c r="I394" s="14">
        <f t="shared" ca="1" si="153"/>
        <v>1.05913609</v>
      </c>
      <c r="J394" s="13">
        <f t="shared" si="143"/>
        <v>0.05</v>
      </c>
      <c r="K394" s="29">
        <f t="shared" si="144"/>
        <v>44501</v>
      </c>
      <c r="L394" s="2">
        <f t="shared" si="145"/>
        <v>150</v>
      </c>
      <c r="M394" s="17">
        <f t="shared" si="146"/>
        <v>150</v>
      </c>
      <c r="N394" s="12">
        <f t="shared" si="135"/>
        <v>1.029467589</v>
      </c>
      <c r="O394" s="12">
        <f t="shared" ca="1" si="136"/>
        <v>1.0903462770000001</v>
      </c>
      <c r="P394" s="17">
        <f t="shared" si="147"/>
        <v>0</v>
      </c>
      <c r="Q394" s="14">
        <f t="shared" ca="1" si="137"/>
        <v>90.346277000000001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4">
        <f t="shared" si="140"/>
        <v>44720</v>
      </c>
      <c r="B395" s="125">
        <f t="shared" ca="1" si="150"/>
        <v>1091.073007</v>
      </c>
      <c r="C395" s="7">
        <f t="shared" si="141"/>
        <v>1000</v>
      </c>
      <c r="D395" s="102">
        <f t="shared" si="142"/>
        <v>44715</v>
      </c>
      <c r="E395" s="100">
        <f ca="1">IF(D395&lt;$B$1,VLOOKUP(D395,[1]DI!$A$4:$B$15000,2,FALSE),0)</f>
        <v>0.1265</v>
      </c>
      <c r="F395" s="14">
        <f t="shared" ca="1" si="151"/>
        <v>1.0004727899999999</v>
      </c>
      <c r="G395" s="14">
        <f ca="1">(TRUNC(PRODUCT($F$12:$F394),16))</f>
        <v>1.0929657606735099</v>
      </c>
      <c r="H395" s="14">
        <f t="shared" ca="1" si="152"/>
        <v>1.0314531502962301</v>
      </c>
      <c r="I395" s="14">
        <f t="shared" ca="1" si="153"/>
        <v>1.05963684</v>
      </c>
      <c r="J395" s="13">
        <f t="shared" si="143"/>
        <v>0.05</v>
      </c>
      <c r="K395" s="29">
        <f t="shared" si="144"/>
        <v>44501</v>
      </c>
      <c r="L395" s="2">
        <f t="shared" si="145"/>
        <v>151</v>
      </c>
      <c r="M395" s="17">
        <f t="shared" si="146"/>
        <v>151</v>
      </c>
      <c r="N395" s="12">
        <f t="shared" si="135"/>
        <v>1.0296669249999999</v>
      </c>
      <c r="O395" s="12">
        <f t="shared" ca="1" si="136"/>
        <v>1.0910730070000001</v>
      </c>
      <c r="P395" s="17">
        <f t="shared" si="147"/>
        <v>0</v>
      </c>
      <c r="Q395" s="14">
        <f t="shared" ca="1" si="137"/>
        <v>91.073007000000004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4">
        <f t="shared" si="140"/>
        <v>44721</v>
      </c>
      <c r="B396" s="125">
        <f t="shared" ca="1" si="150"/>
        <v>1091.8002240000001</v>
      </c>
      <c r="C396" s="7">
        <f t="shared" si="141"/>
        <v>1000</v>
      </c>
      <c r="D396" s="102">
        <f t="shared" si="142"/>
        <v>44718</v>
      </c>
      <c r="E396" s="100">
        <f ca="1">IF(D396&lt;$B$1,VLOOKUP(D396,[1]DI!$A$4:$B$15000,2,FALSE),0)</f>
        <v>0.1265</v>
      </c>
      <c r="F396" s="14">
        <f t="shared" ca="1" si="151"/>
        <v>1.0004727899999999</v>
      </c>
      <c r="G396" s="14">
        <f ca="1">(TRUNC(PRODUCT($F$12:$F395),16))</f>
        <v>1.0934825039555001</v>
      </c>
      <c r="H396" s="14">
        <f t="shared" ca="1" si="152"/>
        <v>1.0314531502962301</v>
      </c>
      <c r="I396" s="14">
        <f t="shared" ca="1" si="153"/>
        <v>1.0601378299999999</v>
      </c>
      <c r="J396" s="13">
        <f t="shared" si="143"/>
        <v>0.05</v>
      </c>
      <c r="K396" s="29">
        <f t="shared" si="144"/>
        <v>44501</v>
      </c>
      <c r="L396" s="2">
        <f t="shared" si="145"/>
        <v>152</v>
      </c>
      <c r="M396" s="17">
        <f t="shared" si="146"/>
        <v>152</v>
      </c>
      <c r="N396" s="12">
        <f t="shared" ref="N396:N459" si="154">ROUND((J396+1)^(M396/252),9)</f>
        <v>1.0298662999999999</v>
      </c>
      <c r="O396" s="12">
        <f t="shared" ref="O396:O459" ca="1" si="155">ROUND(I396*N396,9)</f>
        <v>1.091800224</v>
      </c>
      <c r="P396" s="17">
        <f t="shared" si="147"/>
        <v>0</v>
      </c>
      <c r="Q396" s="14">
        <f t="shared" ref="Q396:Q459" ca="1" si="156">TRUNC(((O396-1)*C396),8)</f>
        <v>91.800224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4">
        <f t="shared" ref="A397:A460" si="159">WORKDAY($A396,1,$X$166:$X$544)</f>
        <v>44722</v>
      </c>
      <c r="B397" s="125">
        <f t="shared" ca="1" si="150"/>
        <v>1092.52791899</v>
      </c>
      <c r="C397" s="7">
        <f t="shared" ref="C397:C460" si="160">(C396-S396)</f>
        <v>1000</v>
      </c>
      <c r="D397" s="102">
        <f t="shared" ref="D397:D460" si="161">WORKDAY($A397,-3,$X$160:$X$544)</f>
        <v>44719</v>
      </c>
      <c r="E397" s="100">
        <f ca="1">IF(D397&lt;$B$1,VLOOKUP(D397,[1]DI!$A$4:$B$15000,2,FALSE),0)</f>
        <v>0.1265</v>
      </c>
      <c r="F397" s="14">
        <f t="shared" ca="1" si="151"/>
        <v>1.0004727899999999</v>
      </c>
      <c r="G397" s="14">
        <f ca="1">(TRUNC(PRODUCT($F$12:$F396),16))</f>
        <v>1.09399949154855</v>
      </c>
      <c r="H397" s="14">
        <f t="shared" ca="1" si="152"/>
        <v>1.0314531502962301</v>
      </c>
      <c r="I397" s="14">
        <f t="shared" ca="1" si="153"/>
        <v>1.06063905</v>
      </c>
      <c r="J397" s="13">
        <f t="shared" ref="J397:J460" si="162">J396</f>
        <v>0.05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153</v>
      </c>
      <c r="M397" s="17">
        <f t="shared" ref="M397:M460" si="165">IF(AND(L397=1,L396=1),1,IF(L397&gt;0,IF(L397=L396,L397+1,L397),0))</f>
        <v>153</v>
      </c>
      <c r="N397" s="12">
        <f t="shared" si="154"/>
        <v>1.0300657129999999</v>
      </c>
      <c r="O397" s="12">
        <f t="shared" ca="1" si="155"/>
        <v>1.0925279189999999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92.527918990000003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4">
        <f t="shared" si="159"/>
        <v>44725</v>
      </c>
      <c r="B398" s="125">
        <f t="shared" ref="B398:B461" ca="1" si="169">IF(D398&lt;=TODAY(),C398+Q398,IF(AND(D398&gt;TODAY(),A398&lt;=$B$1),IF(VLOOKUP(TODAY(),$A$10:$E$5000,4,FALSE)=0,"n.d",C398+Q398),"n.d"))</f>
        <v>1093.2561040000001</v>
      </c>
      <c r="C398" s="7">
        <f t="shared" si="160"/>
        <v>1000</v>
      </c>
      <c r="D398" s="102">
        <f t="shared" si="161"/>
        <v>44720</v>
      </c>
      <c r="E398" s="100">
        <f ca="1">IF(D398&lt;$B$1,VLOOKUP(D398,[1]DI!$A$4:$B$15000,2,FALSE),0)</f>
        <v>0.1265</v>
      </c>
      <c r="F398" s="14">
        <f t="shared" ref="F398:F461" ca="1" si="170">ROUND(((1+E398)^(1/252)),8)</f>
        <v>1.0004727899999999</v>
      </c>
      <c r="G398" s="14">
        <f ca="1">(TRUNC(PRODUCT($F$12:$F397),16))</f>
        <v>1.0945167235681601</v>
      </c>
      <c r="H398" s="14">
        <f t="shared" ref="H398:H461" ca="1" si="171">IF(P397&gt;0,G397,H397)</f>
        <v>1.0314531502962301</v>
      </c>
      <c r="I398" s="14">
        <f t="shared" ref="I398:I461" ca="1" si="172">ROUND(G398/H398,8)</f>
        <v>1.06114051</v>
      </c>
      <c r="J398" s="13">
        <f t="shared" si="162"/>
        <v>0.05</v>
      </c>
      <c r="K398" s="29">
        <f t="shared" si="163"/>
        <v>44501</v>
      </c>
      <c r="L398" s="2">
        <f t="shared" si="164"/>
        <v>154</v>
      </c>
      <c r="M398" s="17">
        <f t="shared" si="165"/>
        <v>154</v>
      </c>
      <c r="N398" s="12">
        <f t="shared" si="154"/>
        <v>1.030265166</v>
      </c>
      <c r="O398" s="12">
        <f t="shared" ca="1" si="155"/>
        <v>1.093256104</v>
      </c>
      <c r="P398" s="17">
        <f t="shared" si="166"/>
        <v>0</v>
      </c>
      <c r="Q398" s="14">
        <f t="shared" ca="1" si="156"/>
        <v>93.256103999999993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4">
        <f t="shared" si="159"/>
        <v>44726</v>
      </c>
      <c r="B399" s="125">
        <f t="shared" ca="1" si="169"/>
        <v>1093.9847749999999</v>
      </c>
      <c r="C399" s="7">
        <f t="shared" si="160"/>
        <v>1000</v>
      </c>
      <c r="D399" s="102">
        <f t="shared" si="161"/>
        <v>44721</v>
      </c>
      <c r="E399" s="100">
        <f ca="1">IF(D399&lt;$B$1,VLOOKUP(D399,[1]DI!$A$4:$B$15000,2,FALSE),0)</f>
        <v>0.1265</v>
      </c>
      <c r="F399" s="14">
        <f t="shared" ca="1" si="170"/>
        <v>1.0004727899999999</v>
      </c>
      <c r="G399" s="14">
        <f ca="1">(TRUNC(PRODUCT($F$12:$F398),16))</f>
        <v>1.0950342001298901</v>
      </c>
      <c r="H399" s="14">
        <f t="shared" ca="1" si="171"/>
        <v>1.0314531502962301</v>
      </c>
      <c r="I399" s="14">
        <f t="shared" ca="1" si="172"/>
        <v>1.06164221</v>
      </c>
      <c r="J399" s="13">
        <f t="shared" si="162"/>
        <v>0.05</v>
      </c>
      <c r="K399" s="29">
        <f t="shared" si="163"/>
        <v>44501</v>
      </c>
      <c r="L399" s="2">
        <f t="shared" si="164"/>
        <v>155</v>
      </c>
      <c r="M399" s="17">
        <f t="shared" si="165"/>
        <v>155</v>
      </c>
      <c r="N399" s="12">
        <f t="shared" si="154"/>
        <v>1.0304646559999999</v>
      </c>
      <c r="O399" s="12">
        <f t="shared" ca="1" si="155"/>
        <v>1.093984775</v>
      </c>
      <c r="P399" s="17">
        <f t="shared" si="166"/>
        <v>0</v>
      </c>
      <c r="Q399" s="14">
        <f t="shared" ca="1" si="156"/>
        <v>93.984774999999999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4">
        <f t="shared" si="159"/>
        <v>44727</v>
      </c>
      <c r="B400" s="125">
        <f t="shared" ca="1" si="169"/>
        <v>1094.713925</v>
      </c>
      <c r="C400" s="7">
        <f t="shared" si="160"/>
        <v>1000</v>
      </c>
      <c r="D400" s="102">
        <f t="shared" si="161"/>
        <v>44722</v>
      </c>
      <c r="E400" s="100">
        <f ca="1">IF(D400&lt;$B$1,VLOOKUP(D400,[1]DI!$A$4:$B$15000,2,FALSE),0)</f>
        <v>0.1265</v>
      </c>
      <c r="F400" s="14">
        <f t="shared" ca="1" si="170"/>
        <v>1.0004727899999999</v>
      </c>
      <c r="G400" s="14">
        <f ca="1">(TRUNC(PRODUCT($F$12:$F399),16))</f>
        <v>1.0955519213493701</v>
      </c>
      <c r="H400" s="14">
        <f t="shared" ca="1" si="171"/>
        <v>1.0314531502962301</v>
      </c>
      <c r="I400" s="14">
        <f t="shared" ca="1" si="172"/>
        <v>1.06214414</v>
      </c>
      <c r="J400" s="13">
        <f t="shared" si="162"/>
        <v>0.05</v>
      </c>
      <c r="K400" s="29">
        <f t="shared" si="163"/>
        <v>44501</v>
      </c>
      <c r="L400" s="2">
        <f t="shared" si="164"/>
        <v>156</v>
      </c>
      <c r="M400" s="17">
        <f t="shared" si="165"/>
        <v>156</v>
      </c>
      <c r="N400" s="12">
        <f t="shared" si="154"/>
        <v>1.0306641860000001</v>
      </c>
      <c r="O400" s="12">
        <f t="shared" ca="1" si="155"/>
        <v>1.094713925</v>
      </c>
      <c r="P400" s="17">
        <f t="shared" si="166"/>
        <v>0</v>
      </c>
      <c r="Q400" s="14">
        <f t="shared" ca="1" si="156"/>
        <v>94.713925000000003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44742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4">
        <f t="shared" si="159"/>
        <v>44729</v>
      </c>
      <c r="B401" s="125">
        <f t="shared" ca="1" si="169"/>
        <v>1095.4435639999999</v>
      </c>
      <c r="C401" s="7">
        <f t="shared" si="160"/>
        <v>1000</v>
      </c>
      <c r="D401" s="102">
        <f t="shared" si="161"/>
        <v>44725</v>
      </c>
      <c r="E401" s="100">
        <f ca="1">IF(D401&lt;$B$1,VLOOKUP(D401,[1]DI!$A$4:$B$15000,2,FALSE),0)</f>
        <v>0.1265</v>
      </c>
      <c r="F401" s="14">
        <f t="shared" ca="1" si="170"/>
        <v>1.0004727899999999</v>
      </c>
      <c r="G401" s="14">
        <f ca="1">(TRUNC(PRODUCT($F$12:$F400),16))</f>
        <v>1.0960698873422701</v>
      </c>
      <c r="H401" s="14">
        <f t="shared" ca="1" si="171"/>
        <v>1.0314531502962301</v>
      </c>
      <c r="I401" s="14">
        <f t="shared" ca="1" si="172"/>
        <v>1.0626463100000001</v>
      </c>
      <c r="J401" s="13">
        <f t="shared" si="162"/>
        <v>0.05</v>
      </c>
      <c r="K401" s="29">
        <f t="shared" si="163"/>
        <v>44501</v>
      </c>
      <c r="L401" s="2">
        <f t="shared" si="164"/>
        <v>157</v>
      </c>
      <c r="M401" s="17">
        <f t="shared" si="165"/>
        <v>157</v>
      </c>
      <c r="N401" s="12">
        <f t="shared" si="154"/>
        <v>1.0308637540000001</v>
      </c>
      <c r="O401" s="12">
        <f t="shared" ca="1" si="155"/>
        <v>1.095443564</v>
      </c>
      <c r="P401" s="17">
        <f t="shared" si="166"/>
        <v>0</v>
      </c>
      <c r="Q401" s="14">
        <f t="shared" ca="1" si="156"/>
        <v>95.443563999999995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44742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4">
        <f t="shared" si="159"/>
        <v>44732</v>
      </c>
      <c r="B402" s="125">
        <f t="shared" ca="1" si="169"/>
        <v>1096.1736909900001</v>
      </c>
      <c r="C402" s="7">
        <f t="shared" si="160"/>
        <v>1000</v>
      </c>
      <c r="D402" s="102">
        <f t="shared" si="161"/>
        <v>44726</v>
      </c>
      <c r="E402" s="100">
        <f ca="1">IF(D402&lt;$B$1,VLOOKUP(D402,[1]DI!$A$4:$B$15000,2,FALSE),0)</f>
        <v>0.1265</v>
      </c>
      <c r="F402" s="14">
        <f t="shared" ca="1" si="170"/>
        <v>1.0004727899999999</v>
      </c>
      <c r="G402" s="14">
        <f ca="1">(TRUNC(PRODUCT($F$12:$F401),16))</f>
        <v>1.0965880982242999</v>
      </c>
      <c r="H402" s="14">
        <f t="shared" ca="1" si="171"/>
        <v>1.0314531502962301</v>
      </c>
      <c r="I402" s="14">
        <f t="shared" ca="1" si="172"/>
        <v>1.06314872</v>
      </c>
      <c r="J402" s="13">
        <f t="shared" si="162"/>
        <v>0.05</v>
      </c>
      <c r="K402" s="29">
        <f t="shared" si="163"/>
        <v>44501</v>
      </c>
      <c r="L402" s="2">
        <f t="shared" si="164"/>
        <v>158</v>
      </c>
      <c r="M402" s="17">
        <f t="shared" si="165"/>
        <v>158</v>
      </c>
      <c r="N402" s="12">
        <f t="shared" si="154"/>
        <v>1.0310633600000001</v>
      </c>
      <c r="O402" s="12">
        <f t="shared" ca="1" si="155"/>
        <v>1.096173691</v>
      </c>
      <c r="P402" s="17">
        <f t="shared" si="166"/>
        <v>0</v>
      </c>
      <c r="Q402" s="14">
        <f t="shared" ca="1" si="156"/>
        <v>96.173690989999997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44742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4">
        <f t="shared" si="159"/>
        <v>44733</v>
      </c>
      <c r="B403" s="125">
        <f t="shared" ca="1" si="169"/>
        <v>1096.9043089900001</v>
      </c>
      <c r="C403" s="7">
        <f t="shared" si="160"/>
        <v>1000</v>
      </c>
      <c r="D403" s="102">
        <f t="shared" si="161"/>
        <v>44727</v>
      </c>
      <c r="E403" s="100">
        <f ca="1">IF(D403&lt;$B$1,VLOOKUP(D403,[1]DI!$A$4:$B$15000,2,FALSE),0)</f>
        <v>0.1265</v>
      </c>
      <c r="F403" s="14">
        <f t="shared" ca="1" si="170"/>
        <v>1.0004727899999999</v>
      </c>
      <c r="G403" s="14">
        <f ca="1">(TRUNC(PRODUCT($F$12:$F402),16))</f>
        <v>1.0971065541112599</v>
      </c>
      <c r="H403" s="14">
        <f t="shared" ca="1" si="171"/>
        <v>1.0314531502962301</v>
      </c>
      <c r="I403" s="14">
        <f t="shared" ca="1" si="172"/>
        <v>1.0636513700000001</v>
      </c>
      <c r="J403" s="13">
        <f t="shared" si="162"/>
        <v>0.05</v>
      </c>
      <c r="K403" s="29">
        <f t="shared" si="163"/>
        <v>44501</v>
      </c>
      <c r="L403" s="2">
        <f t="shared" si="164"/>
        <v>159</v>
      </c>
      <c r="M403" s="17">
        <f t="shared" si="165"/>
        <v>159</v>
      </c>
      <c r="N403" s="12">
        <f t="shared" si="154"/>
        <v>1.0312630060000001</v>
      </c>
      <c r="O403" s="12">
        <f t="shared" ca="1" si="155"/>
        <v>1.0969043089999999</v>
      </c>
      <c r="P403" s="17">
        <f t="shared" si="166"/>
        <v>0</v>
      </c>
      <c r="Q403" s="14">
        <f t="shared" ca="1" si="156"/>
        <v>96.904308990000004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44742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4">
        <f t="shared" si="159"/>
        <v>44734</v>
      </c>
      <c r="B404" s="125">
        <f t="shared" ca="1" si="169"/>
        <v>1097.6354049900001</v>
      </c>
      <c r="C404" s="7">
        <f t="shared" si="160"/>
        <v>1000</v>
      </c>
      <c r="D404" s="102">
        <f t="shared" si="161"/>
        <v>44729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1.09762525511898</v>
      </c>
      <c r="H404" s="14">
        <f t="shared" ca="1" si="171"/>
        <v>1.0314531502962301</v>
      </c>
      <c r="I404" s="14">
        <f t="shared" ca="1" si="172"/>
        <v>1.0641542500000001</v>
      </c>
      <c r="J404" s="13">
        <f t="shared" si="162"/>
        <v>0.05</v>
      </c>
      <c r="K404" s="29">
        <f t="shared" si="163"/>
        <v>44501</v>
      </c>
      <c r="L404" s="2">
        <f t="shared" si="164"/>
        <v>160</v>
      </c>
      <c r="M404" s="17">
        <f t="shared" si="165"/>
        <v>160</v>
      </c>
      <c r="N404" s="12">
        <f t="shared" si="154"/>
        <v>1.0314626899999999</v>
      </c>
      <c r="O404" s="12">
        <f t="shared" ca="1" si="155"/>
        <v>1.0976354049999999</v>
      </c>
      <c r="P404" s="17">
        <f t="shared" si="166"/>
        <v>0</v>
      </c>
      <c r="Q404" s="14">
        <f t="shared" ca="1" si="156"/>
        <v>97.635404989999998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44742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4">
        <f t="shared" si="159"/>
        <v>44735</v>
      </c>
      <c r="B405" s="125">
        <f t="shared" ca="1" si="169"/>
        <v>1098.3862929899999</v>
      </c>
      <c r="C405" s="7">
        <f t="shared" si="160"/>
        <v>1000</v>
      </c>
      <c r="D405" s="102">
        <f t="shared" si="161"/>
        <v>44732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1.0981634976153301</v>
      </c>
      <c r="H405" s="14">
        <f t="shared" ca="1" si="171"/>
        <v>1.0314531502962301</v>
      </c>
      <c r="I405" s="14">
        <f t="shared" ca="1" si="172"/>
        <v>1.0646760799999999</v>
      </c>
      <c r="J405" s="13">
        <f t="shared" si="162"/>
        <v>0.05</v>
      </c>
      <c r="K405" s="29">
        <f t="shared" si="163"/>
        <v>44501</v>
      </c>
      <c r="L405" s="2">
        <f t="shared" si="164"/>
        <v>161</v>
      </c>
      <c r="M405" s="17">
        <f t="shared" si="165"/>
        <v>161</v>
      </c>
      <c r="N405" s="12">
        <f t="shared" si="154"/>
        <v>1.031662412</v>
      </c>
      <c r="O405" s="12">
        <f t="shared" ca="1" si="155"/>
        <v>1.0983862929999999</v>
      </c>
      <c r="P405" s="17">
        <f t="shared" si="166"/>
        <v>0</v>
      </c>
      <c r="Q405" s="14">
        <f t="shared" ca="1" si="156"/>
        <v>98.386292990000001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44742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4">
        <f t="shared" si="159"/>
        <v>44736</v>
      </c>
      <c r="B406" s="125">
        <f t="shared" ca="1" si="169"/>
        <v>1099.13769899</v>
      </c>
      <c r="C406" s="7">
        <f t="shared" si="160"/>
        <v>1000</v>
      </c>
      <c r="D406" s="102">
        <f t="shared" si="161"/>
        <v>44733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1.09870200404966</v>
      </c>
      <c r="H406" s="14">
        <f t="shared" ca="1" si="171"/>
        <v>1.0314531502962301</v>
      </c>
      <c r="I406" s="14">
        <f t="shared" ca="1" si="172"/>
        <v>1.0651981699999999</v>
      </c>
      <c r="J406" s="13">
        <f t="shared" si="162"/>
        <v>0.05</v>
      </c>
      <c r="K406" s="29">
        <f t="shared" si="163"/>
        <v>44501</v>
      </c>
      <c r="L406" s="2">
        <f t="shared" si="164"/>
        <v>162</v>
      </c>
      <c r="M406" s="17">
        <f t="shared" si="165"/>
        <v>162</v>
      </c>
      <c r="N406" s="12">
        <f t="shared" si="154"/>
        <v>1.031862174</v>
      </c>
      <c r="O406" s="12">
        <f t="shared" ca="1" si="155"/>
        <v>1.0991376989999999</v>
      </c>
      <c r="P406" s="17">
        <f t="shared" si="166"/>
        <v>0</v>
      </c>
      <c r="Q406" s="14">
        <f t="shared" ca="1" si="156"/>
        <v>99.137698990000004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44742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4">
        <f t="shared" si="159"/>
        <v>44739</v>
      </c>
      <c r="B407" s="125">
        <f t="shared" ca="1" si="169"/>
        <v>1099.8896130000001</v>
      </c>
      <c r="C407" s="7">
        <f t="shared" si="160"/>
        <v>1000</v>
      </c>
      <c r="D407" s="102">
        <f t="shared" si="161"/>
        <v>44734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1.0992407745513799</v>
      </c>
      <c r="H407" s="14">
        <f t="shared" ca="1" si="171"/>
        <v>1.0314531502962301</v>
      </c>
      <c r="I407" s="14">
        <f t="shared" ca="1" si="172"/>
        <v>1.06572051</v>
      </c>
      <c r="J407" s="13">
        <f t="shared" si="162"/>
        <v>0.05</v>
      </c>
      <c r="K407" s="29">
        <f t="shared" si="163"/>
        <v>44501</v>
      </c>
      <c r="L407" s="2">
        <f t="shared" si="164"/>
        <v>163</v>
      </c>
      <c r="M407" s="17">
        <f t="shared" si="165"/>
        <v>163</v>
      </c>
      <c r="N407" s="12">
        <f t="shared" si="154"/>
        <v>1.0320619740000001</v>
      </c>
      <c r="O407" s="12">
        <f t="shared" ca="1" si="155"/>
        <v>1.099889613</v>
      </c>
      <c r="P407" s="17">
        <f t="shared" si="166"/>
        <v>0</v>
      </c>
      <c r="Q407" s="14">
        <f t="shared" ca="1" si="156"/>
        <v>99.889612999999997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44742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4">
        <f t="shared" si="159"/>
        <v>44740</v>
      </c>
      <c r="B408" s="125">
        <f t="shared" ca="1" si="169"/>
        <v>1100.642034</v>
      </c>
      <c r="C408" s="7">
        <f t="shared" si="160"/>
        <v>1000</v>
      </c>
      <c r="D408" s="102">
        <f t="shared" si="161"/>
        <v>44735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1.09977980925</v>
      </c>
      <c r="H408" s="14">
        <f t="shared" ca="1" si="171"/>
        <v>1.0314531502962301</v>
      </c>
      <c r="I408" s="14">
        <f t="shared" ca="1" si="172"/>
        <v>1.0662431000000001</v>
      </c>
      <c r="J408" s="13">
        <f t="shared" si="162"/>
        <v>0.05</v>
      </c>
      <c r="K408" s="29">
        <f t="shared" si="163"/>
        <v>44501</v>
      </c>
      <c r="L408" s="2">
        <f t="shared" si="164"/>
        <v>164</v>
      </c>
      <c r="M408" s="17">
        <f t="shared" si="165"/>
        <v>164</v>
      </c>
      <c r="N408" s="12">
        <f t="shared" si="154"/>
        <v>1.032261812</v>
      </c>
      <c r="O408" s="12">
        <f t="shared" ca="1" si="155"/>
        <v>1.100642034</v>
      </c>
      <c r="P408" s="17">
        <f t="shared" si="166"/>
        <v>0</v>
      </c>
      <c r="Q408" s="14">
        <f t="shared" ca="1" si="156"/>
        <v>100.642034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44742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4">
        <f t="shared" si="159"/>
        <v>44741</v>
      </c>
      <c r="B409" s="125">
        <f t="shared" ca="1" si="169"/>
        <v>1101.394986</v>
      </c>
      <c r="C409" s="7">
        <f t="shared" si="160"/>
        <v>1000</v>
      </c>
      <c r="D409" s="102">
        <f t="shared" si="161"/>
        <v>44736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1.1003191082750601</v>
      </c>
      <c r="H409" s="14">
        <f t="shared" ca="1" si="171"/>
        <v>1.0314531502962301</v>
      </c>
      <c r="I409" s="14">
        <f t="shared" ca="1" si="172"/>
        <v>1.0667659599999999</v>
      </c>
      <c r="J409" s="13">
        <f t="shared" si="162"/>
        <v>0.05</v>
      </c>
      <c r="K409" s="29">
        <f t="shared" si="163"/>
        <v>44501</v>
      </c>
      <c r="L409" s="2">
        <f t="shared" si="164"/>
        <v>165</v>
      </c>
      <c r="M409" s="17">
        <f t="shared" si="165"/>
        <v>165</v>
      </c>
      <c r="N409" s="12">
        <f t="shared" si="154"/>
        <v>1.0324616900000001</v>
      </c>
      <c r="O409" s="12">
        <f t="shared" ca="1" si="155"/>
        <v>1.1013949860000001</v>
      </c>
      <c r="P409" s="17">
        <f t="shared" si="166"/>
        <v>0</v>
      </c>
      <c r="Q409" s="14">
        <f t="shared" ca="1" si="156"/>
        <v>101.394986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44742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4">
        <f t="shared" si="159"/>
        <v>44742</v>
      </c>
      <c r="B410" s="125">
        <f t="shared" ca="1" si="169"/>
        <v>1102.148445</v>
      </c>
      <c r="C410" s="7">
        <f t="shared" si="160"/>
        <v>1000</v>
      </c>
      <c r="D410" s="102">
        <f t="shared" si="161"/>
        <v>44739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1.1008586717561899</v>
      </c>
      <c r="H410" s="14">
        <f t="shared" ca="1" si="171"/>
        <v>1.0314531502962301</v>
      </c>
      <c r="I410" s="14">
        <f t="shared" ca="1" si="172"/>
        <v>1.06728907</v>
      </c>
      <c r="J410" s="13">
        <f t="shared" si="162"/>
        <v>0.05</v>
      </c>
      <c r="K410" s="29">
        <f t="shared" si="163"/>
        <v>44501</v>
      </c>
      <c r="L410" s="2">
        <f t="shared" si="164"/>
        <v>166</v>
      </c>
      <c r="M410" s="17">
        <f t="shared" si="165"/>
        <v>166</v>
      </c>
      <c r="N410" s="12">
        <f t="shared" si="154"/>
        <v>1.032661606</v>
      </c>
      <c r="O410" s="12">
        <f t="shared" ca="1" si="155"/>
        <v>1.1021484450000001</v>
      </c>
      <c r="P410" s="17">
        <f t="shared" si="166"/>
        <v>3</v>
      </c>
      <c r="Q410" s="14">
        <f t="shared" ca="1" si="156"/>
        <v>102.148445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44742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4">
        <f t="shared" si="159"/>
        <v>44743</v>
      </c>
      <c r="B411" s="125">
        <f t="shared" ca="1" si="169"/>
        <v>1000.684096</v>
      </c>
      <c r="C411" s="7">
        <f t="shared" si="160"/>
        <v>1000</v>
      </c>
      <c r="D411" s="102">
        <f t="shared" si="161"/>
        <v>44740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1.1013984998230599</v>
      </c>
      <c r="H411" s="14">
        <f t="shared" ca="1" si="171"/>
        <v>1.1008586717561899</v>
      </c>
      <c r="I411" s="14">
        <f t="shared" ca="1" si="172"/>
        <v>1.0004903700000001</v>
      </c>
      <c r="J411" s="13">
        <f t="shared" si="162"/>
        <v>0.05</v>
      </c>
      <c r="K411" s="29">
        <f t="shared" si="163"/>
        <v>44742</v>
      </c>
      <c r="L411" s="2">
        <f t="shared" si="164"/>
        <v>1</v>
      </c>
      <c r="M411" s="17">
        <f t="shared" si="165"/>
        <v>1</v>
      </c>
      <c r="N411" s="12">
        <f t="shared" si="154"/>
        <v>1.0001936309999999</v>
      </c>
      <c r="O411" s="12">
        <f t="shared" ca="1" si="155"/>
        <v>1.0006840960000001</v>
      </c>
      <c r="P411" s="17">
        <f t="shared" si="166"/>
        <v>0</v>
      </c>
      <c r="Q411" s="14">
        <f t="shared" ca="1" si="156"/>
        <v>0.68409600000000004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4">
        <f t="shared" si="159"/>
        <v>44746</v>
      </c>
      <c r="B412" s="125">
        <f t="shared" ca="1" si="169"/>
        <v>1001.36865899</v>
      </c>
      <c r="C412" s="7">
        <f t="shared" si="160"/>
        <v>1000</v>
      </c>
      <c r="D412" s="102">
        <f t="shared" si="161"/>
        <v>44741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1.1019385926054199</v>
      </c>
      <c r="H412" s="14">
        <f t="shared" ca="1" si="171"/>
        <v>1.1008586717561899</v>
      </c>
      <c r="I412" s="14">
        <f t="shared" ca="1" si="172"/>
        <v>1.00098098</v>
      </c>
      <c r="J412" s="13">
        <f t="shared" si="162"/>
        <v>0.05</v>
      </c>
      <c r="K412" s="29">
        <f t="shared" si="163"/>
        <v>44742</v>
      </c>
      <c r="L412" s="2">
        <f t="shared" si="164"/>
        <v>2</v>
      </c>
      <c r="M412" s="17">
        <f t="shared" si="165"/>
        <v>2</v>
      </c>
      <c r="N412" s="12">
        <f t="shared" si="154"/>
        <v>1.000387299</v>
      </c>
      <c r="O412" s="12">
        <f t="shared" ca="1" si="155"/>
        <v>1.0013686589999999</v>
      </c>
      <c r="P412" s="17">
        <f t="shared" si="166"/>
        <v>0</v>
      </c>
      <c r="Q412" s="14">
        <f t="shared" ca="1" si="156"/>
        <v>1.3686589899999999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4">
        <f t="shared" si="159"/>
        <v>44747</v>
      </c>
      <c r="B413" s="125">
        <f t="shared" ca="1" si="169"/>
        <v>1002.053689</v>
      </c>
      <c r="C413" s="7">
        <f t="shared" si="160"/>
        <v>1000</v>
      </c>
      <c r="D413" s="102">
        <f t="shared" si="161"/>
        <v>44742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1.1024789502330701</v>
      </c>
      <c r="H413" s="14">
        <f t="shared" ca="1" si="171"/>
        <v>1.1008586717561899</v>
      </c>
      <c r="I413" s="14">
        <f t="shared" ca="1" si="172"/>
        <v>1.0014718300000001</v>
      </c>
      <c r="J413" s="13">
        <f t="shared" si="162"/>
        <v>0.05</v>
      </c>
      <c r="K413" s="29">
        <f t="shared" si="163"/>
        <v>44742</v>
      </c>
      <c r="L413" s="2">
        <f t="shared" si="164"/>
        <v>3</v>
      </c>
      <c r="M413" s="17">
        <f t="shared" si="165"/>
        <v>3</v>
      </c>
      <c r="N413" s="12">
        <f t="shared" si="154"/>
        <v>1.0005810040000001</v>
      </c>
      <c r="O413" s="12">
        <f t="shared" ca="1" si="155"/>
        <v>1.002053689</v>
      </c>
      <c r="P413" s="17">
        <f t="shared" si="166"/>
        <v>0</v>
      </c>
      <c r="Q413" s="14">
        <f t="shared" ca="1" si="156"/>
        <v>2.0536889999999999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4">
        <f t="shared" si="159"/>
        <v>44748</v>
      </c>
      <c r="B414" s="125">
        <f t="shared" ca="1" si="169"/>
        <v>1002.739188</v>
      </c>
      <c r="C414" s="7">
        <f t="shared" si="160"/>
        <v>1000</v>
      </c>
      <c r="D414" s="102">
        <f t="shared" si="161"/>
        <v>44743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1.1030195728359</v>
      </c>
      <c r="H414" s="14">
        <f t="shared" ca="1" si="171"/>
        <v>1.1008586717561899</v>
      </c>
      <c r="I414" s="14">
        <f t="shared" ca="1" si="172"/>
        <v>1.00196292</v>
      </c>
      <c r="J414" s="13">
        <f t="shared" si="162"/>
        <v>0.05</v>
      </c>
      <c r="K414" s="29">
        <f t="shared" si="163"/>
        <v>44742</v>
      </c>
      <c r="L414" s="2">
        <f t="shared" si="164"/>
        <v>4</v>
      </c>
      <c r="M414" s="17">
        <f t="shared" si="165"/>
        <v>4</v>
      </c>
      <c r="N414" s="12">
        <f t="shared" si="154"/>
        <v>1.0007747469999999</v>
      </c>
      <c r="O414" s="12">
        <f t="shared" ca="1" si="155"/>
        <v>1.0027391880000001</v>
      </c>
      <c r="P414" s="17">
        <f t="shared" si="166"/>
        <v>0</v>
      </c>
      <c r="Q414" s="14">
        <f t="shared" ca="1" si="156"/>
        <v>2.739188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4">
        <f t="shared" si="159"/>
        <v>44749</v>
      </c>
      <c r="B415" s="125">
        <f t="shared" ca="1" si="169"/>
        <v>1003.42516499</v>
      </c>
      <c r="C415" s="7">
        <f t="shared" si="160"/>
        <v>1000</v>
      </c>
      <c r="D415" s="102">
        <f t="shared" si="161"/>
        <v>44746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1.1035604605438301</v>
      </c>
      <c r="H415" s="14">
        <f t="shared" ca="1" si="171"/>
        <v>1.1008586717561899</v>
      </c>
      <c r="I415" s="14">
        <f t="shared" ca="1" si="172"/>
        <v>1.0024542599999999</v>
      </c>
      <c r="J415" s="13">
        <f t="shared" si="162"/>
        <v>0.05</v>
      </c>
      <c r="K415" s="29">
        <f t="shared" si="163"/>
        <v>44742</v>
      </c>
      <c r="L415" s="2">
        <f t="shared" si="164"/>
        <v>5</v>
      </c>
      <c r="M415" s="17">
        <f t="shared" si="165"/>
        <v>5</v>
      </c>
      <c r="N415" s="12">
        <f t="shared" si="154"/>
        <v>1.000968528</v>
      </c>
      <c r="O415" s="12">
        <f t="shared" ca="1" si="155"/>
        <v>1.0034251649999999</v>
      </c>
      <c r="P415" s="17">
        <f t="shared" si="166"/>
        <v>0</v>
      </c>
      <c r="Q415" s="14">
        <f t="shared" ca="1" si="156"/>
        <v>3.4251649899999999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4">
        <f t="shared" si="159"/>
        <v>44750</v>
      </c>
      <c r="B416" s="125">
        <f t="shared" ca="1" si="169"/>
        <v>1004.1116</v>
      </c>
      <c r="C416" s="7">
        <f t="shared" si="160"/>
        <v>1000</v>
      </c>
      <c r="D416" s="102">
        <f t="shared" si="161"/>
        <v>44747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1.10410161348687</v>
      </c>
      <c r="H416" s="14">
        <f t="shared" ca="1" si="171"/>
        <v>1.1008586717561899</v>
      </c>
      <c r="I416" s="14">
        <f t="shared" ca="1" si="172"/>
        <v>1.00294583</v>
      </c>
      <c r="J416" s="13">
        <f t="shared" si="162"/>
        <v>0.05</v>
      </c>
      <c r="K416" s="29">
        <f t="shared" si="163"/>
        <v>44742</v>
      </c>
      <c r="L416" s="2">
        <f t="shared" si="164"/>
        <v>6</v>
      </c>
      <c r="M416" s="17">
        <f t="shared" si="165"/>
        <v>6</v>
      </c>
      <c r="N416" s="12">
        <f t="shared" si="154"/>
        <v>1.0011623460000001</v>
      </c>
      <c r="O416" s="12">
        <f t="shared" ca="1" si="155"/>
        <v>1.0041116000000001</v>
      </c>
      <c r="P416" s="17">
        <f t="shared" si="166"/>
        <v>0</v>
      </c>
      <c r="Q416" s="14">
        <f t="shared" ca="1" si="156"/>
        <v>4.1116000000000001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4">
        <f t="shared" si="159"/>
        <v>44753</v>
      </c>
      <c r="B417" s="125">
        <f t="shared" ca="1" si="169"/>
        <v>1004.79850299</v>
      </c>
      <c r="C417" s="7">
        <f t="shared" si="160"/>
        <v>1000</v>
      </c>
      <c r="D417" s="102">
        <f t="shared" si="161"/>
        <v>44748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1.10464303179507</v>
      </c>
      <c r="H417" s="14">
        <f t="shared" ca="1" si="171"/>
        <v>1.1008586717561899</v>
      </c>
      <c r="I417" s="14">
        <f t="shared" ca="1" si="172"/>
        <v>1.00343764</v>
      </c>
      <c r="J417" s="13">
        <f t="shared" si="162"/>
        <v>0.05</v>
      </c>
      <c r="K417" s="29">
        <f t="shared" si="163"/>
        <v>44742</v>
      </c>
      <c r="L417" s="2">
        <f t="shared" si="164"/>
        <v>7</v>
      </c>
      <c r="M417" s="17">
        <f t="shared" si="165"/>
        <v>7</v>
      </c>
      <c r="N417" s="12">
        <f t="shared" si="154"/>
        <v>1.0013562009999999</v>
      </c>
      <c r="O417" s="12">
        <f t="shared" ca="1" si="155"/>
        <v>1.004798503</v>
      </c>
      <c r="P417" s="17">
        <f t="shared" si="166"/>
        <v>0</v>
      </c>
      <c r="Q417" s="14">
        <f t="shared" ca="1" si="156"/>
        <v>4.7985029900000002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4">
        <f t="shared" si="159"/>
        <v>44754</v>
      </c>
      <c r="B418" s="125">
        <f t="shared" ca="1" si="169"/>
        <v>1005.48588499</v>
      </c>
      <c r="C418" s="7">
        <f t="shared" si="160"/>
        <v>1000</v>
      </c>
      <c r="D418" s="102">
        <f t="shared" si="161"/>
        <v>44749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1.1051847155985699</v>
      </c>
      <c r="H418" s="14">
        <f t="shared" ca="1" si="171"/>
        <v>1.1008586717561899</v>
      </c>
      <c r="I418" s="14">
        <f t="shared" ca="1" si="172"/>
        <v>1.0039297</v>
      </c>
      <c r="J418" s="13">
        <f t="shared" si="162"/>
        <v>0.05</v>
      </c>
      <c r="K418" s="29">
        <f t="shared" si="163"/>
        <v>44742</v>
      </c>
      <c r="L418" s="2">
        <f t="shared" si="164"/>
        <v>8</v>
      </c>
      <c r="M418" s="17">
        <f t="shared" si="165"/>
        <v>8</v>
      </c>
      <c r="N418" s="12">
        <f t="shared" si="154"/>
        <v>1.0015500939999999</v>
      </c>
      <c r="O418" s="12">
        <f t="shared" ca="1" si="155"/>
        <v>1.0054858849999999</v>
      </c>
      <c r="P418" s="17">
        <f t="shared" si="166"/>
        <v>0</v>
      </c>
      <c r="Q418" s="14">
        <f t="shared" ca="1" si="156"/>
        <v>5.4858849899999997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4">
        <f t="shared" si="159"/>
        <v>44755</v>
      </c>
      <c r="B419" s="125">
        <f t="shared" ca="1" si="169"/>
        <v>1006.17373699</v>
      </c>
      <c r="C419" s="7">
        <f t="shared" si="160"/>
        <v>1000</v>
      </c>
      <c r="D419" s="102">
        <f t="shared" si="161"/>
        <v>44750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1.1057266650275599</v>
      </c>
      <c r="H419" s="14">
        <f t="shared" ca="1" si="171"/>
        <v>1.1008586717561899</v>
      </c>
      <c r="I419" s="14">
        <f t="shared" ca="1" si="172"/>
        <v>1.0044219999999999</v>
      </c>
      <c r="J419" s="13">
        <f t="shared" si="162"/>
        <v>0.05</v>
      </c>
      <c r="K419" s="29">
        <f t="shared" si="163"/>
        <v>44742</v>
      </c>
      <c r="L419" s="2">
        <f t="shared" si="164"/>
        <v>9</v>
      </c>
      <c r="M419" s="17">
        <f t="shared" si="165"/>
        <v>9</v>
      </c>
      <c r="N419" s="12">
        <f t="shared" si="154"/>
        <v>1.001744025</v>
      </c>
      <c r="O419" s="12">
        <f t="shared" ca="1" si="155"/>
        <v>1.0061737369999999</v>
      </c>
      <c r="P419" s="17">
        <f t="shared" si="166"/>
        <v>0</v>
      </c>
      <c r="Q419" s="14">
        <f t="shared" ca="1" si="156"/>
        <v>6.1737369900000001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4">
        <f t="shared" si="159"/>
        <v>44756</v>
      </c>
      <c r="B420" s="125">
        <f t="shared" ca="1" si="169"/>
        <v>1006.862047</v>
      </c>
      <c r="C420" s="7">
        <f t="shared" si="160"/>
        <v>1000</v>
      </c>
      <c r="D420" s="102">
        <f t="shared" si="161"/>
        <v>44753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1.10626888021229</v>
      </c>
      <c r="H420" s="14">
        <f t="shared" ca="1" si="171"/>
        <v>1.1008586717561899</v>
      </c>
      <c r="I420" s="14">
        <f t="shared" ca="1" si="172"/>
        <v>1.00491453</v>
      </c>
      <c r="J420" s="13">
        <f t="shared" si="162"/>
        <v>0.05</v>
      </c>
      <c r="K420" s="29">
        <f t="shared" si="163"/>
        <v>44742</v>
      </c>
      <c r="L420" s="2">
        <f t="shared" si="164"/>
        <v>10</v>
      </c>
      <c r="M420" s="17">
        <f t="shared" si="165"/>
        <v>10</v>
      </c>
      <c r="N420" s="12">
        <f t="shared" si="154"/>
        <v>1.0019379930000001</v>
      </c>
      <c r="O420" s="12">
        <f t="shared" ca="1" si="155"/>
        <v>1.006862047</v>
      </c>
      <c r="P420" s="17">
        <f t="shared" si="166"/>
        <v>0</v>
      </c>
      <c r="Q420" s="14">
        <f t="shared" ca="1" si="156"/>
        <v>6.8620469999999996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4">
        <f t="shared" si="159"/>
        <v>44757</v>
      </c>
      <c r="B421" s="125">
        <f t="shared" ca="1" si="169"/>
        <v>1007.55083699</v>
      </c>
      <c r="C421" s="7">
        <f t="shared" si="160"/>
        <v>1000</v>
      </c>
      <c r="D421" s="102">
        <f t="shared" si="161"/>
        <v>44754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1.1068113612830801</v>
      </c>
      <c r="H421" s="14">
        <f t="shared" ca="1" si="171"/>
        <v>1.1008586717561899</v>
      </c>
      <c r="I421" s="14">
        <f t="shared" ca="1" si="172"/>
        <v>1.0054073100000001</v>
      </c>
      <c r="J421" s="13">
        <f t="shared" si="162"/>
        <v>0.05</v>
      </c>
      <c r="K421" s="29">
        <f t="shared" si="163"/>
        <v>44742</v>
      </c>
      <c r="L421" s="2">
        <f t="shared" si="164"/>
        <v>11</v>
      </c>
      <c r="M421" s="17">
        <f t="shared" si="165"/>
        <v>11</v>
      </c>
      <c r="N421" s="12">
        <f t="shared" si="154"/>
        <v>1.0021319989999999</v>
      </c>
      <c r="O421" s="12">
        <f t="shared" ca="1" si="155"/>
        <v>1.0075508369999999</v>
      </c>
      <c r="P421" s="17">
        <f t="shared" si="166"/>
        <v>0</v>
      </c>
      <c r="Q421" s="14">
        <f t="shared" ca="1" si="156"/>
        <v>7.5508369899999996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4">
        <f t="shared" si="159"/>
        <v>44760</v>
      </c>
      <c r="B422" s="125">
        <f t="shared" ca="1" si="169"/>
        <v>1008.24010599</v>
      </c>
      <c r="C422" s="7">
        <f t="shared" si="160"/>
        <v>1000</v>
      </c>
      <c r="D422" s="102">
        <f t="shared" si="161"/>
        <v>44755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1.10735410837031</v>
      </c>
      <c r="H422" s="14">
        <f t="shared" ca="1" si="171"/>
        <v>1.1008586717561899</v>
      </c>
      <c r="I422" s="14">
        <f t="shared" ca="1" si="172"/>
        <v>1.0059003399999999</v>
      </c>
      <c r="J422" s="13">
        <f t="shared" si="162"/>
        <v>0.05</v>
      </c>
      <c r="K422" s="29">
        <f t="shared" si="163"/>
        <v>44742</v>
      </c>
      <c r="L422" s="2">
        <f t="shared" si="164"/>
        <v>12</v>
      </c>
      <c r="M422" s="17">
        <f t="shared" si="165"/>
        <v>12</v>
      </c>
      <c r="N422" s="12">
        <f t="shared" si="154"/>
        <v>1.002326042</v>
      </c>
      <c r="O422" s="12">
        <f t="shared" ca="1" si="155"/>
        <v>1.0082401059999999</v>
      </c>
      <c r="P422" s="17">
        <f t="shared" si="166"/>
        <v>0</v>
      </c>
      <c r="Q422" s="14">
        <f t="shared" ca="1" si="156"/>
        <v>8.24010599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4">
        <f t="shared" si="159"/>
        <v>44761</v>
      </c>
      <c r="B423" s="125">
        <f t="shared" ca="1" si="169"/>
        <v>1008.929836</v>
      </c>
      <c r="C423" s="7">
        <f t="shared" si="160"/>
        <v>1000</v>
      </c>
      <c r="D423" s="102">
        <f t="shared" si="161"/>
        <v>44756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1.10789712160443</v>
      </c>
      <c r="H423" s="14">
        <f t="shared" ca="1" si="171"/>
        <v>1.1008586717561899</v>
      </c>
      <c r="I423" s="14">
        <f t="shared" ca="1" si="172"/>
        <v>1.0063936</v>
      </c>
      <c r="J423" s="13">
        <f t="shared" si="162"/>
        <v>0.05</v>
      </c>
      <c r="K423" s="29">
        <f t="shared" si="163"/>
        <v>44742</v>
      </c>
      <c r="L423" s="2">
        <f t="shared" si="164"/>
        <v>13</v>
      </c>
      <c r="M423" s="17">
        <f t="shared" si="165"/>
        <v>13</v>
      </c>
      <c r="N423" s="12">
        <f t="shared" si="154"/>
        <v>1.002520123</v>
      </c>
      <c r="O423" s="12">
        <f t="shared" ca="1" si="155"/>
        <v>1.0089298360000001</v>
      </c>
      <c r="P423" s="17">
        <f t="shared" si="166"/>
        <v>0</v>
      </c>
      <c r="Q423" s="14">
        <f t="shared" ca="1" si="156"/>
        <v>8.9298359999999999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4">
        <f t="shared" si="159"/>
        <v>44762</v>
      </c>
      <c r="B424" s="125">
        <f t="shared" ca="1" si="169"/>
        <v>1009.62004499</v>
      </c>
      <c r="C424" s="7">
        <f t="shared" si="160"/>
        <v>1000</v>
      </c>
      <c r="D424" s="102">
        <f t="shared" si="161"/>
        <v>44757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1.1084404011159601</v>
      </c>
      <c r="H424" s="14">
        <f t="shared" ca="1" si="171"/>
        <v>1.1008586717561899</v>
      </c>
      <c r="I424" s="14">
        <f t="shared" ca="1" si="172"/>
        <v>1.0068871100000001</v>
      </c>
      <c r="J424" s="13">
        <f t="shared" si="162"/>
        <v>0.05</v>
      </c>
      <c r="K424" s="29">
        <f t="shared" si="163"/>
        <v>44742</v>
      </c>
      <c r="L424" s="2">
        <f t="shared" si="164"/>
        <v>14</v>
      </c>
      <c r="M424" s="17">
        <f t="shared" si="165"/>
        <v>14</v>
      </c>
      <c r="N424" s="12">
        <f t="shared" si="154"/>
        <v>1.0027142419999999</v>
      </c>
      <c r="O424" s="12">
        <f t="shared" ca="1" si="155"/>
        <v>1.0096200449999999</v>
      </c>
      <c r="P424" s="17">
        <f t="shared" si="166"/>
        <v>0</v>
      </c>
      <c r="Q424" s="14">
        <f t="shared" ca="1" si="156"/>
        <v>9.6200449900000002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4">
        <f t="shared" si="159"/>
        <v>44763</v>
      </c>
      <c r="B425" s="125">
        <f t="shared" ca="1" si="169"/>
        <v>1010.310714</v>
      </c>
      <c r="C425" s="7">
        <f t="shared" si="160"/>
        <v>1000</v>
      </c>
      <c r="D425" s="102">
        <f t="shared" si="161"/>
        <v>44760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1.1089839470354499</v>
      </c>
      <c r="H425" s="14">
        <f t="shared" ca="1" si="171"/>
        <v>1.1008586717561899</v>
      </c>
      <c r="I425" s="14">
        <f t="shared" ca="1" si="172"/>
        <v>1.0073808500000001</v>
      </c>
      <c r="J425" s="13">
        <f t="shared" si="162"/>
        <v>0.05</v>
      </c>
      <c r="K425" s="29">
        <f t="shared" si="163"/>
        <v>44742</v>
      </c>
      <c r="L425" s="2">
        <f t="shared" si="164"/>
        <v>15</v>
      </c>
      <c r="M425" s="17">
        <f t="shared" si="165"/>
        <v>15</v>
      </c>
      <c r="N425" s="12">
        <f t="shared" si="154"/>
        <v>1.002908398</v>
      </c>
      <c r="O425" s="12">
        <f t="shared" ca="1" si="155"/>
        <v>1.0103107140000001</v>
      </c>
      <c r="P425" s="17">
        <f t="shared" si="166"/>
        <v>0</v>
      </c>
      <c r="Q425" s="14">
        <f t="shared" ca="1" si="156"/>
        <v>10.310714000000001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4">
        <f t="shared" si="159"/>
        <v>44764</v>
      </c>
      <c r="B426" s="125">
        <f t="shared" ca="1" si="169"/>
        <v>1011.0018629899999</v>
      </c>
      <c r="C426" s="7">
        <f t="shared" si="160"/>
        <v>1000</v>
      </c>
      <c r="D426" s="102">
        <f t="shared" si="161"/>
        <v>44761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1.10952775949356</v>
      </c>
      <c r="H426" s="14">
        <f t="shared" ca="1" si="171"/>
        <v>1.1008586717561899</v>
      </c>
      <c r="I426" s="14">
        <f t="shared" ca="1" si="172"/>
        <v>1.0078748399999999</v>
      </c>
      <c r="J426" s="13">
        <f t="shared" si="162"/>
        <v>0.05</v>
      </c>
      <c r="K426" s="29">
        <f t="shared" si="163"/>
        <v>44742</v>
      </c>
      <c r="L426" s="2">
        <f t="shared" si="164"/>
        <v>16</v>
      </c>
      <c r="M426" s="17">
        <f t="shared" si="165"/>
        <v>16</v>
      </c>
      <c r="N426" s="12">
        <f t="shared" si="154"/>
        <v>1.003102591</v>
      </c>
      <c r="O426" s="12">
        <f t="shared" ca="1" si="155"/>
        <v>1.0110018629999999</v>
      </c>
      <c r="P426" s="17">
        <f t="shared" si="166"/>
        <v>0</v>
      </c>
      <c r="Q426" s="14">
        <f t="shared" ca="1" si="156"/>
        <v>11.001862989999999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4">
        <f t="shared" si="159"/>
        <v>44767</v>
      </c>
      <c r="B427" s="125">
        <f t="shared" ca="1" si="169"/>
        <v>1011.693484</v>
      </c>
      <c r="C427" s="7">
        <f t="shared" si="160"/>
        <v>1000</v>
      </c>
      <c r="D427" s="102">
        <f t="shared" si="161"/>
        <v>44762</v>
      </c>
      <c r="E427" s="100">
        <f ca="1">IF(D427&lt;$B$1,VLOOKUP(D427,[1]DI!$A$4:$B$15000,2,FALSE),0)</f>
        <v>0.13150000000000001</v>
      </c>
      <c r="F427" s="14">
        <f t="shared" ca="1" si="170"/>
        <v>1.0004903700000001</v>
      </c>
      <c r="G427" s="14">
        <f ca="1">(TRUNC(PRODUCT($F$12:$F426),16))</f>
        <v>1.11007183862098</v>
      </c>
      <c r="H427" s="14">
        <f t="shared" ca="1" si="171"/>
        <v>1.1008586717561899</v>
      </c>
      <c r="I427" s="14">
        <f t="shared" ca="1" si="172"/>
        <v>1.0083690700000001</v>
      </c>
      <c r="J427" s="13">
        <f t="shared" si="162"/>
        <v>0.05</v>
      </c>
      <c r="K427" s="29">
        <f t="shared" si="163"/>
        <v>44742</v>
      </c>
      <c r="L427" s="2">
        <f t="shared" si="164"/>
        <v>17</v>
      </c>
      <c r="M427" s="17">
        <f t="shared" si="165"/>
        <v>17</v>
      </c>
      <c r="N427" s="12">
        <f t="shared" si="154"/>
        <v>1.0032968229999999</v>
      </c>
      <c r="O427" s="12">
        <f t="shared" ca="1" si="155"/>
        <v>1.011693484</v>
      </c>
      <c r="P427" s="17">
        <f t="shared" si="166"/>
        <v>0</v>
      </c>
      <c r="Q427" s="14">
        <f t="shared" ca="1" si="156"/>
        <v>11.693484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4">
        <f t="shared" si="159"/>
        <v>44768</v>
      </c>
      <c r="B428" s="125">
        <f t="shared" ca="1" si="169"/>
        <v>1012.385584</v>
      </c>
      <c r="C428" s="7">
        <f t="shared" si="160"/>
        <v>1000</v>
      </c>
      <c r="D428" s="102">
        <f t="shared" si="161"/>
        <v>44763</v>
      </c>
      <c r="E428" s="100">
        <f ca="1">IF(D428&lt;$B$1,VLOOKUP(D428,[1]DI!$A$4:$B$15000,2,FALSE),0)</f>
        <v>0.13150000000000001</v>
      </c>
      <c r="F428" s="14">
        <f t="shared" ca="1" si="170"/>
        <v>1.0004903700000001</v>
      </c>
      <c r="G428" s="14">
        <f ca="1">(TRUNC(PRODUCT($F$12:$F427),16))</f>
        <v>1.1106161845484901</v>
      </c>
      <c r="H428" s="14">
        <f t="shared" ca="1" si="171"/>
        <v>1.1008586717561899</v>
      </c>
      <c r="I428" s="14">
        <f t="shared" ca="1" si="172"/>
        <v>1.0088635500000001</v>
      </c>
      <c r="J428" s="13">
        <f t="shared" si="162"/>
        <v>0.05</v>
      </c>
      <c r="K428" s="29">
        <f t="shared" si="163"/>
        <v>44742</v>
      </c>
      <c r="L428" s="2">
        <f t="shared" si="164"/>
        <v>18</v>
      </c>
      <c r="M428" s="17">
        <f t="shared" si="165"/>
        <v>18</v>
      </c>
      <c r="N428" s="12">
        <f t="shared" si="154"/>
        <v>1.0034910909999999</v>
      </c>
      <c r="O428" s="12">
        <f t="shared" ca="1" si="155"/>
        <v>1.012385584</v>
      </c>
      <c r="P428" s="17">
        <f t="shared" si="166"/>
        <v>0</v>
      </c>
      <c r="Q428" s="14">
        <f t="shared" ca="1" si="156"/>
        <v>12.385584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4">
        <f t="shared" si="159"/>
        <v>44769</v>
      </c>
      <c r="B429" s="125">
        <f t="shared" ca="1" si="169"/>
        <v>1013.0781469999999</v>
      </c>
      <c r="C429" s="7">
        <f t="shared" si="160"/>
        <v>1000</v>
      </c>
      <c r="D429" s="102">
        <f t="shared" si="161"/>
        <v>44764</v>
      </c>
      <c r="E429" s="100">
        <f ca="1">IF(D429&lt;$B$1,VLOOKUP(D429,[1]DI!$A$4:$B$15000,2,FALSE),0)</f>
        <v>0.13150000000000001</v>
      </c>
      <c r="F429" s="14">
        <f t="shared" ca="1" si="170"/>
        <v>1.0004903700000001</v>
      </c>
      <c r="G429" s="14">
        <f ca="1">(TRUNC(PRODUCT($F$12:$F428),16))</f>
        <v>1.1111607974069</v>
      </c>
      <c r="H429" s="14">
        <f t="shared" ca="1" si="171"/>
        <v>1.1008586717561899</v>
      </c>
      <c r="I429" s="14">
        <f t="shared" ca="1" si="172"/>
        <v>1.00935826</v>
      </c>
      <c r="J429" s="13">
        <f t="shared" si="162"/>
        <v>0.05</v>
      </c>
      <c r="K429" s="29">
        <f t="shared" si="163"/>
        <v>44742</v>
      </c>
      <c r="L429" s="2">
        <f t="shared" si="164"/>
        <v>19</v>
      </c>
      <c r="M429" s="17">
        <f t="shared" si="165"/>
        <v>19</v>
      </c>
      <c r="N429" s="12">
        <f t="shared" si="154"/>
        <v>1.003685398</v>
      </c>
      <c r="O429" s="12">
        <f t="shared" ca="1" si="155"/>
        <v>1.0130781470000001</v>
      </c>
      <c r="P429" s="17">
        <f t="shared" si="166"/>
        <v>0</v>
      </c>
      <c r="Q429" s="14">
        <f t="shared" ca="1" si="156"/>
        <v>13.078147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4">
        <f t="shared" si="159"/>
        <v>44770</v>
      </c>
      <c r="B430" s="125">
        <f t="shared" ca="1" si="169"/>
        <v>1013.77118999</v>
      </c>
      <c r="C430" s="7">
        <f t="shared" si="160"/>
        <v>1000</v>
      </c>
      <c r="D430" s="102">
        <f t="shared" si="161"/>
        <v>44767</v>
      </c>
      <c r="E430" s="100">
        <f ca="1">IF(D430&lt;$B$1,VLOOKUP(D430,[1]DI!$A$4:$B$15000,2,FALSE),0)</f>
        <v>0.13150000000000001</v>
      </c>
      <c r="F430" s="14">
        <f t="shared" ca="1" si="170"/>
        <v>1.0004903700000001</v>
      </c>
      <c r="G430" s="14">
        <f ca="1">(TRUNC(PRODUCT($F$12:$F429),16))</f>
        <v>1.1117056773271301</v>
      </c>
      <c r="H430" s="14">
        <f t="shared" ca="1" si="171"/>
        <v>1.1008586717561899</v>
      </c>
      <c r="I430" s="14">
        <f t="shared" ca="1" si="172"/>
        <v>1.0098532200000001</v>
      </c>
      <c r="J430" s="13">
        <f t="shared" si="162"/>
        <v>0.05</v>
      </c>
      <c r="K430" s="29">
        <f t="shared" si="163"/>
        <v>44742</v>
      </c>
      <c r="L430" s="2">
        <f t="shared" si="164"/>
        <v>20</v>
      </c>
      <c r="M430" s="17">
        <f t="shared" si="165"/>
        <v>20</v>
      </c>
      <c r="N430" s="12">
        <f t="shared" si="154"/>
        <v>1.0038797420000001</v>
      </c>
      <c r="O430" s="12">
        <f t="shared" ca="1" si="155"/>
        <v>1.0137711899999999</v>
      </c>
      <c r="P430" s="17">
        <f t="shared" si="166"/>
        <v>0</v>
      </c>
      <c r="Q430" s="14">
        <f t="shared" ca="1" si="156"/>
        <v>13.77118999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4">
        <f t="shared" si="159"/>
        <v>44771</v>
      </c>
      <c r="B431" s="125">
        <f t="shared" ca="1" si="169"/>
        <v>1014.464705</v>
      </c>
      <c r="C431" s="7">
        <f t="shared" si="160"/>
        <v>1000</v>
      </c>
      <c r="D431" s="102">
        <f t="shared" si="161"/>
        <v>44768</v>
      </c>
      <c r="E431" s="100">
        <f ca="1">IF(D431&lt;$B$1,VLOOKUP(D431,[1]DI!$A$4:$B$15000,2,FALSE),0)</f>
        <v>0.13150000000000001</v>
      </c>
      <c r="F431" s="14">
        <f t="shared" ca="1" si="170"/>
        <v>1.0004903700000001</v>
      </c>
      <c r="G431" s="14">
        <f ca="1">(TRUNC(PRODUCT($F$12:$F430),16))</f>
        <v>1.1122508244401199</v>
      </c>
      <c r="H431" s="14">
        <f t="shared" ca="1" si="171"/>
        <v>1.1008586717561899</v>
      </c>
      <c r="I431" s="14">
        <f t="shared" ca="1" si="172"/>
        <v>1.0103484199999999</v>
      </c>
      <c r="J431" s="13">
        <f t="shared" si="162"/>
        <v>0.05</v>
      </c>
      <c r="K431" s="29">
        <f t="shared" si="163"/>
        <v>44742</v>
      </c>
      <c r="L431" s="2">
        <f t="shared" si="164"/>
        <v>21</v>
      </c>
      <c r="M431" s="17">
        <f t="shared" si="165"/>
        <v>21</v>
      </c>
      <c r="N431" s="12">
        <f t="shared" si="154"/>
        <v>1.004074124</v>
      </c>
      <c r="O431" s="12">
        <f t="shared" ca="1" si="155"/>
        <v>1.014464705</v>
      </c>
      <c r="P431" s="17">
        <f t="shared" si="166"/>
        <v>0</v>
      </c>
      <c r="Q431" s="14">
        <f t="shared" ca="1" si="156"/>
        <v>14.464705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4">
        <f t="shared" si="159"/>
        <v>44774</v>
      </c>
      <c r="B432" s="125">
        <f t="shared" ca="1" si="169"/>
        <v>1015.158701</v>
      </c>
      <c r="C432" s="7">
        <f t="shared" si="160"/>
        <v>1000</v>
      </c>
      <c r="D432" s="102">
        <f t="shared" si="161"/>
        <v>44769</v>
      </c>
      <c r="E432" s="100">
        <f ca="1">IF(D432&lt;$B$1,VLOOKUP(D432,[1]DI!$A$4:$B$15000,2,FALSE),0)</f>
        <v>0.13150000000000001</v>
      </c>
      <c r="F432" s="14">
        <f t="shared" ca="1" si="170"/>
        <v>1.0004903700000001</v>
      </c>
      <c r="G432" s="14">
        <f ca="1">(TRUNC(PRODUCT($F$12:$F431),16))</f>
        <v>1.1127962388768999</v>
      </c>
      <c r="H432" s="14">
        <f t="shared" ca="1" si="171"/>
        <v>1.1008586717561899</v>
      </c>
      <c r="I432" s="14">
        <f t="shared" ca="1" si="172"/>
        <v>1.01084387</v>
      </c>
      <c r="J432" s="13">
        <f t="shared" si="162"/>
        <v>0.05</v>
      </c>
      <c r="K432" s="29">
        <f t="shared" si="163"/>
        <v>44742</v>
      </c>
      <c r="L432" s="2">
        <f t="shared" si="164"/>
        <v>22</v>
      </c>
      <c r="M432" s="17">
        <f t="shared" si="165"/>
        <v>22</v>
      </c>
      <c r="N432" s="12">
        <f t="shared" si="154"/>
        <v>1.004268543</v>
      </c>
      <c r="O432" s="12">
        <f t="shared" ca="1" si="155"/>
        <v>1.0151587010000001</v>
      </c>
      <c r="P432" s="17">
        <f t="shared" si="166"/>
        <v>0</v>
      </c>
      <c r="Q432" s="14">
        <f t="shared" ca="1" si="156"/>
        <v>15.158701000000001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4">
        <f t="shared" si="159"/>
        <v>44775</v>
      </c>
      <c r="B433" s="125">
        <f t="shared" ca="1" si="169"/>
        <v>1015.853168</v>
      </c>
      <c r="C433" s="7">
        <f t="shared" si="160"/>
        <v>1000</v>
      </c>
      <c r="D433" s="102">
        <f t="shared" si="161"/>
        <v>44770</v>
      </c>
      <c r="E433" s="100">
        <f ca="1">IF(D433&lt;$B$1,VLOOKUP(D433,[1]DI!$A$4:$B$15000,2,FALSE),0)</f>
        <v>0.13150000000000001</v>
      </c>
      <c r="F433" s="14">
        <f t="shared" ca="1" si="170"/>
        <v>1.0004903700000001</v>
      </c>
      <c r="G433" s="14">
        <f ca="1">(TRUNC(PRODUCT($F$12:$F432),16))</f>
        <v>1.11334192076856</v>
      </c>
      <c r="H433" s="14">
        <f t="shared" ca="1" si="171"/>
        <v>1.1008586717561899</v>
      </c>
      <c r="I433" s="14">
        <f t="shared" ca="1" si="172"/>
        <v>1.0113395599999999</v>
      </c>
      <c r="J433" s="13">
        <f t="shared" si="162"/>
        <v>0.05</v>
      </c>
      <c r="K433" s="29">
        <f t="shared" si="163"/>
        <v>44742</v>
      </c>
      <c r="L433" s="2">
        <f t="shared" si="164"/>
        <v>23</v>
      </c>
      <c r="M433" s="17">
        <f t="shared" si="165"/>
        <v>23</v>
      </c>
      <c r="N433" s="12">
        <f t="shared" si="154"/>
        <v>1.0044630000000001</v>
      </c>
      <c r="O433" s="12">
        <f t="shared" ca="1" si="155"/>
        <v>1.015853168</v>
      </c>
      <c r="P433" s="17">
        <f t="shared" si="166"/>
        <v>0</v>
      </c>
      <c r="Q433" s="14">
        <f t="shared" ca="1" si="156"/>
        <v>15.853168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4">
        <f t="shared" si="159"/>
        <v>44776</v>
      </c>
      <c r="B434" s="125">
        <f t="shared" ca="1" si="169"/>
        <v>1016.5481089899999</v>
      </c>
      <c r="C434" s="7">
        <f t="shared" si="160"/>
        <v>1000</v>
      </c>
      <c r="D434" s="102">
        <f t="shared" si="161"/>
        <v>44771</v>
      </c>
      <c r="E434" s="100">
        <f ca="1">IF(D434&lt;$B$1,VLOOKUP(D434,[1]DI!$A$4:$B$15000,2,FALSE),0)</f>
        <v>0.13150000000000001</v>
      </c>
      <c r="F434" s="14">
        <f t="shared" ca="1" si="170"/>
        <v>1.0004903700000001</v>
      </c>
      <c r="G434" s="14">
        <f ca="1">(TRUNC(PRODUCT($F$12:$F433),16))</f>
        <v>1.11388787024625</v>
      </c>
      <c r="H434" s="14">
        <f t="shared" ca="1" si="171"/>
        <v>1.1008586717561899</v>
      </c>
      <c r="I434" s="14">
        <f t="shared" ca="1" si="172"/>
        <v>1.0118354899999999</v>
      </c>
      <c r="J434" s="13">
        <f t="shared" si="162"/>
        <v>0.05</v>
      </c>
      <c r="K434" s="29">
        <f t="shared" si="163"/>
        <v>44742</v>
      </c>
      <c r="L434" s="2">
        <f t="shared" si="164"/>
        <v>24</v>
      </c>
      <c r="M434" s="17">
        <f t="shared" si="165"/>
        <v>24</v>
      </c>
      <c r="N434" s="12">
        <f t="shared" si="154"/>
        <v>1.004657495</v>
      </c>
      <c r="O434" s="12">
        <f t="shared" ca="1" si="155"/>
        <v>1.0165481089999999</v>
      </c>
      <c r="P434" s="17">
        <f t="shared" si="166"/>
        <v>0</v>
      </c>
      <c r="Q434" s="14">
        <f t="shared" ca="1" si="156"/>
        <v>16.548108989999999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4">
        <f t="shared" si="159"/>
        <v>44777</v>
      </c>
      <c r="B435" s="125">
        <f t="shared" ca="1" si="169"/>
        <v>1017.24352099</v>
      </c>
      <c r="C435" s="7">
        <f t="shared" si="160"/>
        <v>1000</v>
      </c>
      <c r="D435" s="102">
        <f t="shared" si="161"/>
        <v>44774</v>
      </c>
      <c r="E435" s="100">
        <f ca="1">IF(D435&lt;$B$1,VLOOKUP(D435,[1]DI!$A$4:$B$15000,2,FALSE),0)</f>
        <v>0.13150000000000001</v>
      </c>
      <c r="F435" s="14">
        <f t="shared" ca="1" si="170"/>
        <v>1.0004903700000001</v>
      </c>
      <c r="G435" s="14">
        <f ca="1">(TRUNC(PRODUCT($F$12:$F434),16))</f>
        <v>1.11443408744118</v>
      </c>
      <c r="H435" s="14">
        <f t="shared" ca="1" si="171"/>
        <v>1.1008586717561899</v>
      </c>
      <c r="I435" s="14">
        <f t="shared" ca="1" si="172"/>
        <v>1.0123316600000001</v>
      </c>
      <c r="J435" s="13">
        <f t="shared" si="162"/>
        <v>0.05</v>
      </c>
      <c r="K435" s="29">
        <f t="shared" si="163"/>
        <v>44742</v>
      </c>
      <c r="L435" s="2">
        <f t="shared" si="164"/>
        <v>25</v>
      </c>
      <c r="M435" s="17">
        <f t="shared" si="165"/>
        <v>25</v>
      </c>
      <c r="N435" s="12">
        <f t="shared" si="154"/>
        <v>1.0048520270000001</v>
      </c>
      <c r="O435" s="12">
        <f t="shared" ca="1" si="155"/>
        <v>1.0172435209999999</v>
      </c>
      <c r="P435" s="17">
        <f t="shared" si="166"/>
        <v>0</v>
      </c>
      <c r="Q435" s="14">
        <f t="shared" ca="1" si="156"/>
        <v>17.24352099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4">
        <f t="shared" si="159"/>
        <v>44778</v>
      </c>
      <c r="B436" s="125">
        <f t="shared" ca="1" si="169"/>
        <v>1017.9394150000001</v>
      </c>
      <c r="C436" s="7">
        <f t="shared" si="160"/>
        <v>1000</v>
      </c>
      <c r="D436" s="102">
        <f t="shared" si="161"/>
        <v>44775</v>
      </c>
      <c r="E436" s="100">
        <f ca="1">IF(D436&lt;$B$1,VLOOKUP(D436,[1]DI!$A$4:$B$15000,2,FALSE),0)</f>
        <v>0.13150000000000001</v>
      </c>
      <c r="F436" s="14">
        <f t="shared" ca="1" si="170"/>
        <v>1.0004903700000001</v>
      </c>
      <c r="G436" s="14">
        <f ca="1">(TRUNC(PRODUCT($F$12:$F435),16))</f>
        <v>1.11498057248464</v>
      </c>
      <c r="H436" s="14">
        <f t="shared" ca="1" si="171"/>
        <v>1.1008586717561899</v>
      </c>
      <c r="I436" s="14">
        <f t="shared" ca="1" si="172"/>
        <v>1.01282808</v>
      </c>
      <c r="J436" s="13">
        <f t="shared" si="162"/>
        <v>0.05</v>
      </c>
      <c r="K436" s="29">
        <f t="shared" si="163"/>
        <v>44742</v>
      </c>
      <c r="L436" s="2">
        <f t="shared" si="164"/>
        <v>26</v>
      </c>
      <c r="M436" s="17">
        <f t="shared" si="165"/>
        <v>26</v>
      </c>
      <c r="N436" s="12">
        <f t="shared" si="154"/>
        <v>1.005046597</v>
      </c>
      <c r="O436" s="12">
        <f t="shared" ca="1" si="155"/>
        <v>1.0179394150000001</v>
      </c>
      <c r="P436" s="17">
        <f t="shared" si="166"/>
        <v>0</v>
      </c>
      <c r="Q436" s="14">
        <f t="shared" ca="1" si="156"/>
        <v>17.939415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4">
        <f t="shared" si="159"/>
        <v>44781</v>
      </c>
      <c r="B437" s="125">
        <f t="shared" ca="1" si="169"/>
        <v>1018.6357829900001</v>
      </c>
      <c r="C437" s="7">
        <f t="shared" si="160"/>
        <v>1000</v>
      </c>
      <c r="D437" s="102">
        <f t="shared" si="161"/>
        <v>44776</v>
      </c>
      <c r="E437" s="100">
        <f ca="1">IF(D437&lt;$B$1,VLOOKUP(D437,[1]DI!$A$4:$B$15000,2,FALSE),0)</f>
        <v>0.13150000000000001</v>
      </c>
      <c r="F437" s="14">
        <f t="shared" ca="1" si="170"/>
        <v>1.0004903700000001</v>
      </c>
      <c r="G437" s="14">
        <f ca="1">(TRUNC(PRODUCT($F$12:$F436),16))</f>
        <v>1.1155273255079701</v>
      </c>
      <c r="H437" s="14">
        <f t="shared" ca="1" si="171"/>
        <v>1.1008586717561899</v>
      </c>
      <c r="I437" s="14">
        <f t="shared" ca="1" si="172"/>
        <v>1.0133247400000001</v>
      </c>
      <c r="J437" s="13">
        <f t="shared" si="162"/>
        <v>0.05</v>
      </c>
      <c r="K437" s="29">
        <f t="shared" si="163"/>
        <v>44742</v>
      </c>
      <c r="L437" s="2">
        <f t="shared" si="164"/>
        <v>27</v>
      </c>
      <c r="M437" s="17">
        <f t="shared" si="165"/>
        <v>27</v>
      </c>
      <c r="N437" s="12">
        <f t="shared" si="154"/>
        <v>1.0052412049999999</v>
      </c>
      <c r="O437" s="12">
        <f t="shared" ca="1" si="155"/>
        <v>1.0186357829999999</v>
      </c>
      <c r="P437" s="17">
        <f t="shared" si="166"/>
        <v>0</v>
      </c>
      <c r="Q437" s="14">
        <f t="shared" ca="1" si="156"/>
        <v>18.635782989999999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4">
        <f t="shared" si="159"/>
        <v>44782</v>
      </c>
      <c r="B438" s="125">
        <f t="shared" ca="1" si="169"/>
        <v>1019.332622</v>
      </c>
      <c r="C438" s="7">
        <f t="shared" si="160"/>
        <v>1000</v>
      </c>
      <c r="D438" s="102">
        <f t="shared" si="161"/>
        <v>44777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1.11607434664258</v>
      </c>
      <c r="H438" s="14">
        <f t="shared" ca="1" si="171"/>
        <v>1.1008586717561899</v>
      </c>
      <c r="I438" s="14">
        <f t="shared" ca="1" si="172"/>
        <v>1.01382164</v>
      </c>
      <c r="J438" s="13">
        <f t="shared" si="162"/>
        <v>0.05</v>
      </c>
      <c r="K438" s="29">
        <f t="shared" si="163"/>
        <v>44742</v>
      </c>
      <c r="L438" s="2">
        <f t="shared" si="164"/>
        <v>28</v>
      </c>
      <c r="M438" s="17">
        <f t="shared" si="165"/>
        <v>28</v>
      </c>
      <c r="N438" s="12">
        <f t="shared" si="154"/>
        <v>1.00543585</v>
      </c>
      <c r="O438" s="12">
        <f t="shared" ca="1" si="155"/>
        <v>1.0193326220000001</v>
      </c>
      <c r="P438" s="17">
        <f t="shared" si="166"/>
        <v>0</v>
      </c>
      <c r="Q438" s="14">
        <f t="shared" ca="1" si="156"/>
        <v>19.332622000000001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4">
        <f t="shared" si="159"/>
        <v>44783</v>
      </c>
      <c r="B439" s="125">
        <f t="shared" ca="1" si="169"/>
        <v>1020.047795</v>
      </c>
      <c r="C439" s="7">
        <f t="shared" si="160"/>
        <v>1000</v>
      </c>
      <c r="D439" s="102">
        <f t="shared" si="161"/>
        <v>44778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1.11664117848175</v>
      </c>
      <c r="H439" s="14">
        <f t="shared" ca="1" si="171"/>
        <v>1.1008586717561899</v>
      </c>
      <c r="I439" s="14">
        <f t="shared" ca="1" si="172"/>
        <v>1.01433654</v>
      </c>
      <c r="J439" s="13">
        <f t="shared" si="162"/>
        <v>0.05</v>
      </c>
      <c r="K439" s="29">
        <f t="shared" si="163"/>
        <v>44742</v>
      </c>
      <c r="L439" s="2">
        <f t="shared" si="164"/>
        <v>29</v>
      </c>
      <c r="M439" s="17">
        <f t="shared" si="165"/>
        <v>29</v>
      </c>
      <c r="N439" s="12">
        <f t="shared" si="154"/>
        <v>1.0056305329999999</v>
      </c>
      <c r="O439" s="12">
        <f t="shared" ca="1" si="155"/>
        <v>1.020047795</v>
      </c>
      <c r="P439" s="17">
        <f t="shared" si="166"/>
        <v>0</v>
      </c>
      <c r="Q439" s="14">
        <f t="shared" ca="1" si="156"/>
        <v>20.047795000000001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4">
        <f t="shared" si="159"/>
        <v>44784</v>
      </c>
      <c r="B440" s="125">
        <f t="shared" ca="1" si="169"/>
        <v>1020.763469</v>
      </c>
      <c r="C440" s="7">
        <f t="shared" si="160"/>
        <v>1000</v>
      </c>
      <c r="D440" s="102">
        <f t="shared" si="161"/>
        <v>44781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1.1172082982034801</v>
      </c>
      <c r="H440" s="14">
        <f t="shared" ca="1" si="171"/>
        <v>1.1008586717561899</v>
      </c>
      <c r="I440" s="14">
        <f t="shared" ca="1" si="172"/>
        <v>1.0148516999999999</v>
      </c>
      <c r="J440" s="13">
        <f t="shared" si="162"/>
        <v>0.05</v>
      </c>
      <c r="K440" s="29">
        <f t="shared" si="163"/>
        <v>44742</v>
      </c>
      <c r="L440" s="2">
        <f t="shared" si="164"/>
        <v>30</v>
      </c>
      <c r="M440" s="17">
        <f t="shared" si="165"/>
        <v>30</v>
      </c>
      <c r="N440" s="12">
        <f t="shared" si="154"/>
        <v>1.0058252539999999</v>
      </c>
      <c r="O440" s="12">
        <f t="shared" ca="1" si="155"/>
        <v>1.020763469</v>
      </c>
      <c r="P440" s="17">
        <f t="shared" si="166"/>
        <v>0</v>
      </c>
      <c r="Q440" s="14">
        <f t="shared" ca="1" si="156"/>
        <v>20.763469000000001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4">
        <f t="shared" si="159"/>
        <v>44785</v>
      </c>
      <c r="B441" s="125">
        <f t="shared" ca="1" si="169"/>
        <v>1021.479653</v>
      </c>
      <c r="C441" s="7">
        <f t="shared" si="160"/>
        <v>1000</v>
      </c>
      <c r="D441" s="102">
        <f t="shared" si="161"/>
        <v>44782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1.1177757059539699</v>
      </c>
      <c r="H441" s="14">
        <f t="shared" ca="1" si="171"/>
        <v>1.1008586717561899</v>
      </c>
      <c r="I441" s="14">
        <f t="shared" ca="1" si="172"/>
        <v>1.01536713</v>
      </c>
      <c r="J441" s="13">
        <f t="shared" si="162"/>
        <v>0.05</v>
      </c>
      <c r="K441" s="29">
        <f t="shared" si="163"/>
        <v>44742</v>
      </c>
      <c r="L441" s="2">
        <f t="shared" si="164"/>
        <v>31</v>
      </c>
      <c r="M441" s="17">
        <f t="shared" si="165"/>
        <v>31</v>
      </c>
      <c r="N441" s="12">
        <f t="shared" si="154"/>
        <v>1.0060200130000001</v>
      </c>
      <c r="O441" s="12">
        <f t="shared" ca="1" si="155"/>
        <v>1.0214796530000001</v>
      </c>
      <c r="P441" s="17">
        <f t="shared" si="166"/>
        <v>0</v>
      </c>
      <c r="Q441" s="14">
        <f t="shared" ca="1" si="156"/>
        <v>21.479652999999999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4">
        <f t="shared" si="159"/>
        <v>44788</v>
      </c>
      <c r="B442" s="125">
        <f t="shared" ca="1" si="169"/>
        <v>1022.19632799</v>
      </c>
      <c r="C442" s="7">
        <f t="shared" si="160"/>
        <v>1000</v>
      </c>
      <c r="D442" s="102">
        <f t="shared" si="161"/>
        <v>44783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1.11834340187951</v>
      </c>
      <c r="H442" s="14">
        <f t="shared" ca="1" si="171"/>
        <v>1.1008586717561899</v>
      </c>
      <c r="I442" s="14">
        <f t="shared" ca="1" si="172"/>
        <v>1.0158828099999999</v>
      </c>
      <c r="J442" s="13">
        <f t="shared" si="162"/>
        <v>0.05</v>
      </c>
      <c r="K442" s="29">
        <f t="shared" si="163"/>
        <v>44742</v>
      </c>
      <c r="L442" s="2">
        <f t="shared" si="164"/>
        <v>32</v>
      </c>
      <c r="M442" s="17">
        <f t="shared" si="165"/>
        <v>32</v>
      </c>
      <c r="N442" s="12">
        <f t="shared" si="154"/>
        <v>1.006214809</v>
      </c>
      <c r="O442" s="12">
        <f t="shared" ca="1" si="155"/>
        <v>1.0221963279999999</v>
      </c>
      <c r="P442" s="17">
        <f t="shared" si="166"/>
        <v>0</v>
      </c>
      <c r="Q442" s="14">
        <f t="shared" ca="1" si="156"/>
        <v>22.19632799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4">
        <f t="shared" si="159"/>
        <v>44789</v>
      </c>
      <c r="B443" s="125">
        <f t="shared" ca="1" si="169"/>
        <v>1022.913513</v>
      </c>
      <c r="C443" s="7">
        <f t="shared" si="160"/>
        <v>1000</v>
      </c>
      <c r="D443" s="102">
        <f t="shared" si="161"/>
        <v>44784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1.1189113861264499</v>
      </c>
      <c r="H443" s="14">
        <f t="shared" ca="1" si="171"/>
        <v>1.1008586717561899</v>
      </c>
      <c r="I443" s="14">
        <f t="shared" ca="1" si="172"/>
        <v>1.01639876</v>
      </c>
      <c r="J443" s="13">
        <f t="shared" si="162"/>
        <v>0.05</v>
      </c>
      <c r="K443" s="29">
        <f t="shared" si="163"/>
        <v>44742</v>
      </c>
      <c r="L443" s="2">
        <f t="shared" si="164"/>
        <v>33</v>
      </c>
      <c r="M443" s="17">
        <f t="shared" si="165"/>
        <v>33</v>
      </c>
      <c r="N443" s="12">
        <f t="shared" si="154"/>
        <v>1.006409643</v>
      </c>
      <c r="O443" s="12">
        <f t="shared" ca="1" si="155"/>
        <v>1.022913513</v>
      </c>
      <c r="P443" s="17">
        <f t="shared" si="166"/>
        <v>0</v>
      </c>
      <c r="Q443" s="14">
        <f t="shared" ca="1" si="156"/>
        <v>22.913512999999998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4">
        <f t="shared" si="159"/>
        <v>44790</v>
      </c>
      <c r="B444" s="125">
        <f t="shared" ca="1" si="169"/>
        <v>1023.631199</v>
      </c>
      <c r="C444" s="7">
        <f t="shared" si="160"/>
        <v>1000</v>
      </c>
      <c r="D444" s="102">
        <f t="shared" si="161"/>
        <v>44785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1.1194796588412399</v>
      </c>
      <c r="H444" s="14">
        <f t="shared" ca="1" si="171"/>
        <v>1.1008586717561899</v>
      </c>
      <c r="I444" s="14">
        <f t="shared" ca="1" si="172"/>
        <v>1.01691497</v>
      </c>
      <c r="J444" s="13">
        <f t="shared" si="162"/>
        <v>0.05</v>
      </c>
      <c r="K444" s="29">
        <f t="shared" si="163"/>
        <v>44742</v>
      </c>
      <c r="L444" s="2">
        <f t="shared" si="164"/>
        <v>34</v>
      </c>
      <c r="M444" s="17">
        <f t="shared" si="165"/>
        <v>34</v>
      </c>
      <c r="N444" s="12">
        <f t="shared" si="154"/>
        <v>1.006604514</v>
      </c>
      <c r="O444" s="12">
        <f t="shared" ca="1" si="155"/>
        <v>1.023631199</v>
      </c>
      <c r="P444" s="17">
        <f t="shared" si="166"/>
        <v>0</v>
      </c>
      <c r="Q444" s="14">
        <f t="shared" ca="1" si="156"/>
        <v>23.631198999999999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4">
        <f t="shared" si="159"/>
        <v>44791</v>
      </c>
      <c r="B445" s="125">
        <f t="shared" ca="1" si="169"/>
        <v>1024.3493880000001</v>
      </c>
      <c r="C445" s="7">
        <f t="shared" si="160"/>
        <v>1000</v>
      </c>
      <c r="D445" s="102">
        <f t="shared" si="161"/>
        <v>44788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1.1200482201703701</v>
      </c>
      <c r="H445" s="14">
        <f t="shared" ca="1" si="171"/>
        <v>1.1008586717561899</v>
      </c>
      <c r="I445" s="14">
        <f t="shared" ca="1" si="172"/>
        <v>1.01743144</v>
      </c>
      <c r="J445" s="13">
        <f t="shared" si="162"/>
        <v>0.05</v>
      </c>
      <c r="K445" s="29">
        <f t="shared" si="163"/>
        <v>44742</v>
      </c>
      <c r="L445" s="2">
        <f t="shared" si="164"/>
        <v>35</v>
      </c>
      <c r="M445" s="17">
        <f t="shared" si="165"/>
        <v>35</v>
      </c>
      <c r="N445" s="12">
        <f t="shared" si="154"/>
        <v>1.006799424</v>
      </c>
      <c r="O445" s="12">
        <f t="shared" ca="1" si="155"/>
        <v>1.0243493880000001</v>
      </c>
      <c r="P445" s="17">
        <f t="shared" si="166"/>
        <v>0</v>
      </c>
      <c r="Q445" s="14">
        <f t="shared" ca="1" si="156"/>
        <v>24.349388000000001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4">
        <f t="shared" si="159"/>
        <v>44792</v>
      </c>
      <c r="B446" s="125">
        <f t="shared" ca="1" si="169"/>
        <v>1025.0680769999999</v>
      </c>
      <c r="C446" s="7">
        <f t="shared" si="160"/>
        <v>1000</v>
      </c>
      <c r="D446" s="102">
        <f t="shared" si="161"/>
        <v>44789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1.1206170702604299</v>
      </c>
      <c r="H446" s="14">
        <f t="shared" ca="1" si="171"/>
        <v>1.1008586717561899</v>
      </c>
      <c r="I446" s="14">
        <f t="shared" ca="1" si="172"/>
        <v>1.0179481699999999</v>
      </c>
      <c r="J446" s="13">
        <f t="shared" si="162"/>
        <v>0.05</v>
      </c>
      <c r="K446" s="29">
        <f t="shared" si="163"/>
        <v>44742</v>
      </c>
      <c r="L446" s="2">
        <f t="shared" si="164"/>
        <v>36</v>
      </c>
      <c r="M446" s="17">
        <f t="shared" si="165"/>
        <v>36</v>
      </c>
      <c r="N446" s="12">
        <f t="shared" si="154"/>
        <v>1.006994371</v>
      </c>
      <c r="O446" s="12">
        <f t="shared" ca="1" si="155"/>
        <v>1.025068077</v>
      </c>
      <c r="P446" s="17">
        <f t="shared" si="166"/>
        <v>0</v>
      </c>
      <c r="Q446" s="14">
        <f t="shared" ca="1" si="156"/>
        <v>25.068076999999999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4">
        <f t="shared" si="159"/>
        <v>44795</v>
      </c>
      <c r="B447" s="125">
        <f t="shared" ca="1" si="169"/>
        <v>1025.7872779899999</v>
      </c>
      <c r="C447" s="7">
        <f t="shared" si="160"/>
        <v>1000</v>
      </c>
      <c r="D447" s="102">
        <f t="shared" si="161"/>
        <v>44790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1.12118620925808</v>
      </c>
      <c r="H447" s="14">
        <f t="shared" ca="1" si="171"/>
        <v>1.1008586717561899</v>
      </c>
      <c r="I447" s="14">
        <f t="shared" ca="1" si="172"/>
        <v>1.01846517</v>
      </c>
      <c r="J447" s="13">
        <f t="shared" si="162"/>
        <v>0.05</v>
      </c>
      <c r="K447" s="29">
        <f t="shared" si="163"/>
        <v>44742</v>
      </c>
      <c r="L447" s="2">
        <f t="shared" si="164"/>
        <v>37</v>
      </c>
      <c r="M447" s="17">
        <f t="shared" si="165"/>
        <v>37</v>
      </c>
      <c r="N447" s="12">
        <f t="shared" si="154"/>
        <v>1.007189355</v>
      </c>
      <c r="O447" s="12">
        <f t="shared" ca="1" si="155"/>
        <v>1.0257872779999999</v>
      </c>
      <c r="P447" s="17">
        <f t="shared" si="166"/>
        <v>0</v>
      </c>
      <c r="Q447" s="14">
        <f t="shared" ca="1" si="156"/>
        <v>25.78727799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4">
        <f t="shared" si="159"/>
        <v>44796</v>
      </c>
      <c r="B448" s="125">
        <f t="shared" ca="1" si="169"/>
        <v>1026.506971</v>
      </c>
      <c r="C448" s="7">
        <f t="shared" si="160"/>
        <v>1000</v>
      </c>
      <c r="D448" s="102">
        <f t="shared" si="161"/>
        <v>44791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1.1217556373100299</v>
      </c>
      <c r="H448" s="14">
        <f t="shared" ca="1" si="171"/>
        <v>1.1008586717561899</v>
      </c>
      <c r="I448" s="14">
        <f t="shared" ca="1" si="172"/>
        <v>1.0189824199999999</v>
      </c>
      <c r="J448" s="13">
        <f t="shared" si="162"/>
        <v>0.05</v>
      </c>
      <c r="K448" s="29">
        <f t="shared" si="163"/>
        <v>44742</v>
      </c>
      <c r="L448" s="2">
        <f t="shared" si="164"/>
        <v>38</v>
      </c>
      <c r="M448" s="17">
        <f t="shared" si="165"/>
        <v>38</v>
      </c>
      <c r="N448" s="12">
        <f t="shared" si="154"/>
        <v>1.007384378</v>
      </c>
      <c r="O448" s="12">
        <f t="shared" ca="1" si="155"/>
        <v>1.0265069710000001</v>
      </c>
      <c r="P448" s="17">
        <f t="shared" si="166"/>
        <v>0</v>
      </c>
      <c r="Q448" s="14">
        <f t="shared" ca="1" si="156"/>
        <v>26.506971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4">
        <f t="shared" si="159"/>
        <v>44797</v>
      </c>
      <c r="B449" s="125">
        <f t="shared" ca="1" si="169"/>
        <v>1027.227177</v>
      </c>
      <c r="C449" s="7">
        <f t="shared" si="160"/>
        <v>1000</v>
      </c>
      <c r="D449" s="102">
        <f t="shared" si="161"/>
        <v>44792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1.12232535456311</v>
      </c>
      <c r="H449" s="14">
        <f t="shared" ca="1" si="171"/>
        <v>1.1008586717561899</v>
      </c>
      <c r="I449" s="14">
        <f t="shared" ca="1" si="172"/>
        <v>1.01949994</v>
      </c>
      <c r="J449" s="13">
        <f t="shared" si="162"/>
        <v>0.05</v>
      </c>
      <c r="K449" s="29">
        <f t="shared" si="163"/>
        <v>44742</v>
      </c>
      <c r="L449" s="2">
        <f t="shared" si="164"/>
        <v>39</v>
      </c>
      <c r="M449" s="17">
        <f t="shared" si="165"/>
        <v>39</v>
      </c>
      <c r="N449" s="12">
        <f t="shared" si="154"/>
        <v>1.007579438</v>
      </c>
      <c r="O449" s="12">
        <f t="shared" ca="1" si="155"/>
        <v>1.0272271770000001</v>
      </c>
      <c r="P449" s="17">
        <f t="shared" si="166"/>
        <v>0</v>
      </c>
      <c r="Q449" s="14">
        <f t="shared" ca="1" si="156"/>
        <v>27.227177000000001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4">
        <f t="shared" si="159"/>
        <v>44798</v>
      </c>
      <c r="B450" s="125">
        <f t="shared" ca="1" si="169"/>
        <v>1027.947895</v>
      </c>
      <c r="C450" s="7">
        <f t="shared" si="160"/>
        <v>1000</v>
      </c>
      <c r="D450" s="102">
        <f t="shared" si="161"/>
        <v>44795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1.1228953611641901</v>
      </c>
      <c r="H450" s="14">
        <f t="shared" ca="1" si="171"/>
        <v>1.1008586717561899</v>
      </c>
      <c r="I450" s="14">
        <f t="shared" ca="1" si="172"/>
        <v>1.02001773</v>
      </c>
      <c r="J450" s="13">
        <f t="shared" si="162"/>
        <v>0.05</v>
      </c>
      <c r="K450" s="29">
        <f t="shared" si="163"/>
        <v>44742</v>
      </c>
      <c r="L450" s="2">
        <f t="shared" si="164"/>
        <v>40</v>
      </c>
      <c r="M450" s="17">
        <f t="shared" si="165"/>
        <v>40</v>
      </c>
      <c r="N450" s="12">
        <f t="shared" si="154"/>
        <v>1.0077745360000001</v>
      </c>
      <c r="O450" s="12">
        <f t="shared" ca="1" si="155"/>
        <v>1.0279478950000001</v>
      </c>
      <c r="P450" s="17">
        <f t="shared" si="166"/>
        <v>0</v>
      </c>
      <c r="Q450" s="14">
        <f t="shared" ca="1" si="156"/>
        <v>27.947894999999999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4">
        <f t="shared" si="159"/>
        <v>44799</v>
      </c>
      <c r="B451" s="125">
        <f t="shared" ca="1" si="169"/>
        <v>1028.6691049999999</v>
      </c>
      <c r="C451" s="7">
        <f t="shared" si="160"/>
        <v>1000</v>
      </c>
      <c r="D451" s="102">
        <f t="shared" si="161"/>
        <v>44796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1.12346565726022</v>
      </c>
      <c r="H451" s="14">
        <f t="shared" ca="1" si="171"/>
        <v>1.1008586717561899</v>
      </c>
      <c r="I451" s="14">
        <f t="shared" ca="1" si="172"/>
        <v>1.02053577</v>
      </c>
      <c r="J451" s="13">
        <f t="shared" si="162"/>
        <v>0.05</v>
      </c>
      <c r="K451" s="29">
        <f t="shared" si="163"/>
        <v>44742</v>
      </c>
      <c r="L451" s="2">
        <f t="shared" si="164"/>
        <v>41</v>
      </c>
      <c r="M451" s="17">
        <f t="shared" si="165"/>
        <v>41</v>
      </c>
      <c r="N451" s="12">
        <f t="shared" si="154"/>
        <v>1.007969672</v>
      </c>
      <c r="O451" s="12">
        <f t="shared" ca="1" si="155"/>
        <v>1.0286691050000001</v>
      </c>
      <c r="P451" s="17">
        <f t="shared" si="166"/>
        <v>0</v>
      </c>
      <c r="Q451" s="14">
        <f t="shared" ca="1" si="156"/>
        <v>28.669104999999998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4">
        <f t="shared" si="159"/>
        <v>44802</v>
      </c>
      <c r="B452" s="125">
        <f t="shared" ca="1" si="169"/>
        <v>1029.3908289999999</v>
      </c>
      <c r="C452" s="7">
        <f t="shared" si="160"/>
        <v>1000</v>
      </c>
      <c r="D452" s="102">
        <f t="shared" si="161"/>
        <v>44797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1.12403624299822</v>
      </c>
      <c r="H452" s="14">
        <f t="shared" ca="1" si="171"/>
        <v>1.1008586717561899</v>
      </c>
      <c r="I452" s="14">
        <f t="shared" ca="1" si="172"/>
        <v>1.0210540800000001</v>
      </c>
      <c r="J452" s="13">
        <f t="shared" si="162"/>
        <v>0.05</v>
      </c>
      <c r="K452" s="29">
        <f t="shared" si="163"/>
        <v>44742</v>
      </c>
      <c r="L452" s="2">
        <f t="shared" si="164"/>
        <v>42</v>
      </c>
      <c r="M452" s="17">
        <f t="shared" si="165"/>
        <v>42</v>
      </c>
      <c r="N452" s="12">
        <f t="shared" si="154"/>
        <v>1.0081648459999999</v>
      </c>
      <c r="O452" s="12">
        <f t="shared" ca="1" si="155"/>
        <v>1.029390829</v>
      </c>
      <c r="P452" s="17">
        <f t="shared" si="166"/>
        <v>0</v>
      </c>
      <c r="Q452" s="14">
        <f t="shared" ca="1" si="156"/>
        <v>29.390829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4">
        <f t="shared" si="159"/>
        <v>44803</v>
      </c>
      <c r="B453" s="125">
        <f t="shared" ca="1" si="169"/>
        <v>1030.113067</v>
      </c>
      <c r="C453" s="7">
        <f t="shared" si="160"/>
        <v>1000</v>
      </c>
      <c r="D453" s="102">
        <f t="shared" si="161"/>
        <v>44798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1.1246071185253199</v>
      </c>
      <c r="H453" s="14">
        <f t="shared" ca="1" si="171"/>
        <v>1.1008586717561899</v>
      </c>
      <c r="I453" s="14">
        <f t="shared" ca="1" si="172"/>
        <v>1.0215726599999999</v>
      </c>
      <c r="J453" s="13">
        <f t="shared" si="162"/>
        <v>0.05</v>
      </c>
      <c r="K453" s="29">
        <f t="shared" si="163"/>
        <v>44742</v>
      </c>
      <c r="L453" s="2">
        <f t="shared" si="164"/>
        <v>43</v>
      </c>
      <c r="M453" s="17">
        <f t="shared" si="165"/>
        <v>43</v>
      </c>
      <c r="N453" s="12">
        <f t="shared" si="154"/>
        <v>1.0083600580000001</v>
      </c>
      <c r="O453" s="12">
        <f t="shared" ca="1" si="155"/>
        <v>1.030113067</v>
      </c>
      <c r="P453" s="17">
        <f t="shared" si="166"/>
        <v>0</v>
      </c>
      <c r="Q453" s="14">
        <f t="shared" ca="1" si="156"/>
        <v>30.113067000000001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4">
        <f t="shared" si="159"/>
        <v>44804</v>
      </c>
      <c r="B454" s="125">
        <f t="shared" ca="1" si="169"/>
        <v>1030.8357960000001</v>
      </c>
      <c r="C454" s="7">
        <f t="shared" si="160"/>
        <v>1000</v>
      </c>
      <c r="D454" s="102">
        <f t="shared" si="161"/>
        <v>44799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1.1251782839886799</v>
      </c>
      <c r="H454" s="14">
        <f t="shared" ca="1" si="171"/>
        <v>1.1008586717561899</v>
      </c>
      <c r="I454" s="14">
        <f t="shared" ca="1" si="172"/>
        <v>1.02209149</v>
      </c>
      <c r="J454" s="13">
        <f t="shared" si="162"/>
        <v>0.05</v>
      </c>
      <c r="K454" s="29">
        <f t="shared" si="163"/>
        <v>44742</v>
      </c>
      <c r="L454" s="2">
        <f t="shared" si="164"/>
        <v>44</v>
      </c>
      <c r="M454" s="17">
        <f t="shared" si="165"/>
        <v>44</v>
      </c>
      <c r="N454" s="12">
        <f t="shared" si="154"/>
        <v>1.008555307</v>
      </c>
      <c r="O454" s="12">
        <f t="shared" ca="1" si="155"/>
        <v>1.0308357960000001</v>
      </c>
      <c r="P454" s="17">
        <f t="shared" si="166"/>
        <v>0</v>
      </c>
      <c r="Q454" s="14">
        <f t="shared" ca="1" si="156"/>
        <v>30.835795999999998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4">
        <f t="shared" si="159"/>
        <v>44805</v>
      </c>
      <c r="B455" s="125">
        <f t="shared" ca="1" si="169"/>
        <v>1031.5590400000001</v>
      </c>
      <c r="C455" s="7">
        <f t="shared" si="160"/>
        <v>1000</v>
      </c>
      <c r="D455" s="102">
        <f t="shared" si="161"/>
        <v>44802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1.12574973953555</v>
      </c>
      <c r="H455" s="14">
        <f t="shared" ca="1" si="171"/>
        <v>1.1008586717561899</v>
      </c>
      <c r="I455" s="14">
        <f t="shared" ca="1" si="172"/>
        <v>1.02261059</v>
      </c>
      <c r="J455" s="13">
        <f t="shared" si="162"/>
        <v>0.05</v>
      </c>
      <c r="K455" s="29">
        <f t="shared" si="163"/>
        <v>44742</v>
      </c>
      <c r="L455" s="2">
        <f t="shared" si="164"/>
        <v>45</v>
      </c>
      <c r="M455" s="17">
        <f t="shared" si="165"/>
        <v>45</v>
      </c>
      <c r="N455" s="12">
        <f t="shared" si="154"/>
        <v>1.0087505939999999</v>
      </c>
      <c r="O455" s="12">
        <f t="shared" ca="1" si="155"/>
        <v>1.0315590400000001</v>
      </c>
      <c r="P455" s="17">
        <f t="shared" si="166"/>
        <v>0</v>
      </c>
      <c r="Q455" s="14">
        <f t="shared" ca="1" si="156"/>
        <v>31.55904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4">
        <f t="shared" si="159"/>
        <v>44806</v>
      </c>
      <c r="B456" s="125">
        <f t="shared" ca="1" si="169"/>
        <v>1032.282798</v>
      </c>
      <c r="C456" s="7">
        <f t="shared" si="160"/>
        <v>1000</v>
      </c>
      <c r="D456" s="102">
        <f t="shared" si="161"/>
        <v>44803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1.1263214853132599</v>
      </c>
      <c r="H456" s="14">
        <f t="shared" ca="1" si="171"/>
        <v>1.1008586717561899</v>
      </c>
      <c r="I456" s="14">
        <f t="shared" ca="1" si="172"/>
        <v>1.0231299599999999</v>
      </c>
      <c r="J456" s="13">
        <f t="shared" si="162"/>
        <v>0.05</v>
      </c>
      <c r="K456" s="29">
        <f t="shared" si="163"/>
        <v>44742</v>
      </c>
      <c r="L456" s="2">
        <f t="shared" si="164"/>
        <v>46</v>
      </c>
      <c r="M456" s="17">
        <f t="shared" si="165"/>
        <v>46</v>
      </c>
      <c r="N456" s="12">
        <f t="shared" si="154"/>
        <v>1.0089459190000001</v>
      </c>
      <c r="O456" s="12">
        <f t="shared" ca="1" si="155"/>
        <v>1.032282798</v>
      </c>
      <c r="P456" s="17">
        <f t="shared" si="166"/>
        <v>0</v>
      </c>
      <c r="Q456" s="14">
        <f t="shared" ca="1" si="156"/>
        <v>32.282798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4">
        <f t="shared" si="159"/>
        <v>44809</v>
      </c>
      <c r="B457" s="125">
        <f t="shared" ca="1" si="169"/>
        <v>1033.0070479999999</v>
      </c>
      <c r="C457" s="7">
        <f t="shared" si="160"/>
        <v>1000</v>
      </c>
      <c r="D457" s="102">
        <f t="shared" si="161"/>
        <v>44804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1.1268935214692199</v>
      </c>
      <c r="H457" s="14">
        <f t="shared" ca="1" si="171"/>
        <v>1.1008586717561899</v>
      </c>
      <c r="I457" s="14">
        <f t="shared" ca="1" si="172"/>
        <v>1.0236495800000001</v>
      </c>
      <c r="J457" s="13">
        <f t="shared" si="162"/>
        <v>0.05</v>
      </c>
      <c r="K457" s="29">
        <f t="shared" si="163"/>
        <v>44742</v>
      </c>
      <c r="L457" s="2">
        <f t="shared" si="164"/>
        <v>47</v>
      </c>
      <c r="M457" s="17">
        <f t="shared" si="165"/>
        <v>47</v>
      </c>
      <c r="N457" s="12">
        <f t="shared" si="154"/>
        <v>1.009141281</v>
      </c>
      <c r="O457" s="12">
        <f t="shared" ca="1" si="155"/>
        <v>1.033007048</v>
      </c>
      <c r="P457" s="17">
        <f t="shared" si="166"/>
        <v>0</v>
      </c>
      <c r="Q457" s="14">
        <f t="shared" ca="1" si="156"/>
        <v>33.007047999999998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4">
        <f t="shared" si="159"/>
        <v>44810</v>
      </c>
      <c r="B458" s="125">
        <f t="shared" ca="1" si="169"/>
        <v>1033.7318250000001</v>
      </c>
      <c r="C458" s="7">
        <f t="shared" si="160"/>
        <v>1000</v>
      </c>
      <c r="D458" s="102">
        <f t="shared" si="161"/>
        <v>44805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1.1274658481509101</v>
      </c>
      <c r="H458" s="14">
        <f t="shared" ca="1" si="171"/>
        <v>1.1008586717561899</v>
      </c>
      <c r="I458" s="14">
        <f t="shared" ca="1" si="172"/>
        <v>1.0241694800000001</v>
      </c>
      <c r="J458" s="13">
        <f t="shared" si="162"/>
        <v>0.05</v>
      </c>
      <c r="K458" s="29">
        <f t="shared" si="163"/>
        <v>44742</v>
      </c>
      <c r="L458" s="2">
        <f t="shared" si="164"/>
        <v>48</v>
      </c>
      <c r="M458" s="17">
        <f t="shared" si="165"/>
        <v>48</v>
      </c>
      <c r="N458" s="12">
        <f t="shared" si="154"/>
        <v>1.009336682</v>
      </c>
      <c r="O458" s="12">
        <f t="shared" ca="1" si="155"/>
        <v>1.033731825</v>
      </c>
      <c r="P458" s="17">
        <f t="shared" si="166"/>
        <v>0</v>
      </c>
      <c r="Q458" s="14">
        <f t="shared" ca="1" si="156"/>
        <v>33.731825000000001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4">
        <f t="shared" si="159"/>
        <v>44812</v>
      </c>
      <c r="B459" s="125">
        <f t="shared" ca="1" si="169"/>
        <v>1034.457095</v>
      </c>
      <c r="C459" s="7">
        <f t="shared" si="160"/>
        <v>1000</v>
      </c>
      <c r="D459" s="102">
        <f t="shared" si="161"/>
        <v>44806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1.1280384655058699</v>
      </c>
      <c r="H459" s="14">
        <f t="shared" ca="1" si="171"/>
        <v>1.1008586717561899</v>
      </c>
      <c r="I459" s="14">
        <f t="shared" ca="1" si="172"/>
        <v>1.0246896299999999</v>
      </c>
      <c r="J459" s="13">
        <f t="shared" si="162"/>
        <v>0.05</v>
      </c>
      <c r="K459" s="29">
        <f t="shared" si="163"/>
        <v>44742</v>
      </c>
      <c r="L459" s="2">
        <f t="shared" si="164"/>
        <v>49</v>
      </c>
      <c r="M459" s="17">
        <f t="shared" si="165"/>
        <v>49</v>
      </c>
      <c r="N459" s="12">
        <f t="shared" si="154"/>
        <v>1.00953212</v>
      </c>
      <c r="O459" s="12">
        <f t="shared" ca="1" si="155"/>
        <v>1.034457095</v>
      </c>
      <c r="P459" s="17">
        <f t="shared" si="166"/>
        <v>0</v>
      </c>
      <c r="Q459" s="14">
        <f t="shared" ca="1" si="156"/>
        <v>34.457095000000002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4">
        <f t="shared" si="159"/>
        <v>44813</v>
      </c>
      <c r="B460" s="125">
        <f t="shared" ca="1" si="169"/>
        <v>1035.1828800000001</v>
      </c>
      <c r="C460" s="7">
        <f t="shared" si="160"/>
        <v>1000</v>
      </c>
      <c r="D460" s="102">
        <f t="shared" si="161"/>
        <v>44809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1.12861137368173</v>
      </c>
      <c r="H460" s="14">
        <f t="shared" ca="1" si="171"/>
        <v>1.1008586717561899</v>
      </c>
      <c r="I460" s="14">
        <f t="shared" ca="1" si="172"/>
        <v>1.0252100500000001</v>
      </c>
      <c r="J460" s="13">
        <f t="shared" si="162"/>
        <v>0.05</v>
      </c>
      <c r="K460" s="29">
        <f t="shared" si="163"/>
        <v>44742</v>
      </c>
      <c r="L460" s="2">
        <f t="shared" si="164"/>
        <v>50</v>
      </c>
      <c r="M460" s="17">
        <f t="shared" si="165"/>
        <v>50</v>
      </c>
      <c r="N460" s="12">
        <f t="shared" ref="N460:N523" si="173">ROUND((J460+1)^(M460/252),9)</f>
        <v>1.0097275969999999</v>
      </c>
      <c r="O460" s="12">
        <f t="shared" ref="O460:O523" ca="1" si="174">ROUND(I460*N460,9)</f>
        <v>1.03518288</v>
      </c>
      <c r="P460" s="17">
        <f t="shared" si="166"/>
        <v>0</v>
      </c>
      <c r="Q460" s="14">
        <f t="shared" ref="Q460:Q523" ca="1" si="175">TRUNC(((O460-1)*C460),8)</f>
        <v>35.182879999999997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4">
        <f t="shared" ref="A461:A524" si="178">WORKDAY($A460,1,$X$166:$X$544)</f>
        <v>44816</v>
      </c>
      <c r="B461" s="125">
        <f t="shared" ca="1" si="169"/>
        <v>1035.9091699999999</v>
      </c>
      <c r="C461" s="7">
        <f t="shared" ref="C461:C524" si="179">(C460-S460)</f>
        <v>1000</v>
      </c>
      <c r="D461" s="102">
        <f t="shared" ref="D461:D524" si="180">WORKDAY($A461,-3,$X$160:$X$544)</f>
        <v>44810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1.12918457282619</v>
      </c>
      <c r="H461" s="14">
        <f t="shared" ca="1" si="171"/>
        <v>1.1008586717561899</v>
      </c>
      <c r="I461" s="14">
        <f t="shared" ca="1" si="172"/>
        <v>1.02573073</v>
      </c>
      <c r="J461" s="13">
        <f t="shared" ref="J461:J524" si="181">J460</f>
        <v>0.05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51</v>
      </c>
      <c r="M461" s="17">
        <f t="shared" ref="M461:M524" si="184">IF(AND(L461=1,L460=1),1,IF(L461&gt;0,IF(L461=L460,L461+1,L461),0))</f>
        <v>51</v>
      </c>
      <c r="N461" s="12">
        <f t="shared" si="173"/>
        <v>1.009923111</v>
      </c>
      <c r="O461" s="12">
        <f t="shared" ca="1" si="174"/>
        <v>1.03590917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35.909170000000003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4">
        <f t="shared" si="178"/>
        <v>44817</v>
      </c>
      <c r="B462" s="125">
        <f t="shared" ref="B462:B525" ca="1" si="188">IF(D462&lt;=TODAY(),C462+Q462,IF(AND(D462&gt;TODAY(),A462&lt;=$B$1),IF(VLOOKUP(TODAY(),$A$10:$E$5000,4,FALSE)=0,"n.d",C462+Q462),"n.d"))</f>
        <v>1036.6359749999999</v>
      </c>
      <c r="C462" s="7">
        <f t="shared" si="179"/>
        <v>1000</v>
      </c>
      <c r="D462" s="102">
        <f t="shared" si="180"/>
        <v>44812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1.1297580630870401</v>
      </c>
      <c r="H462" s="14">
        <f t="shared" ref="H462:H525" ca="1" si="190">IF(P461&gt;0,G461,H461)</f>
        <v>1.1008586717561899</v>
      </c>
      <c r="I462" s="14">
        <f t="shared" ref="I462:I525" ca="1" si="191">ROUND(G462/H462,8)</f>
        <v>1.0262516800000001</v>
      </c>
      <c r="J462" s="13">
        <f t="shared" si="181"/>
        <v>0.05</v>
      </c>
      <c r="K462" s="29">
        <f t="shared" si="182"/>
        <v>44742</v>
      </c>
      <c r="L462" s="2">
        <f t="shared" si="183"/>
        <v>52</v>
      </c>
      <c r="M462" s="17">
        <f t="shared" si="184"/>
        <v>52</v>
      </c>
      <c r="N462" s="12">
        <f t="shared" si="173"/>
        <v>1.0101186630000001</v>
      </c>
      <c r="O462" s="12">
        <f t="shared" ca="1" si="174"/>
        <v>1.036635975</v>
      </c>
      <c r="P462" s="17">
        <f t="shared" si="185"/>
        <v>0</v>
      </c>
      <c r="Q462" s="14">
        <f t="shared" ca="1" si="175"/>
        <v>36.635975000000002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4">
        <f t="shared" si="178"/>
        <v>44818</v>
      </c>
      <c r="B463" s="125">
        <f t="shared" ca="1" si="188"/>
        <v>1037.363284</v>
      </c>
      <c r="C463" s="7">
        <f t="shared" si="179"/>
        <v>1000</v>
      </c>
      <c r="D463" s="102">
        <f t="shared" si="180"/>
        <v>44813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1.13033184461212</v>
      </c>
      <c r="H463" s="14">
        <f t="shared" ca="1" si="190"/>
        <v>1.1008586717561899</v>
      </c>
      <c r="I463" s="14">
        <f t="shared" ca="1" si="191"/>
        <v>1.0267728899999999</v>
      </c>
      <c r="J463" s="13">
        <f t="shared" si="181"/>
        <v>0.05</v>
      </c>
      <c r="K463" s="29">
        <f t="shared" si="182"/>
        <v>44742</v>
      </c>
      <c r="L463" s="2">
        <f t="shared" si="183"/>
        <v>53</v>
      </c>
      <c r="M463" s="17">
        <f t="shared" si="184"/>
        <v>53</v>
      </c>
      <c r="N463" s="12">
        <f t="shared" si="173"/>
        <v>1.0103142519999999</v>
      </c>
      <c r="O463" s="12">
        <f t="shared" ca="1" si="174"/>
        <v>1.037363284</v>
      </c>
      <c r="P463" s="17">
        <f t="shared" si="185"/>
        <v>0</v>
      </c>
      <c r="Q463" s="14">
        <f t="shared" ca="1" si="175"/>
        <v>37.363284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4">
        <f t="shared" si="178"/>
        <v>44819</v>
      </c>
      <c r="B464" s="125">
        <f t="shared" ca="1" si="188"/>
        <v>1038.091111</v>
      </c>
      <c r="C464" s="7">
        <f t="shared" si="179"/>
        <v>1000</v>
      </c>
      <c r="D464" s="102">
        <f t="shared" si="180"/>
        <v>44816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1.1309059175493601</v>
      </c>
      <c r="H464" s="14">
        <f t="shared" ca="1" si="190"/>
        <v>1.1008586717561899</v>
      </c>
      <c r="I464" s="14">
        <f t="shared" ca="1" si="191"/>
        <v>1.0272943699999999</v>
      </c>
      <c r="J464" s="13">
        <f t="shared" si="181"/>
        <v>0.05</v>
      </c>
      <c r="K464" s="29">
        <f t="shared" si="182"/>
        <v>44742</v>
      </c>
      <c r="L464" s="2">
        <f t="shared" si="183"/>
        <v>54</v>
      </c>
      <c r="M464" s="17">
        <f t="shared" si="184"/>
        <v>54</v>
      </c>
      <c r="N464" s="12">
        <f t="shared" si="173"/>
        <v>1.0105098800000001</v>
      </c>
      <c r="O464" s="12">
        <f t="shared" ca="1" si="174"/>
        <v>1.038091111</v>
      </c>
      <c r="P464" s="17">
        <f t="shared" si="185"/>
        <v>0</v>
      </c>
      <c r="Q464" s="14">
        <f t="shared" ca="1" si="175"/>
        <v>38.091110999999998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4">
        <f t="shared" si="178"/>
        <v>44820</v>
      </c>
      <c r="B465" s="125">
        <f t="shared" ca="1" si="188"/>
        <v>1038.81944299</v>
      </c>
      <c r="C465" s="7">
        <f t="shared" si="179"/>
        <v>1000</v>
      </c>
      <c r="D465" s="102">
        <f t="shared" si="180"/>
        <v>44817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1.13148028204677</v>
      </c>
      <c r="H465" s="14">
        <f t="shared" ca="1" si="190"/>
        <v>1.1008586717561899</v>
      </c>
      <c r="I465" s="14">
        <f t="shared" ca="1" si="191"/>
        <v>1.0278161100000001</v>
      </c>
      <c r="J465" s="13">
        <f t="shared" si="181"/>
        <v>0.05</v>
      </c>
      <c r="K465" s="29">
        <f t="shared" si="182"/>
        <v>44742</v>
      </c>
      <c r="L465" s="2">
        <f t="shared" si="183"/>
        <v>55</v>
      </c>
      <c r="M465" s="17">
        <f t="shared" si="184"/>
        <v>55</v>
      </c>
      <c r="N465" s="12">
        <f t="shared" si="173"/>
        <v>1.0107055460000001</v>
      </c>
      <c r="O465" s="12">
        <f t="shared" ca="1" si="174"/>
        <v>1.038819443</v>
      </c>
      <c r="P465" s="17">
        <f t="shared" si="185"/>
        <v>0</v>
      </c>
      <c r="Q465" s="14">
        <f t="shared" ca="1" si="175"/>
        <v>38.819442989999999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4">
        <f t="shared" si="178"/>
        <v>44823</v>
      </c>
      <c r="B466" s="125">
        <f t="shared" ca="1" si="188"/>
        <v>1039.5482899900001</v>
      </c>
      <c r="C466" s="7">
        <f t="shared" si="179"/>
        <v>1000</v>
      </c>
      <c r="D466" s="102">
        <f t="shared" si="180"/>
        <v>44818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1.1320549382524101</v>
      </c>
      <c r="H466" s="14">
        <f t="shared" ca="1" si="190"/>
        <v>1.1008586717561899</v>
      </c>
      <c r="I466" s="14">
        <f t="shared" ca="1" si="191"/>
        <v>1.0283381199999999</v>
      </c>
      <c r="J466" s="13">
        <f t="shared" si="181"/>
        <v>0.05</v>
      </c>
      <c r="K466" s="29">
        <f t="shared" si="182"/>
        <v>44742</v>
      </c>
      <c r="L466" s="2">
        <f t="shared" si="183"/>
        <v>56</v>
      </c>
      <c r="M466" s="17">
        <f t="shared" si="184"/>
        <v>56</v>
      </c>
      <c r="N466" s="12">
        <f t="shared" si="173"/>
        <v>1.010901249</v>
      </c>
      <c r="O466" s="12">
        <f t="shared" ca="1" si="174"/>
        <v>1.0395482899999999</v>
      </c>
      <c r="P466" s="17">
        <f t="shared" si="185"/>
        <v>0</v>
      </c>
      <c r="Q466" s="14">
        <f t="shared" ca="1" si="175"/>
        <v>39.548289990000001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4">
        <f t="shared" si="178"/>
        <v>44824</v>
      </c>
      <c r="B467" s="125">
        <f t="shared" ca="1" si="188"/>
        <v>1040.2776429999999</v>
      </c>
      <c r="C467" s="7">
        <f t="shared" si="179"/>
        <v>1000</v>
      </c>
      <c r="D467" s="102">
        <f t="shared" si="180"/>
        <v>44819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1.1326298863144499</v>
      </c>
      <c r="H467" s="14">
        <f t="shared" ca="1" si="190"/>
        <v>1.1008586717561899</v>
      </c>
      <c r="I467" s="14">
        <f t="shared" ca="1" si="191"/>
        <v>1.02886039</v>
      </c>
      <c r="J467" s="13">
        <f t="shared" si="181"/>
        <v>0.05</v>
      </c>
      <c r="K467" s="29">
        <f t="shared" si="182"/>
        <v>44742</v>
      </c>
      <c r="L467" s="2">
        <f t="shared" si="183"/>
        <v>57</v>
      </c>
      <c r="M467" s="17">
        <f t="shared" si="184"/>
        <v>57</v>
      </c>
      <c r="N467" s="12">
        <f t="shared" si="173"/>
        <v>1.01109699</v>
      </c>
      <c r="O467" s="12">
        <f t="shared" ca="1" si="174"/>
        <v>1.040277643</v>
      </c>
      <c r="P467" s="17">
        <f t="shared" si="185"/>
        <v>0</v>
      </c>
      <c r="Q467" s="14">
        <f t="shared" ca="1" si="175"/>
        <v>40.277642999999998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4">
        <f t="shared" si="178"/>
        <v>44825</v>
      </c>
      <c r="B468" s="125">
        <f t="shared" ca="1" si="188"/>
        <v>1041.007515</v>
      </c>
      <c r="C468" s="7">
        <f t="shared" si="179"/>
        <v>1000</v>
      </c>
      <c r="D468" s="102">
        <f t="shared" si="180"/>
        <v>44820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1.13320512638111</v>
      </c>
      <c r="H468" s="14">
        <f t="shared" ca="1" si="190"/>
        <v>1.1008586717561899</v>
      </c>
      <c r="I468" s="14">
        <f t="shared" ca="1" si="191"/>
        <v>1.0293829299999999</v>
      </c>
      <c r="J468" s="13">
        <f t="shared" si="181"/>
        <v>0.05</v>
      </c>
      <c r="K468" s="29">
        <f t="shared" si="182"/>
        <v>44742</v>
      </c>
      <c r="L468" s="2">
        <f t="shared" si="183"/>
        <v>58</v>
      </c>
      <c r="M468" s="17">
        <f t="shared" si="184"/>
        <v>58</v>
      </c>
      <c r="N468" s="12">
        <f t="shared" si="173"/>
        <v>1.0112927700000001</v>
      </c>
      <c r="O468" s="12">
        <f t="shared" ca="1" si="174"/>
        <v>1.041007515</v>
      </c>
      <c r="P468" s="17">
        <f t="shared" si="185"/>
        <v>0</v>
      </c>
      <c r="Q468" s="14">
        <f t="shared" ca="1" si="175"/>
        <v>41.007514999999998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4">
        <f t="shared" si="178"/>
        <v>44826</v>
      </c>
      <c r="B469" s="125">
        <f t="shared" ca="1" si="188"/>
        <v>1041.7378920000001</v>
      </c>
      <c r="C469" s="7">
        <f t="shared" si="179"/>
        <v>1000</v>
      </c>
      <c r="D469" s="102">
        <f t="shared" si="180"/>
        <v>44823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1.1337806586007</v>
      </c>
      <c r="H469" s="14">
        <f t="shared" ca="1" si="190"/>
        <v>1.1008586717561899</v>
      </c>
      <c r="I469" s="14">
        <f t="shared" ca="1" si="191"/>
        <v>1.0299057300000001</v>
      </c>
      <c r="J469" s="13">
        <f t="shared" si="181"/>
        <v>0.05</v>
      </c>
      <c r="K469" s="29">
        <f t="shared" si="182"/>
        <v>44742</v>
      </c>
      <c r="L469" s="2">
        <f t="shared" si="183"/>
        <v>59</v>
      </c>
      <c r="M469" s="17">
        <f t="shared" si="184"/>
        <v>59</v>
      </c>
      <c r="N469" s="12">
        <f t="shared" si="173"/>
        <v>1.0114885870000001</v>
      </c>
      <c r="O469" s="12">
        <f t="shared" ca="1" si="174"/>
        <v>1.041737892</v>
      </c>
      <c r="P469" s="17">
        <f t="shared" si="185"/>
        <v>0</v>
      </c>
      <c r="Q469" s="14">
        <f t="shared" ca="1" si="175"/>
        <v>41.737892000000002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4">
        <f t="shared" si="178"/>
        <v>44827</v>
      </c>
      <c r="B470" s="125">
        <f t="shared" ca="1" si="188"/>
        <v>1042.46878599</v>
      </c>
      <c r="C470" s="7">
        <f t="shared" si="179"/>
        <v>1000</v>
      </c>
      <c r="D470" s="102">
        <f t="shared" si="180"/>
        <v>44824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1.13435648312159</v>
      </c>
      <c r="H470" s="14">
        <f t="shared" ca="1" si="190"/>
        <v>1.1008586717561899</v>
      </c>
      <c r="I470" s="14">
        <f t="shared" ca="1" si="191"/>
        <v>1.0304287999999999</v>
      </c>
      <c r="J470" s="13">
        <f t="shared" si="181"/>
        <v>0.05</v>
      </c>
      <c r="K470" s="29">
        <f t="shared" si="182"/>
        <v>44742</v>
      </c>
      <c r="L470" s="2">
        <f t="shared" si="183"/>
        <v>60</v>
      </c>
      <c r="M470" s="17">
        <f t="shared" si="184"/>
        <v>60</v>
      </c>
      <c r="N470" s="12">
        <f t="shared" si="173"/>
        <v>1.011684442</v>
      </c>
      <c r="O470" s="12">
        <f t="shared" ca="1" si="174"/>
        <v>1.0424687859999999</v>
      </c>
      <c r="P470" s="17">
        <f t="shared" si="185"/>
        <v>0</v>
      </c>
      <c r="Q470" s="14">
        <f t="shared" ca="1" si="175"/>
        <v>42.468785990000001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4">
        <f t="shared" si="178"/>
        <v>44830</v>
      </c>
      <c r="B471" s="125">
        <f t="shared" ca="1" si="188"/>
        <v>1043.2001970000001</v>
      </c>
      <c r="C471" s="7">
        <f t="shared" si="179"/>
        <v>1000</v>
      </c>
      <c r="D471" s="102">
        <f t="shared" si="180"/>
        <v>44825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1.13493260009224</v>
      </c>
      <c r="H471" s="14">
        <f t="shared" ca="1" si="190"/>
        <v>1.1008586717561899</v>
      </c>
      <c r="I471" s="14">
        <f t="shared" ca="1" si="191"/>
        <v>1.0309521399999999</v>
      </c>
      <c r="J471" s="13">
        <f t="shared" si="181"/>
        <v>0.05</v>
      </c>
      <c r="K471" s="29">
        <f t="shared" si="182"/>
        <v>44742</v>
      </c>
      <c r="L471" s="2">
        <f t="shared" si="183"/>
        <v>61</v>
      </c>
      <c r="M471" s="17">
        <f t="shared" si="184"/>
        <v>61</v>
      </c>
      <c r="N471" s="12">
        <f t="shared" si="173"/>
        <v>1.0118803350000001</v>
      </c>
      <c r="O471" s="12">
        <f t="shared" ca="1" si="174"/>
        <v>1.043200197</v>
      </c>
      <c r="P471" s="17">
        <f t="shared" si="185"/>
        <v>0</v>
      </c>
      <c r="Q471" s="14">
        <f t="shared" ca="1" si="175"/>
        <v>43.200197000000003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4">
        <f t="shared" si="178"/>
        <v>44831</v>
      </c>
      <c r="B472" s="125">
        <f t="shared" ca="1" si="188"/>
        <v>1043.9321150000001</v>
      </c>
      <c r="C472" s="7">
        <f t="shared" si="179"/>
        <v>1000</v>
      </c>
      <c r="D472" s="102">
        <f t="shared" si="180"/>
        <v>44826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1.13550900966117</v>
      </c>
      <c r="H472" s="14">
        <f t="shared" ca="1" si="190"/>
        <v>1.1008586717561899</v>
      </c>
      <c r="I472" s="14">
        <f t="shared" ca="1" si="191"/>
        <v>1.0314757400000001</v>
      </c>
      <c r="J472" s="13">
        <f t="shared" si="181"/>
        <v>0.05</v>
      </c>
      <c r="K472" s="29">
        <f t="shared" si="182"/>
        <v>44742</v>
      </c>
      <c r="L472" s="2">
        <f t="shared" si="183"/>
        <v>62</v>
      </c>
      <c r="M472" s="17">
        <f t="shared" si="184"/>
        <v>62</v>
      </c>
      <c r="N472" s="12">
        <f t="shared" si="173"/>
        <v>1.012076266</v>
      </c>
      <c r="O472" s="12">
        <f t="shared" ca="1" si="174"/>
        <v>1.043932115</v>
      </c>
      <c r="P472" s="17">
        <f t="shared" si="185"/>
        <v>0</v>
      </c>
      <c r="Q472" s="14">
        <f t="shared" ca="1" si="175"/>
        <v>43.932115000000003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4">
        <f t="shared" si="178"/>
        <v>44832</v>
      </c>
      <c r="B473" s="125">
        <f t="shared" ca="1" si="188"/>
        <v>1044.66454099</v>
      </c>
      <c r="C473" s="7">
        <f t="shared" si="179"/>
        <v>1000</v>
      </c>
      <c r="D473" s="102">
        <f t="shared" si="180"/>
        <v>44827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1.136085711977</v>
      </c>
      <c r="H473" s="14">
        <f t="shared" ca="1" si="190"/>
        <v>1.1008586717561899</v>
      </c>
      <c r="I473" s="14">
        <f t="shared" ca="1" si="191"/>
        <v>1.0319996</v>
      </c>
      <c r="J473" s="13">
        <f t="shared" si="181"/>
        <v>0.05</v>
      </c>
      <c r="K473" s="29">
        <f t="shared" si="182"/>
        <v>44742</v>
      </c>
      <c r="L473" s="2">
        <f t="shared" si="183"/>
        <v>63</v>
      </c>
      <c r="M473" s="17">
        <f t="shared" si="184"/>
        <v>63</v>
      </c>
      <c r="N473" s="12">
        <f t="shared" si="173"/>
        <v>1.0122722340000001</v>
      </c>
      <c r="O473" s="12">
        <f t="shared" ca="1" si="174"/>
        <v>1.0446645409999999</v>
      </c>
      <c r="P473" s="17">
        <f t="shared" si="185"/>
        <v>0</v>
      </c>
      <c r="Q473" s="14">
        <f t="shared" ca="1" si="175"/>
        <v>44.664540989999999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4">
        <f t="shared" si="178"/>
        <v>44833</v>
      </c>
      <c r="B474" s="125">
        <f t="shared" ca="1" si="188"/>
        <v>1045.397485</v>
      </c>
      <c r="C474" s="7">
        <f t="shared" si="179"/>
        <v>1000</v>
      </c>
      <c r="D474" s="102">
        <f t="shared" si="180"/>
        <v>44830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1.1366627071883999</v>
      </c>
      <c r="H474" s="14">
        <f t="shared" ca="1" si="190"/>
        <v>1.1008586717561899</v>
      </c>
      <c r="I474" s="14">
        <f t="shared" ca="1" si="191"/>
        <v>1.0325237300000001</v>
      </c>
      <c r="J474" s="13">
        <f t="shared" si="181"/>
        <v>0.05</v>
      </c>
      <c r="K474" s="29">
        <f t="shared" si="182"/>
        <v>44742</v>
      </c>
      <c r="L474" s="2">
        <f t="shared" si="183"/>
        <v>64</v>
      </c>
      <c r="M474" s="17">
        <f t="shared" si="184"/>
        <v>64</v>
      </c>
      <c r="N474" s="12">
        <f t="shared" si="173"/>
        <v>1.0124682410000001</v>
      </c>
      <c r="O474" s="12">
        <f t="shared" ca="1" si="174"/>
        <v>1.0453974850000001</v>
      </c>
      <c r="P474" s="17">
        <f t="shared" si="185"/>
        <v>0</v>
      </c>
      <c r="Q474" s="14">
        <f t="shared" ca="1" si="175"/>
        <v>45.397485000000003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4">
        <f t="shared" si="178"/>
        <v>44834</v>
      </c>
      <c r="B475" s="125">
        <f t="shared" ca="1" si="188"/>
        <v>1046.1309470000001</v>
      </c>
      <c r="C475" s="7">
        <f t="shared" si="179"/>
        <v>1000</v>
      </c>
      <c r="D475" s="102">
        <f t="shared" si="180"/>
        <v>44831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1.1372399954441299</v>
      </c>
      <c r="H475" s="14">
        <f t="shared" ca="1" si="190"/>
        <v>1.1008586717561899</v>
      </c>
      <c r="I475" s="14">
        <f t="shared" ca="1" si="191"/>
        <v>1.0330481300000001</v>
      </c>
      <c r="J475" s="13">
        <f t="shared" si="181"/>
        <v>0.05</v>
      </c>
      <c r="K475" s="29">
        <f t="shared" si="182"/>
        <v>44742</v>
      </c>
      <c r="L475" s="2">
        <f t="shared" si="183"/>
        <v>65</v>
      </c>
      <c r="M475" s="17">
        <f t="shared" si="184"/>
        <v>65</v>
      </c>
      <c r="N475" s="12">
        <f t="shared" si="173"/>
        <v>1.0126642859999999</v>
      </c>
      <c r="O475" s="12">
        <f t="shared" ca="1" si="174"/>
        <v>1.046130947</v>
      </c>
      <c r="P475" s="17">
        <f t="shared" si="185"/>
        <v>0</v>
      </c>
      <c r="Q475" s="14">
        <f t="shared" ca="1" si="175"/>
        <v>46.130946999999999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4">
        <f t="shared" si="178"/>
        <v>44837</v>
      </c>
      <c r="B476" s="125">
        <f t="shared" ca="1" si="188"/>
        <v>1046.864928</v>
      </c>
      <c r="C476" s="7">
        <f t="shared" si="179"/>
        <v>1000</v>
      </c>
      <c r="D476" s="102">
        <f t="shared" si="180"/>
        <v>44832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1.1378175768930101</v>
      </c>
      <c r="H476" s="14">
        <f t="shared" ca="1" si="190"/>
        <v>1.1008586717561899</v>
      </c>
      <c r="I476" s="14">
        <f t="shared" ca="1" si="191"/>
        <v>1.0335728</v>
      </c>
      <c r="J476" s="13">
        <f t="shared" si="181"/>
        <v>0.05</v>
      </c>
      <c r="K476" s="29">
        <f t="shared" si="182"/>
        <v>44742</v>
      </c>
      <c r="L476" s="2">
        <f t="shared" si="183"/>
        <v>66</v>
      </c>
      <c r="M476" s="17">
        <f t="shared" si="184"/>
        <v>66</v>
      </c>
      <c r="N476" s="12">
        <f t="shared" si="173"/>
        <v>1.012860369</v>
      </c>
      <c r="O476" s="12">
        <f t="shared" ca="1" si="174"/>
        <v>1.046864928</v>
      </c>
      <c r="P476" s="17">
        <f t="shared" si="185"/>
        <v>0</v>
      </c>
      <c r="Q476" s="14">
        <f t="shared" ca="1" si="175"/>
        <v>46.864927999999999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4">
        <f t="shared" si="178"/>
        <v>44838</v>
      </c>
      <c r="B477" s="125">
        <f t="shared" ca="1" si="188"/>
        <v>1047.5994159899999</v>
      </c>
      <c r="C477" s="7">
        <f t="shared" si="179"/>
        <v>1000</v>
      </c>
      <c r="D477" s="102">
        <f t="shared" si="180"/>
        <v>44833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1.1383954516839601</v>
      </c>
      <c r="H477" s="14">
        <f t="shared" ca="1" si="190"/>
        <v>1.1008586717561899</v>
      </c>
      <c r="I477" s="14">
        <f t="shared" ca="1" si="191"/>
        <v>1.03409773</v>
      </c>
      <c r="J477" s="13">
        <f t="shared" si="181"/>
        <v>0.05</v>
      </c>
      <c r="K477" s="29">
        <f t="shared" si="182"/>
        <v>44742</v>
      </c>
      <c r="L477" s="2">
        <f t="shared" si="183"/>
        <v>67</v>
      </c>
      <c r="M477" s="17">
        <f t="shared" si="184"/>
        <v>67</v>
      </c>
      <c r="N477" s="12">
        <f t="shared" si="173"/>
        <v>1.013056489</v>
      </c>
      <c r="O477" s="12">
        <f t="shared" ca="1" si="174"/>
        <v>1.0475994159999999</v>
      </c>
      <c r="P477" s="17">
        <f t="shared" si="185"/>
        <v>0</v>
      </c>
      <c r="Q477" s="14">
        <f t="shared" ca="1" si="175"/>
        <v>47.599415989999997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4">
        <f t="shared" si="178"/>
        <v>44839</v>
      </c>
      <c r="B478" s="125">
        <f t="shared" ca="1" si="188"/>
        <v>1048.3344239999999</v>
      </c>
      <c r="C478" s="7">
        <f t="shared" si="179"/>
        <v>1000</v>
      </c>
      <c r="D478" s="102">
        <f t="shared" si="180"/>
        <v>44834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1.1389736199659699</v>
      </c>
      <c r="H478" s="14">
        <f t="shared" ca="1" si="190"/>
        <v>1.1008586717561899</v>
      </c>
      <c r="I478" s="14">
        <f t="shared" ca="1" si="191"/>
        <v>1.0346229300000001</v>
      </c>
      <c r="J478" s="13">
        <f t="shared" si="181"/>
        <v>0.05</v>
      </c>
      <c r="K478" s="29">
        <f t="shared" si="182"/>
        <v>44742</v>
      </c>
      <c r="L478" s="2">
        <f t="shared" si="183"/>
        <v>68</v>
      </c>
      <c r="M478" s="17">
        <f t="shared" si="184"/>
        <v>68</v>
      </c>
      <c r="N478" s="12">
        <f t="shared" si="173"/>
        <v>1.0132526479999999</v>
      </c>
      <c r="O478" s="12">
        <f t="shared" ca="1" si="174"/>
        <v>1.0483344240000001</v>
      </c>
      <c r="P478" s="17">
        <f t="shared" si="185"/>
        <v>0</v>
      </c>
      <c r="Q478" s="14">
        <f t="shared" ca="1" si="175"/>
        <v>48.334423999999999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4">
        <f t="shared" si="178"/>
        <v>44840</v>
      </c>
      <c r="B479" s="125">
        <f t="shared" ca="1" si="188"/>
        <v>1049.0699400000001</v>
      </c>
      <c r="C479" s="7">
        <f t="shared" si="179"/>
        <v>1000</v>
      </c>
      <c r="D479" s="102">
        <f t="shared" si="180"/>
        <v>44837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1.13955208188807</v>
      </c>
      <c r="H479" s="14">
        <f t="shared" ca="1" si="190"/>
        <v>1.1008586717561899</v>
      </c>
      <c r="I479" s="14">
        <f t="shared" ca="1" si="191"/>
        <v>1.03514839</v>
      </c>
      <c r="J479" s="13">
        <f t="shared" si="181"/>
        <v>0.05</v>
      </c>
      <c r="K479" s="29">
        <f t="shared" si="182"/>
        <v>44742</v>
      </c>
      <c r="L479" s="2">
        <f t="shared" si="183"/>
        <v>69</v>
      </c>
      <c r="M479" s="17">
        <f t="shared" si="184"/>
        <v>69</v>
      </c>
      <c r="N479" s="12">
        <f t="shared" si="173"/>
        <v>1.0134488450000001</v>
      </c>
      <c r="O479" s="12">
        <f t="shared" ca="1" si="174"/>
        <v>1.0490699400000001</v>
      </c>
      <c r="P479" s="17">
        <f t="shared" si="185"/>
        <v>0</v>
      </c>
      <c r="Q479" s="14">
        <f t="shared" ca="1" si="175"/>
        <v>49.069940000000003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4">
        <f t="shared" si="178"/>
        <v>44841</v>
      </c>
      <c r="B480" s="125">
        <f t="shared" ca="1" si="188"/>
        <v>1049.8059749900001</v>
      </c>
      <c r="C480" s="7">
        <f t="shared" si="179"/>
        <v>1000</v>
      </c>
      <c r="D480" s="102">
        <f t="shared" si="180"/>
        <v>44838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1.1401308375994199</v>
      </c>
      <c r="H480" s="14">
        <f t="shared" ca="1" si="190"/>
        <v>1.1008586717561899</v>
      </c>
      <c r="I480" s="14">
        <f t="shared" ca="1" si="191"/>
        <v>1.0356741199999999</v>
      </c>
      <c r="J480" s="13">
        <f t="shared" si="181"/>
        <v>0.05</v>
      </c>
      <c r="K480" s="29">
        <f t="shared" si="182"/>
        <v>44742</v>
      </c>
      <c r="L480" s="2">
        <f t="shared" si="183"/>
        <v>70</v>
      </c>
      <c r="M480" s="17">
        <f t="shared" si="184"/>
        <v>70</v>
      </c>
      <c r="N480" s="12">
        <f t="shared" si="173"/>
        <v>1.013645079</v>
      </c>
      <c r="O480" s="12">
        <f t="shared" ca="1" si="174"/>
        <v>1.0498059749999999</v>
      </c>
      <c r="P480" s="17">
        <f t="shared" si="185"/>
        <v>0</v>
      </c>
      <c r="Q480" s="14">
        <f t="shared" ca="1" si="175"/>
        <v>49.805974990000003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4">
        <f t="shared" si="178"/>
        <v>44844</v>
      </c>
      <c r="B481" s="125">
        <f t="shared" ca="1" si="188"/>
        <v>1050.5425310000001</v>
      </c>
      <c r="C481" s="7">
        <f t="shared" si="179"/>
        <v>1000</v>
      </c>
      <c r="D481" s="102">
        <f t="shared" si="180"/>
        <v>44839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1.1407098872492201</v>
      </c>
      <c r="H481" s="14">
        <f t="shared" ca="1" si="190"/>
        <v>1.1008586717561899</v>
      </c>
      <c r="I481" s="14">
        <f t="shared" ca="1" si="191"/>
        <v>1.0362001199999999</v>
      </c>
      <c r="J481" s="13">
        <f t="shared" si="181"/>
        <v>0.05</v>
      </c>
      <c r="K481" s="29">
        <f t="shared" si="182"/>
        <v>44742</v>
      </c>
      <c r="L481" s="2">
        <f t="shared" si="183"/>
        <v>71</v>
      </c>
      <c r="M481" s="17">
        <f t="shared" si="184"/>
        <v>71</v>
      </c>
      <c r="N481" s="12">
        <f t="shared" si="173"/>
        <v>1.013841352</v>
      </c>
      <c r="O481" s="12">
        <f t="shared" ca="1" si="174"/>
        <v>1.0505425310000001</v>
      </c>
      <c r="P481" s="17">
        <f t="shared" si="185"/>
        <v>0</v>
      </c>
      <c r="Q481" s="14">
        <f t="shared" ca="1" si="175"/>
        <v>50.542530999999997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4">
        <f t="shared" si="178"/>
        <v>44845</v>
      </c>
      <c r="B482" s="125">
        <f t="shared" ca="1" si="188"/>
        <v>1051.279595</v>
      </c>
      <c r="C482" s="7">
        <f t="shared" si="179"/>
        <v>1000</v>
      </c>
      <c r="D482" s="102">
        <f t="shared" si="180"/>
        <v>44840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1.1412892309867599</v>
      </c>
      <c r="H482" s="14">
        <f t="shared" ca="1" si="190"/>
        <v>1.1008586717561899</v>
      </c>
      <c r="I482" s="14">
        <f t="shared" ca="1" si="191"/>
        <v>1.0367263799999999</v>
      </c>
      <c r="J482" s="13">
        <f t="shared" si="181"/>
        <v>0.05</v>
      </c>
      <c r="K482" s="29">
        <f t="shared" si="182"/>
        <v>44742</v>
      </c>
      <c r="L482" s="2">
        <f t="shared" si="183"/>
        <v>72</v>
      </c>
      <c r="M482" s="17">
        <f t="shared" si="184"/>
        <v>72</v>
      </c>
      <c r="N482" s="12">
        <f t="shared" si="173"/>
        <v>1.014037662</v>
      </c>
      <c r="O482" s="12">
        <f t="shared" ca="1" si="174"/>
        <v>1.051279595</v>
      </c>
      <c r="P482" s="17">
        <f t="shared" si="185"/>
        <v>0</v>
      </c>
      <c r="Q482" s="14">
        <f t="shared" ca="1" si="175"/>
        <v>51.279595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4">
        <f t="shared" si="178"/>
        <v>44847</v>
      </c>
      <c r="B483" s="125">
        <f t="shared" ca="1" si="188"/>
        <v>1052.0171889999999</v>
      </c>
      <c r="C483" s="7">
        <f t="shared" si="179"/>
        <v>1000</v>
      </c>
      <c r="D483" s="102">
        <f t="shared" si="180"/>
        <v>44841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1.1418688689613901</v>
      </c>
      <c r="H483" s="14">
        <f t="shared" ca="1" si="190"/>
        <v>1.1008586717561899</v>
      </c>
      <c r="I483" s="14">
        <f t="shared" ca="1" si="191"/>
        <v>1.03725292</v>
      </c>
      <c r="J483" s="13">
        <f t="shared" si="181"/>
        <v>0.05</v>
      </c>
      <c r="K483" s="29">
        <f t="shared" si="182"/>
        <v>44742</v>
      </c>
      <c r="L483" s="2">
        <f t="shared" si="183"/>
        <v>73</v>
      </c>
      <c r="M483" s="17">
        <f t="shared" si="184"/>
        <v>73</v>
      </c>
      <c r="N483" s="12">
        <f t="shared" si="173"/>
        <v>1.0142340110000001</v>
      </c>
      <c r="O483" s="12">
        <f t="shared" ca="1" si="174"/>
        <v>1.0520171890000001</v>
      </c>
      <c r="P483" s="17">
        <f t="shared" si="185"/>
        <v>0</v>
      </c>
      <c r="Q483" s="14">
        <f t="shared" ca="1" si="175"/>
        <v>52.017189000000002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4">
        <f t="shared" si="178"/>
        <v>44848</v>
      </c>
      <c r="B484" s="125">
        <f t="shared" ca="1" si="188"/>
        <v>1052.755294</v>
      </c>
      <c r="C484" s="7">
        <f t="shared" si="179"/>
        <v>1000</v>
      </c>
      <c r="D484" s="102">
        <f t="shared" si="180"/>
        <v>44844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1.14244880132256</v>
      </c>
      <c r="H484" s="14">
        <f t="shared" ca="1" si="190"/>
        <v>1.1008586717561899</v>
      </c>
      <c r="I484" s="14">
        <f t="shared" ca="1" si="191"/>
        <v>1.0377797200000001</v>
      </c>
      <c r="J484" s="13">
        <f t="shared" si="181"/>
        <v>0.05</v>
      </c>
      <c r="K484" s="29">
        <f t="shared" si="182"/>
        <v>44742</v>
      </c>
      <c r="L484" s="2">
        <f t="shared" si="183"/>
        <v>74</v>
      </c>
      <c r="M484" s="17">
        <f t="shared" si="184"/>
        <v>74</v>
      </c>
      <c r="N484" s="12">
        <f t="shared" si="173"/>
        <v>1.014430398</v>
      </c>
      <c r="O484" s="12">
        <f t="shared" ca="1" si="174"/>
        <v>1.052755294</v>
      </c>
      <c r="P484" s="17">
        <f t="shared" si="185"/>
        <v>0</v>
      </c>
      <c r="Q484" s="14">
        <f t="shared" ca="1" si="175"/>
        <v>52.755293999999999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4">
        <f t="shared" si="178"/>
        <v>44851</v>
      </c>
      <c r="B485" s="125">
        <f t="shared" ca="1" si="188"/>
        <v>1053.4939189900001</v>
      </c>
      <c r="C485" s="7">
        <f t="shared" si="179"/>
        <v>1000</v>
      </c>
      <c r="D485" s="102">
        <f t="shared" si="180"/>
        <v>44845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1.1430290282197799</v>
      </c>
      <c r="H485" s="14">
        <f t="shared" ca="1" si="190"/>
        <v>1.1008586717561899</v>
      </c>
      <c r="I485" s="14">
        <f t="shared" ca="1" si="191"/>
        <v>1.03830679</v>
      </c>
      <c r="J485" s="13">
        <f t="shared" si="181"/>
        <v>0.05</v>
      </c>
      <c r="K485" s="29">
        <f t="shared" si="182"/>
        <v>44742</v>
      </c>
      <c r="L485" s="2">
        <f t="shared" si="183"/>
        <v>75</v>
      </c>
      <c r="M485" s="17">
        <f t="shared" si="184"/>
        <v>75</v>
      </c>
      <c r="N485" s="12">
        <f t="shared" si="173"/>
        <v>1.0146268220000001</v>
      </c>
      <c r="O485" s="12">
        <f t="shared" ca="1" si="174"/>
        <v>1.0534939189999999</v>
      </c>
      <c r="P485" s="17">
        <f t="shared" si="185"/>
        <v>0</v>
      </c>
      <c r="Q485" s="14">
        <f t="shared" ca="1" si="175"/>
        <v>53.493918989999997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44865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4">
        <f t="shared" si="178"/>
        <v>44852</v>
      </c>
      <c r="B486" s="125">
        <f t="shared" ca="1" si="188"/>
        <v>1054.233054</v>
      </c>
      <c r="C486" s="7">
        <f t="shared" si="179"/>
        <v>1000</v>
      </c>
      <c r="D486" s="102">
        <f t="shared" si="180"/>
        <v>44847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1.14360954980263</v>
      </c>
      <c r="H486" s="14">
        <f t="shared" ca="1" si="190"/>
        <v>1.1008586717561899</v>
      </c>
      <c r="I486" s="14">
        <f t="shared" ca="1" si="191"/>
        <v>1.03883412</v>
      </c>
      <c r="J486" s="13">
        <f t="shared" si="181"/>
        <v>0.05</v>
      </c>
      <c r="K486" s="29">
        <f t="shared" si="182"/>
        <v>44742</v>
      </c>
      <c r="L486" s="2">
        <f t="shared" si="183"/>
        <v>76</v>
      </c>
      <c r="M486" s="17">
        <f t="shared" si="184"/>
        <v>76</v>
      </c>
      <c r="N486" s="12">
        <f t="shared" si="173"/>
        <v>1.0148232850000001</v>
      </c>
      <c r="O486" s="12">
        <f t="shared" ca="1" si="174"/>
        <v>1.054233054</v>
      </c>
      <c r="P486" s="17">
        <f t="shared" si="185"/>
        <v>0</v>
      </c>
      <c r="Q486" s="14">
        <f t="shared" ca="1" si="175"/>
        <v>54.233054000000003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44865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4">
        <f t="shared" si="178"/>
        <v>44853</v>
      </c>
      <c r="B487" s="125">
        <f t="shared" ca="1" si="188"/>
        <v>1054.9727109999999</v>
      </c>
      <c r="C487" s="7">
        <f t="shared" si="179"/>
        <v>1000</v>
      </c>
      <c r="D487" s="102">
        <f t="shared" si="180"/>
        <v>44848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1.14419036622078</v>
      </c>
      <c r="H487" s="14">
        <f t="shared" ca="1" si="190"/>
        <v>1.1008586717561899</v>
      </c>
      <c r="I487" s="14">
        <f t="shared" ca="1" si="191"/>
        <v>1.03936172</v>
      </c>
      <c r="J487" s="13">
        <f t="shared" si="181"/>
        <v>0.05</v>
      </c>
      <c r="K487" s="29">
        <f t="shared" si="182"/>
        <v>44742</v>
      </c>
      <c r="L487" s="2">
        <f t="shared" si="183"/>
        <v>77</v>
      </c>
      <c r="M487" s="17">
        <f t="shared" si="184"/>
        <v>77</v>
      </c>
      <c r="N487" s="12">
        <f t="shared" si="173"/>
        <v>1.0150197860000001</v>
      </c>
      <c r="O487" s="12">
        <f t="shared" ca="1" si="174"/>
        <v>1.054972711</v>
      </c>
      <c r="P487" s="17">
        <f t="shared" si="185"/>
        <v>0</v>
      </c>
      <c r="Q487" s="14">
        <f t="shared" ca="1" si="175"/>
        <v>54.972710999999997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44865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4">
        <f t="shared" si="178"/>
        <v>44854</v>
      </c>
      <c r="B488" s="125">
        <f t="shared" ca="1" si="188"/>
        <v>1055.712888</v>
      </c>
      <c r="C488" s="7">
        <f t="shared" si="179"/>
        <v>1000</v>
      </c>
      <c r="D488" s="102">
        <f t="shared" si="180"/>
        <v>44851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1.1447714776239799</v>
      </c>
      <c r="H488" s="14">
        <f t="shared" ca="1" si="190"/>
        <v>1.1008586717561899</v>
      </c>
      <c r="I488" s="14">
        <f t="shared" ca="1" si="191"/>
        <v>1.03988959</v>
      </c>
      <c r="J488" s="13">
        <f t="shared" si="181"/>
        <v>0.05</v>
      </c>
      <c r="K488" s="29">
        <f t="shared" si="182"/>
        <v>44742</v>
      </c>
      <c r="L488" s="2">
        <f t="shared" si="183"/>
        <v>78</v>
      </c>
      <c r="M488" s="17">
        <f t="shared" si="184"/>
        <v>78</v>
      </c>
      <c r="N488" s="12">
        <f t="shared" si="173"/>
        <v>1.0152163249999999</v>
      </c>
      <c r="O488" s="12">
        <f t="shared" ca="1" si="174"/>
        <v>1.055712888</v>
      </c>
      <c r="P488" s="17">
        <f t="shared" si="185"/>
        <v>0</v>
      </c>
      <c r="Q488" s="14">
        <f t="shared" ca="1" si="175"/>
        <v>55.712888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44865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4">
        <f t="shared" si="178"/>
        <v>44855</v>
      </c>
      <c r="B489" s="125">
        <f t="shared" ca="1" si="188"/>
        <v>1056.453585</v>
      </c>
      <c r="C489" s="7">
        <f t="shared" si="179"/>
        <v>1000</v>
      </c>
      <c r="D489" s="102">
        <f t="shared" si="180"/>
        <v>44852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1.14535288416203</v>
      </c>
      <c r="H489" s="14">
        <f t="shared" ca="1" si="190"/>
        <v>1.1008586717561899</v>
      </c>
      <c r="I489" s="14">
        <f t="shared" ca="1" si="191"/>
        <v>1.0404177299999999</v>
      </c>
      <c r="J489" s="13">
        <f t="shared" si="181"/>
        <v>0.05</v>
      </c>
      <c r="K489" s="29">
        <f t="shared" si="182"/>
        <v>44742</v>
      </c>
      <c r="L489" s="2">
        <f t="shared" si="183"/>
        <v>79</v>
      </c>
      <c r="M489" s="17">
        <f t="shared" si="184"/>
        <v>79</v>
      </c>
      <c r="N489" s="12">
        <f t="shared" si="173"/>
        <v>1.0154129009999999</v>
      </c>
      <c r="O489" s="12">
        <f t="shared" ca="1" si="174"/>
        <v>1.0564535850000001</v>
      </c>
      <c r="P489" s="17">
        <f t="shared" si="185"/>
        <v>0</v>
      </c>
      <c r="Q489" s="14">
        <f t="shared" ca="1" si="175"/>
        <v>56.453584999999997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44865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4">
        <f t="shared" si="178"/>
        <v>44858</v>
      </c>
      <c r="B490" s="125">
        <f t="shared" ca="1" si="188"/>
        <v>1057.1948050000001</v>
      </c>
      <c r="C490" s="7">
        <f t="shared" si="179"/>
        <v>1000</v>
      </c>
      <c r="D490" s="102">
        <f t="shared" si="180"/>
        <v>44853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1.14593458598484</v>
      </c>
      <c r="H490" s="14">
        <f t="shared" ca="1" si="190"/>
        <v>1.1008586717561899</v>
      </c>
      <c r="I490" s="14">
        <f t="shared" ca="1" si="191"/>
        <v>1.04094614</v>
      </c>
      <c r="J490" s="13">
        <f t="shared" si="181"/>
        <v>0.05</v>
      </c>
      <c r="K490" s="29">
        <f t="shared" si="182"/>
        <v>44742</v>
      </c>
      <c r="L490" s="2">
        <f t="shared" si="183"/>
        <v>80</v>
      </c>
      <c r="M490" s="17">
        <f t="shared" si="184"/>
        <v>80</v>
      </c>
      <c r="N490" s="12">
        <f t="shared" si="173"/>
        <v>1.015609516</v>
      </c>
      <c r="O490" s="12">
        <f t="shared" ca="1" si="174"/>
        <v>1.057194805</v>
      </c>
      <c r="P490" s="17">
        <f t="shared" si="185"/>
        <v>0</v>
      </c>
      <c r="Q490" s="14">
        <f t="shared" ca="1" si="175"/>
        <v>57.194805000000002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44865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4">
        <f t="shared" si="178"/>
        <v>44859</v>
      </c>
      <c r="B491" s="125">
        <f t="shared" ca="1" si="188"/>
        <v>1057.9365469899999</v>
      </c>
      <c r="C491" s="7">
        <f t="shared" si="179"/>
        <v>1000</v>
      </c>
      <c r="D491" s="102">
        <f t="shared" si="180"/>
        <v>44854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1.14651658324237</v>
      </c>
      <c r="H491" s="14">
        <f t="shared" ca="1" si="190"/>
        <v>1.1008586717561899</v>
      </c>
      <c r="I491" s="14">
        <f t="shared" ca="1" si="191"/>
        <v>1.0414748199999999</v>
      </c>
      <c r="J491" s="13">
        <f t="shared" si="181"/>
        <v>0.05</v>
      </c>
      <c r="K491" s="29">
        <f t="shared" si="182"/>
        <v>44742</v>
      </c>
      <c r="L491" s="2">
        <f t="shared" si="183"/>
        <v>81</v>
      </c>
      <c r="M491" s="17">
        <f t="shared" si="184"/>
        <v>81</v>
      </c>
      <c r="N491" s="12">
        <f t="shared" si="173"/>
        <v>1.015806169</v>
      </c>
      <c r="O491" s="12">
        <f t="shared" ca="1" si="174"/>
        <v>1.0579365469999999</v>
      </c>
      <c r="P491" s="17">
        <f t="shared" si="185"/>
        <v>0</v>
      </c>
      <c r="Q491" s="14">
        <f t="shared" ca="1" si="175"/>
        <v>57.936546989999997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44865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4">
        <f t="shared" si="178"/>
        <v>44860</v>
      </c>
      <c r="B492" s="125">
        <f t="shared" ca="1" si="188"/>
        <v>1058.6787999999999</v>
      </c>
      <c r="C492" s="7">
        <f t="shared" si="179"/>
        <v>1000</v>
      </c>
      <c r="D492" s="102">
        <f t="shared" si="180"/>
        <v>44855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1.1470988760846701</v>
      </c>
      <c r="H492" s="14">
        <f t="shared" ca="1" si="190"/>
        <v>1.1008586717561899</v>
      </c>
      <c r="I492" s="14">
        <f t="shared" ca="1" si="191"/>
        <v>1.0420037600000001</v>
      </c>
      <c r="J492" s="13">
        <f t="shared" si="181"/>
        <v>0.05</v>
      </c>
      <c r="K492" s="29">
        <f t="shared" si="182"/>
        <v>44742</v>
      </c>
      <c r="L492" s="2">
        <f t="shared" si="183"/>
        <v>82</v>
      </c>
      <c r="M492" s="17">
        <f t="shared" si="184"/>
        <v>82</v>
      </c>
      <c r="N492" s="12">
        <f t="shared" si="173"/>
        <v>1.01600286</v>
      </c>
      <c r="O492" s="12">
        <f t="shared" ca="1" si="174"/>
        <v>1.0586788</v>
      </c>
      <c r="P492" s="17">
        <f t="shared" si="185"/>
        <v>0</v>
      </c>
      <c r="Q492" s="14">
        <f t="shared" ca="1" si="175"/>
        <v>58.678800000000003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44865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4">
        <f t="shared" si="178"/>
        <v>44861</v>
      </c>
      <c r="B493" s="125">
        <f t="shared" ca="1" si="188"/>
        <v>1059.4215769899999</v>
      </c>
      <c r="C493" s="7">
        <f t="shared" si="179"/>
        <v>1000</v>
      </c>
      <c r="D493" s="102">
        <f t="shared" si="180"/>
        <v>44858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1.1476814646618601</v>
      </c>
      <c r="H493" s="14">
        <f t="shared" ca="1" si="190"/>
        <v>1.1008586717561899</v>
      </c>
      <c r="I493" s="14">
        <f t="shared" ca="1" si="191"/>
        <v>1.0425329699999999</v>
      </c>
      <c r="J493" s="13">
        <f t="shared" si="181"/>
        <v>0.05</v>
      </c>
      <c r="K493" s="29">
        <f t="shared" si="182"/>
        <v>44742</v>
      </c>
      <c r="L493" s="2">
        <f t="shared" si="183"/>
        <v>83</v>
      </c>
      <c r="M493" s="17">
        <f t="shared" si="184"/>
        <v>83</v>
      </c>
      <c r="N493" s="12">
        <f t="shared" si="173"/>
        <v>1.01619959</v>
      </c>
      <c r="O493" s="12">
        <f t="shared" ca="1" si="174"/>
        <v>1.0594215769999999</v>
      </c>
      <c r="P493" s="17">
        <f t="shared" si="185"/>
        <v>0</v>
      </c>
      <c r="Q493" s="14">
        <f t="shared" ca="1" si="175"/>
        <v>59.421576989999998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44865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4">
        <f t="shared" si="178"/>
        <v>44862</v>
      </c>
      <c r="B494" s="125">
        <f t="shared" ca="1" si="188"/>
        <v>1060.164884</v>
      </c>
      <c r="C494" s="7">
        <f t="shared" si="179"/>
        <v>1000</v>
      </c>
      <c r="D494" s="102">
        <f t="shared" si="180"/>
        <v>44859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1.14826434912413</v>
      </c>
      <c r="H494" s="14">
        <f t="shared" ca="1" si="190"/>
        <v>1.1008586717561899</v>
      </c>
      <c r="I494" s="14">
        <f t="shared" ca="1" si="191"/>
        <v>1.04306246</v>
      </c>
      <c r="J494" s="13">
        <f t="shared" si="181"/>
        <v>0.05</v>
      </c>
      <c r="K494" s="29">
        <f t="shared" si="182"/>
        <v>44742</v>
      </c>
      <c r="L494" s="2">
        <f t="shared" si="183"/>
        <v>84</v>
      </c>
      <c r="M494" s="17">
        <f t="shared" si="184"/>
        <v>84</v>
      </c>
      <c r="N494" s="12">
        <f t="shared" si="173"/>
        <v>1.0163963570000001</v>
      </c>
      <c r="O494" s="12">
        <f t="shared" ca="1" si="174"/>
        <v>1.060164884</v>
      </c>
      <c r="P494" s="17">
        <f t="shared" si="185"/>
        <v>0</v>
      </c>
      <c r="Q494" s="14">
        <f t="shared" ca="1" si="175"/>
        <v>60.164884000000001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44865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4">
        <f t="shared" si="178"/>
        <v>44865</v>
      </c>
      <c r="B495" s="125">
        <f t="shared" ca="1" si="188"/>
        <v>1060.9087049899999</v>
      </c>
      <c r="C495" s="7">
        <f t="shared" si="179"/>
        <v>1000</v>
      </c>
      <c r="D495" s="102">
        <f t="shared" si="180"/>
        <v>44860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1.14884752962176</v>
      </c>
      <c r="H495" s="14">
        <f t="shared" ca="1" si="190"/>
        <v>1.1008586717561899</v>
      </c>
      <c r="I495" s="14">
        <f t="shared" ca="1" si="191"/>
        <v>1.0435922099999999</v>
      </c>
      <c r="J495" s="13">
        <f t="shared" si="181"/>
        <v>0.05</v>
      </c>
      <c r="K495" s="29">
        <f t="shared" si="182"/>
        <v>44742</v>
      </c>
      <c r="L495" s="2">
        <f t="shared" si="183"/>
        <v>85</v>
      </c>
      <c r="M495" s="17">
        <f t="shared" si="184"/>
        <v>85</v>
      </c>
      <c r="N495" s="12">
        <f t="shared" si="173"/>
        <v>1.0165931619999999</v>
      </c>
      <c r="O495" s="12">
        <f t="shared" ca="1" si="174"/>
        <v>1.0609087049999999</v>
      </c>
      <c r="P495" s="17">
        <f t="shared" si="185"/>
        <v>4</v>
      </c>
      <c r="Q495" s="14">
        <f t="shared" ca="1" si="175"/>
        <v>60.908704989999997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44865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4">
        <f t="shared" si="178"/>
        <v>44866</v>
      </c>
      <c r="B496" s="125">
        <f t="shared" ca="1" si="188"/>
        <v>1000.701609</v>
      </c>
      <c r="C496" s="7">
        <f t="shared" si="179"/>
        <v>1000</v>
      </c>
      <c r="D496" s="102">
        <f t="shared" si="180"/>
        <v>44861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1.1494310063051101</v>
      </c>
      <c r="H496" s="14">
        <f t="shared" ca="1" si="190"/>
        <v>1.14884752962176</v>
      </c>
      <c r="I496" s="14">
        <f t="shared" ca="1" si="191"/>
        <v>1.00050788</v>
      </c>
      <c r="J496" s="13">
        <f t="shared" si="181"/>
        <v>0.05</v>
      </c>
      <c r="K496" s="29">
        <f t="shared" si="182"/>
        <v>44865</v>
      </c>
      <c r="L496" s="2">
        <f t="shared" si="183"/>
        <v>1</v>
      </c>
      <c r="M496" s="17">
        <f t="shared" si="184"/>
        <v>1</v>
      </c>
      <c r="N496" s="12">
        <f t="shared" si="173"/>
        <v>1.0001936309999999</v>
      </c>
      <c r="O496" s="12">
        <f t="shared" ca="1" si="174"/>
        <v>1.000701609</v>
      </c>
      <c r="P496" s="17">
        <f t="shared" si="185"/>
        <v>0</v>
      </c>
      <c r="Q496" s="14">
        <f t="shared" ca="1" si="175"/>
        <v>0.70160900000000004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4">
        <f t="shared" si="178"/>
        <v>44868</v>
      </c>
      <c r="B497" s="125">
        <f t="shared" ca="1" si="188"/>
        <v>1001.40371299</v>
      </c>
      <c r="C497" s="7">
        <f t="shared" si="179"/>
        <v>1000</v>
      </c>
      <c r="D497" s="102">
        <f t="shared" si="180"/>
        <v>44862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1.1500147793245901</v>
      </c>
      <c r="H497" s="14">
        <f t="shared" ca="1" si="190"/>
        <v>1.14884752962176</v>
      </c>
      <c r="I497" s="14">
        <f t="shared" ca="1" si="191"/>
        <v>1.00101602</v>
      </c>
      <c r="J497" s="13">
        <f t="shared" si="181"/>
        <v>0.05</v>
      </c>
      <c r="K497" s="29">
        <f t="shared" si="182"/>
        <v>44865</v>
      </c>
      <c r="L497" s="2">
        <f t="shared" si="183"/>
        <v>2</v>
      </c>
      <c r="M497" s="17">
        <f t="shared" si="184"/>
        <v>2</v>
      </c>
      <c r="N497" s="12">
        <f t="shared" si="173"/>
        <v>1.000387299</v>
      </c>
      <c r="O497" s="12">
        <f t="shared" ca="1" si="174"/>
        <v>1.001403713</v>
      </c>
      <c r="P497" s="17">
        <f t="shared" si="185"/>
        <v>0</v>
      </c>
      <c r="Q497" s="14">
        <f t="shared" ca="1" si="175"/>
        <v>1.40371299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4">
        <f t="shared" si="178"/>
        <v>44869</v>
      </c>
      <c r="B498" s="125">
        <f t="shared" ca="1" si="188"/>
        <v>1002.10629999</v>
      </c>
      <c r="C498" s="7">
        <f t="shared" si="179"/>
        <v>1000</v>
      </c>
      <c r="D498" s="102">
        <f t="shared" si="180"/>
        <v>44865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1.15059884883071</v>
      </c>
      <c r="H498" s="14">
        <f t="shared" ca="1" si="190"/>
        <v>1.14884752962176</v>
      </c>
      <c r="I498" s="14">
        <f t="shared" ca="1" si="191"/>
        <v>1.00152441</v>
      </c>
      <c r="J498" s="13">
        <f t="shared" si="181"/>
        <v>0.05</v>
      </c>
      <c r="K498" s="29">
        <f t="shared" si="182"/>
        <v>44865</v>
      </c>
      <c r="L498" s="2">
        <f t="shared" si="183"/>
        <v>3</v>
      </c>
      <c r="M498" s="17">
        <f t="shared" si="184"/>
        <v>3</v>
      </c>
      <c r="N498" s="12">
        <f t="shared" si="173"/>
        <v>1.0005810040000001</v>
      </c>
      <c r="O498" s="12">
        <f t="shared" ca="1" si="174"/>
        <v>1.0021062999999999</v>
      </c>
      <c r="P498" s="17">
        <f t="shared" si="185"/>
        <v>0</v>
      </c>
      <c r="Q498" s="14">
        <f t="shared" ca="1" si="175"/>
        <v>2.1062999900000001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4">
        <f t="shared" si="178"/>
        <v>44872</v>
      </c>
      <c r="B499" s="125">
        <f t="shared" ca="1" si="188"/>
        <v>1002.809392</v>
      </c>
      <c r="C499" s="7">
        <f t="shared" si="179"/>
        <v>1000</v>
      </c>
      <c r="D499" s="102">
        <f t="shared" si="180"/>
        <v>44866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1.15118321497406</v>
      </c>
      <c r="H499" s="14">
        <f t="shared" ca="1" si="190"/>
        <v>1.14884752962176</v>
      </c>
      <c r="I499" s="14">
        <f t="shared" ca="1" si="191"/>
        <v>1.00203307</v>
      </c>
      <c r="J499" s="13">
        <f t="shared" si="181"/>
        <v>0.05</v>
      </c>
      <c r="K499" s="29">
        <f t="shared" si="182"/>
        <v>44865</v>
      </c>
      <c r="L499" s="2">
        <f t="shared" si="183"/>
        <v>4</v>
      </c>
      <c r="M499" s="17">
        <f t="shared" si="184"/>
        <v>4</v>
      </c>
      <c r="N499" s="12">
        <f t="shared" si="173"/>
        <v>1.0007747469999999</v>
      </c>
      <c r="O499" s="12">
        <f t="shared" ca="1" si="174"/>
        <v>1.0028093920000001</v>
      </c>
      <c r="P499" s="17">
        <f t="shared" si="185"/>
        <v>0</v>
      </c>
      <c r="Q499" s="14">
        <f t="shared" ca="1" si="175"/>
        <v>2.8093919999999999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4">
        <f t="shared" si="178"/>
        <v>44873</v>
      </c>
      <c r="B500" s="125">
        <f t="shared" ca="1" si="188"/>
        <v>1003.51297</v>
      </c>
      <c r="C500" s="7">
        <f t="shared" si="179"/>
        <v>1000</v>
      </c>
      <c r="D500" s="102">
        <f t="shared" si="180"/>
        <v>44868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1.15176787790528</v>
      </c>
      <c r="H500" s="14">
        <f t="shared" ca="1" si="190"/>
        <v>1.14884752962176</v>
      </c>
      <c r="I500" s="14">
        <f t="shared" ca="1" si="191"/>
        <v>1.0025419799999999</v>
      </c>
      <c r="J500" s="13">
        <f t="shared" si="181"/>
        <v>0.05</v>
      </c>
      <c r="K500" s="29">
        <f t="shared" si="182"/>
        <v>44865</v>
      </c>
      <c r="L500" s="2">
        <f t="shared" si="183"/>
        <v>5</v>
      </c>
      <c r="M500" s="17">
        <f t="shared" si="184"/>
        <v>5</v>
      </c>
      <c r="N500" s="12">
        <f t="shared" si="173"/>
        <v>1.000968528</v>
      </c>
      <c r="O500" s="12">
        <f t="shared" ca="1" si="174"/>
        <v>1.0035129700000001</v>
      </c>
      <c r="P500" s="17">
        <f t="shared" si="185"/>
        <v>0</v>
      </c>
      <c r="Q500" s="14">
        <f t="shared" ca="1" si="175"/>
        <v>3.5129700000000001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4">
        <f t="shared" si="178"/>
        <v>44874</v>
      </c>
      <c r="B501" s="125">
        <f t="shared" ca="1" si="188"/>
        <v>1004.217042</v>
      </c>
      <c r="C501" s="7">
        <f t="shared" si="179"/>
        <v>1000</v>
      </c>
      <c r="D501" s="102">
        <f t="shared" si="180"/>
        <v>44869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1.15235283777511</v>
      </c>
      <c r="H501" s="14">
        <f t="shared" ca="1" si="190"/>
        <v>1.14884752962176</v>
      </c>
      <c r="I501" s="14">
        <f t="shared" ca="1" si="191"/>
        <v>1.0030511499999999</v>
      </c>
      <c r="J501" s="13">
        <f t="shared" si="181"/>
        <v>0.05</v>
      </c>
      <c r="K501" s="29">
        <f t="shared" si="182"/>
        <v>44865</v>
      </c>
      <c r="L501" s="2">
        <f t="shared" si="183"/>
        <v>6</v>
      </c>
      <c r="M501" s="17">
        <f t="shared" si="184"/>
        <v>6</v>
      </c>
      <c r="N501" s="12">
        <f t="shared" si="173"/>
        <v>1.0011623460000001</v>
      </c>
      <c r="O501" s="12">
        <f t="shared" ca="1" si="174"/>
        <v>1.0042170420000001</v>
      </c>
      <c r="P501" s="17">
        <f t="shared" si="185"/>
        <v>0</v>
      </c>
      <c r="Q501" s="14">
        <f t="shared" ca="1" si="175"/>
        <v>4.2170420000000002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4">
        <f t="shared" si="178"/>
        <v>44875</v>
      </c>
      <c r="B502" s="125">
        <f t="shared" ca="1" si="188"/>
        <v>1004.92161</v>
      </c>
      <c r="C502" s="7">
        <f t="shared" si="179"/>
        <v>1000</v>
      </c>
      <c r="D502" s="102">
        <f t="shared" si="180"/>
        <v>44872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1.1529380947343599</v>
      </c>
      <c r="H502" s="14">
        <f t="shared" ca="1" si="190"/>
        <v>1.14884752962176</v>
      </c>
      <c r="I502" s="14">
        <f t="shared" ca="1" si="191"/>
        <v>1.00356058</v>
      </c>
      <c r="J502" s="13">
        <f t="shared" si="181"/>
        <v>0.05</v>
      </c>
      <c r="K502" s="29">
        <f t="shared" si="182"/>
        <v>44865</v>
      </c>
      <c r="L502" s="2">
        <f t="shared" si="183"/>
        <v>7</v>
      </c>
      <c r="M502" s="17">
        <f t="shared" si="184"/>
        <v>7</v>
      </c>
      <c r="N502" s="12">
        <f t="shared" si="173"/>
        <v>1.0013562009999999</v>
      </c>
      <c r="O502" s="12">
        <f t="shared" ca="1" si="174"/>
        <v>1.00492161</v>
      </c>
      <c r="P502" s="17">
        <f t="shared" si="185"/>
        <v>0</v>
      </c>
      <c r="Q502" s="14">
        <f t="shared" ca="1" si="175"/>
        <v>4.9216100000000003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4">
        <f t="shared" si="178"/>
        <v>44876</v>
      </c>
      <c r="B503" s="125">
        <f t="shared" ca="1" si="188"/>
        <v>1005.626673</v>
      </c>
      <c r="C503" s="7">
        <f t="shared" si="179"/>
        <v>1000</v>
      </c>
      <c r="D503" s="102">
        <f t="shared" si="180"/>
        <v>44873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1.15352364893391</v>
      </c>
      <c r="H503" s="14">
        <f t="shared" ca="1" si="190"/>
        <v>1.14884752962176</v>
      </c>
      <c r="I503" s="14">
        <f t="shared" ca="1" si="191"/>
        <v>1.0040702699999999</v>
      </c>
      <c r="J503" s="13">
        <f t="shared" si="181"/>
        <v>0.05</v>
      </c>
      <c r="K503" s="29">
        <f t="shared" si="182"/>
        <v>44865</v>
      </c>
      <c r="L503" s="2">
        <f t="shared" si="183"/>
        <v>8</v>
      </c>
      <c r="M503" s="17">
        <f t="shared" si="184"/>
        <v>8</v>
      </c>
      <c r="N503" s="12">
        <f t="shared" si="173"/>
        <v>1.0015500939999999</v>
      </c>
      <c r="O503" s="12">
        <f t="shared" ca="1" si="174"/>
        <v>1.0056266730000001</v>
      </c>
      <c r="P503" s="17">
        <f t="shared" si="185"/>
        <v>0</v>
      </c>
      <c r="Q503" s="14">
        <f t="shared" ca="1" si="175"/>
        <v>5.6266730000000003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4">
        <f t="shared" si="178"/>
        <v>44879</v>
      </c>
      <c r="B504" s="125">
        <f t="shared" ca="1" si="188"/>
        <v>1006.33223299</v>
      </c>
      <c r="C504" s="7">
        <f t="shared" si="179"/>
        <v>1000</v>
      </c>
      <c r="D504" s="102">
        <f t="shared" si="180"/>
        <v>44874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1.1541095005247299</v>
      </c>
      <c r="H504" s="14">
        <f t="shared" ca="1" si="190"/>
        <v>1.14884752962176</v>
      </c>
      <c r="I504" s="14">
        <f t="shared" ca="1" si="191"/>
        <v>1.00458022</v>
      </c>
      <c r="J504" s="13">
        <f t="shared" si="181"/>
        <v>0.05</v>
      </c>
      <c r="K504" s="29">
        <f t="shared" si="182"/>
        <v>44865</v>
      </c>
      <c r="L504" s="2">
        <f t="shared" si="183"/>
        <v>9</v>
      </c>
      <c r="M504" s="17">
        <f t="shared" si="184"/>
        <v>9</v>
      </c>
      <c r="N504" s="12">
        <f t="shared" si="173"/>
        <v>1.001744025</v>
      </c>
      <c r="O504" s="12">
        <f t="shared" ca="1" si="174"/>
        <v>1.006332233</v>
      </c>
      <c r="P504" s="17">
        <f t="shared" si="185"/>
        <v>0</v>
      </c>
      <c r="Q504" s="14">
        <f t="shared" ca="1" si="175"/>
        <v>6.3322329899999996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4">
        <f t="shared" si="178"/>
        <v>44881</v>
      </c>
      <c r="B505" s="125">
        <f t="shared" ca="1" si="188"/>
        <v>1007.038278</v>
      </c>
      <c r="C505" s="7">
        <f t="shared" si="179"/>
        <v>1000</v>
      </c>
      <c r="D505" s="102">
        <f t="shared" si="180"/>
        <v>44875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1.15469564965786</v>
      </c>
      <c r="H505" s="14">
        <f t="shared" ca="1" si="190"/>
        <v>1.14884752962176</v>
      </c>
      <c r="I505" s="14">
        <f t="shared" ca="1" si="191"/>
        <v>1.0050904199999999</v>
      </c>
      <c r="J505" s="13">
        <f t="shared" si="181"/>
        <v>0.05</v>
      </c>
      <c r="K505" s="29">
        <f t="shared" si="182"/>
        <v>44865</v>
      </c>
      <c r="L505" s="2">
        <f t="shared" si="183"/>
        <v>10</v>
      </c>
      <c r="M505" s="17">
        <f t="shared" si="184"/>
        <v>10</v>
      </c>
      <c r="N505" s="12">
        <f t="shared" si="173"/>
        <v>1.0019379930000001</v>
      </c>
      <c r="O505" s="12">
        <f t="shared" ca="1" si="174"/>
        <v>1.007038278</v>
      </c>
      <c r="P505" s="17">
        <f t="shared" si="185"/>
        <v>0</v>
      </c>
      <c r="Q505" s="14">
        <f t="shared" ca="1" si="175"/>
        <v>7.038278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4">
        <f t="shared" si="178"/>
        <v>44882</v>
      </c>
      <c r="B506" s="125">
        <f t="shared" ca="1" si="188"/>
        <v>1007.74483</v>
      </c>
      <c r="C506" s="7">
        <f t="shared" si="179"/>
        <v>1000</v>
      </c>
      <c r="D506" s="102">
        <f t="shared" si="180"/>
        <v>44876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1.1552820964844099</v>
      </c>
      <c r="H506" s="14">
        <f t="shared" ca="1" si="190"/>
        <v>1.14884752962176</v>
      </c>
      <c r="I506" s="14">
        <f t="shared" ca="1" si="191"/>
        <v>1.00560089</v>
      </c>
      <c r="J506" s="13">
        <f t="shared" si="181"/>
        <v>0.05</v>
      </c>
      <c r="K506" s="29">
        <f t="shared" si="182"/>
        <v>44865</v>
      </c>
      <c r="L506" s="2">
        <f t="shared" si="183"/>
        <v>11</v>
      </c>
      <c r="M506" s="17">
        <f t="shared" si="184"/>
        <v>11</v>
      </c>
      <c r="N506" s="12">
        <f t="shared" si="173"/>
        <v>1.0021319989999999</v>
      </c>
      <c r="O506" s="12">
        <f t="shared" ca="1" si="174"/>
        <v>1.00774483</v>
      </c>
      <c r="P506" s="17">
        <f t="shared" si="185"/>
        <v>0</v>
      </c>
      <c r="Q506" s="14">
        <f t="shared" ca="1" si="175"/>
        <v>7.7448300000000003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4">
        <f t="shared" si="178"/>
        <v>44883</v>
      </c>
      <c r="B507" s="125">
        <f t="shared" ca="1" si="188"/>
        <v>1008.451868</v>
      </c>
      <c r="C507" s="7">
        <f t="shared" si="179"/>
        <v>1000</v>
      </c>
      <c r="D507" s="102">
        <f t="shared" si="180"/>
        <v>44879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1.15586884115557</v>
      </c>
      <c r="H507" s="14">
        <f t="shared" ca="1" si="190"/>
        <v>1.14884752962176</v>
      </c>
      <c r="I507" s="14">
        <f t="shared" ca="1" si="191"/>
        <v>1.00611161</v>
      </c>
      <c r="J507" s="13">
        <f t="shared" si="181"/>
        <v>0.05</v>
      </c>
      <c r="K507" s="29">
        <f t="shared" si="182"/>
        <v>44865</v>
      </c>
      <c r="L507" s="2">
        <f t="shared" si="183"/>
        <v>12</v>
      </c>
      <c r="M507" s="17">
        <f t="shared" si="184"/>
        <v>12</v>
      </c>
      <c r="N507" s="12">
        <f t="shared" si="173"/>
        <v>1.002326042</v>
      </c>
      <c r="O507" s="12">
        <f t="shared" ca="1" si="174"/>
        <v>1.0084518680000001</v>
      </c>
      <c r="P507" s="17">
        <f t="shared" si="185"/>
        <v>0</v>
      </c>
      <c r="Q507" s="14">
        <f t="shared" ca="1" si="175"/>
        <v>8.4518679999999993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4">
        <f t="shared" si="178"/>
        <v>44886</v>
      </c>
      <c r="B508" s="125">
        <f t="shared" ca="1" si="188"/>
        <v>1009.15941299</v>
      </c>
      <c r="C508" s="7">
        <f t="shared" si="179"/>
        <v>1000</v>
      </c>
      <c r="D508" s="102">
        <f t="shared" si="180"/>
        <v>44881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1.15645588382261</v>
      </c>
      <c r="H508" s="14">
        <f t="shared" ca="1" si="190"/>
        <v>1.14884752962176</v>
      </c>
      <c r="I508" s="14">
        <f t="shared" ca="1" si="191"/>
        <v>1.0066226</v>
      </c>
      <c r="J508" s="13">
        <f t="shared" si="181"/>
        <v>0.05</v>
      </c>
      <c r="K508" s="29">
        <f t="shared" si="182"/>
        <v>44865</v>
      </c>
      <c r="L508" s="2">
        <f t="shared" si="183"/>
        <v>13</v>
      </c>
      <c r="M508" s="17">
        <f t="shared" si="184"/>
        <v>13</v>
      </c>
      <c r="N508" s="12">
        <f t="shared" si="173"/>
        <v>1.002520123</v>
      </c>
      <c r="O508" s="12">
        <f t="shared" ca="1" si="174"/>
        <v>1.0091594129999999</v>
      </c>
      <c r="P508" s="17">
        <f t="shared" si="185"/>
        <v>0</v>
      </c>
      <c r="Q508" s="14">
        <f t="shared" ca="1" si="175"/>
        <v>9.1594129899999999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4">
        <f t="shared" si="178"/>
        <v>44887</v>
      </c>
      <c r="B509" s="125">
        <f t="shared" ca="1" si="188"/>
        <v>1009.867445</v>
      </c>
      <c r="C509" s="7">
        <f t="shared" si="179"/>
        <v>1000</v>
      </c>
      <c r="D509" s="102">
        <f t="shared" si="180"/>
        <v>44882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1.15704322463689</v>
      </c>
      <c r="H509" s="14">
        <f t="shared" ca="1" si="190"/>
        <v>1.14884752962176</v>
      </c>
      <c r="I509" s="14">
        <f t="shared" ca="1" si="191"/>
        <v>1.0071338400000001</v>
      </c>
      <c r="J509" s="13">
        <f t="shared" si="181"/>
        <v>0.05</v>
      </c>
      <c r="K509" s="29">
        <f t="shared" si="182"/>
        <v>44865</v>
      </c>
      <c r="L509" s="2">
        <f t="shared" si="183"/>
        <v>14</v>
      </c>
      <c r="M509" s="17">
        <f t="shared" si="184"/>
        <v>14</v>
      </c>
      <c r="N509" s="12">
        <f t="shared" si="173"/>
        <v>1.0027142419999999</v>
      </c>
      <c r="O509" s="12">
        <f t="shared" ca="1" si="174"/>
        <v>1.009867445</v>
      </c>
      <c r="P509" s="17">
        <f t="shared" si="185"/>
        <v>0</v>
      </c>
      <c r="Q509" s="14">
        <f t="shared" ca="1" si="175"/>
        <v>9.867445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4">
        <f t="shared" si="178"/>
        <v>44888</v>
      </c>
      <c r="B510" s="125">
        <f t="shared" ca="1" si="188"/>
        <v>1010.575974</v>
      </c>
      <c r="C510" s="7">
        <f t="shared" si="179"/>
        <v>1000</v>
      </c>
      <c r="D510" s="102">
        <f t="shared" si="180"/>
        <v>44883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1.15763086374982</v>
      </c>
      <c r="H510" s="14">
        <f t="shared" ca="1" si="190"/>
        <v>1.14884752962176</v>
      </c>
      <c r="I510" s="14">
        <f t="shared" ca="1" si="191"/>
        <v>1.0076453400000001</v>
      </c>
      <c r="J510" s="13">
        <f t="shared" si="181"/>
        <v>0.05</v>
      </c>
      <c r="K510" s="29">
        <f t="shared" si="182"/>
        <v>44865</v>
      </c>
      <c r="L510" s="2">
        <f t="shared" si="183"/>
        <v>15</v>
      </c>
      <c r="M510" s="17">
        <f t="shared" si="184"/>
        <v>15</v>
      </c>
      <c r="N510" s="12">
        <f t="shared" si="173"/>
        <v>1.002908398</v>
      </c>
      <c r="O510" s="12">
        <f t="shared" ca="1" si="174"/>
        <v>1.010575974</v>
      </c>
      <c r="P510" s="17">
        <f t="shared" si="185"/>
        <v>0</v>
      </c>
      <c r="Q510" s="14">
        <f t="shared" ca="1" si="175"/>
        <v>10.575974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4">
        <f t="shared" si="178"/>
        <v>44889</v>
      </c>
      <c r="B511" s="125">
        <f t="shared" ca="1" si="188"/>
        <v>1011.2850089999999</v>
      </c>
      <c r="C511" s="7">
        <f t="shared" si="179"/>
        <v>1000</v>
      </c>
      <c r="D511" s="102">
        <f t="shared" si="180"/>
        <v>44886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1.1582188013129</v>
      </c>
      <c r="H511" s="14">
        <f t="shared" ca="1" si="190"/>
        <v>1.14884752962176</v>
      </c>
      <c r="I511" s="14">
        <f t="shared" ca="1" si="191"/>
        <v>1.00815711</v>
      </c>
      <c r="J511" s="13">
        <f t="shared" si="181"/>
        <v>0.05</v>
      </c>
      <c r="K511" s="29">
        <f t="shared" si="182"/>
        <v>44865</v>
      </c>
      <c r="L511" s="2">
        <f t="shared" si="183"/>
        <v>16</v>
      </c>
      <c r="M511" s="17">
        <f t="shared" si="184"/>
        <v>16</v>
      </c>
      <c r="N511" s="12">
        <f t="shared" si="173"/>
        <v>1.003102591</v>
      </c>
      <c r="O511" s="12">
        <f t="shared" ca="1" si="174"/>
        <v>1.0112850090000001</v>
      </c>
      <c r="P511" s="17">
        <f t="shared" si="185"/>
        <v>0</v>
      </c>
      <c r="Q511" s="14">
        <f t="shared" ca="1" si="175"/>
        <v>11.285009000000001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4">
        <f t="shared" si="178"/>
        <v>44890</v>
      </c>
      <c r="B512" s="125">
        <f t="shared" ca="1" si="188"/>
        <v>1011.994534</v>
      </c>
      <c r="C512" s="7">
        <f t="shared" si="179"/>
        <v>1000</v>
      </c>
      <c r="D512" s="102">
        <f t="shared" si="180"/>
        <v>44887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1.15880703747771</v>
      </c>
      <c r="H512" s="14">
        <f t="shared" ca="1" si="190"/>
        <v>1.14884752962176</v>
      </c>
      <c r="I512" s="14">
        <f t="shared" ca="1" si="191"/>
        <v>1.0086691299999999</v>
      </c>
      <c r="J512" s="13">
        <f t="shared" si="181"/>
        <v>0.05</v>
      </c>
      <c r="K512" s="29">
        <f t="shared" si="182"/>
        <v>44865</v>
      </c>
      <c r="L512" s="2">
        <f t="shared" si="183"/>
        <v>17</v>
      </c>
      <c r="M512" s="17">
        <f t="shared" si="184"/>
        <v>17</v>
      </c>
      <c r="N512" s="12">
        <f t="shared" si="173"/>
        <v>1.0032968229999999</v>
      </c>
      <c r="O512" s="12">
        <f t="shared" ca="1" si="174"/>
        <v>1.0119945340000001</v>
      </c>
      <c r="P512" s="17">
        <f t="shared" si="185"/>
        <v>0</v>
      </c>
      <c r="Q512" s="14">
        <f t="shared" ca="1" si="175"/>
        <v>11.994534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4">
        <f t="shared" si="178"/>
        <v>44893</v>
      </c>
      <c r="B513" s="125">
        <f t="shared" ca="1" si="188"/>
        <v>1012.70455399</v>
      </c>
      <c r="C513" s="7">
        <f t="shared" si="179"/>
        <v>1000</v>
      </c>
      <c r="D513" s="102">
        <f t="shared" si="180"/>
        <v>44888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1.1593955723959</v>
      </c>
      <c r="H513" s="14">
        <f t="shared" ca="1" si="190"/>
        <v>1.14884752962176</v>
      </c>
      <c r="I513" s="14">
        <f t="shared" ca="1" si="191"/>
        <v>1.0091814100000001</v>
      </c>
      <c r="J513" s="13">
        <f t="shared" si="181"/>
        <v>0.05</v>
      </c>
      <c r="K513" s="29">
        <f t="shared" si="182"/>
        <v>44865</v>
      </c>
      <c r="L513" s="2">
        <f t="shared" si="183"/>
        <v>18</v>
      </c>
      <c r="M513" s="17">
        <f t="shared" si="184"/>
        <v>18</v>
      </c>
      <c r="N513" s="12">
        <f t="shared" si="173"/>
        <v>1.0034910909999999</v>
      </c>
      <c r="O513" s="12">
        <f t="shared" ca="1" si="174"/>
        <v>1.0127045539999999</v>
      </c>
      <c r="P513" s="17">
        <f t="shared" si="185"/>
        <v>0</v>
      </c>
      <c r="Q513" s="14">
        <f t="shared" ca="1" si="175"/>
        <v>12.704553990000001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4">
        <f t="shared" si="178"/>
        <v>44894</v>
      </c>
      <c r="B514" s="125">
        <f t="shared" ca="1" si="188"/>
        <v>1013.415084</v>
      </c>
      <c r="C514" s="7">
        <f t="shared" si="179"/>
        <v>1000</v>
      </c>
      <c r="D514" s="102">
        <f t="shared" si="180"/>
        <v>44889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1.15998440621921</v>
      </c>
      <c r="H514" s="14">
        <f t="shared" ca="1" si="190"/>
        <v>1.14884752962176</v>
      </c>
      <c r="I514" s="14">
        <f t="shared" ca="1" si="191"/>
        <v>1.0096939599999999</v>
      </c>
      <c r="J514" s="13">
        <f t="shared" si="181"/>
        <v>0.05</v>
      </c>
      <c r="K514" s="29">
        <f t="shared" si="182"/>
        <v>44865</v>
      </c>
      <c r="L514" s="2">
        <f t="shared" si="183"/>
        <v>19</v>
      </c>
      <c r="M514" s="17">
        <f t="shared" si="184"/>
        <v>19</v>
      </c>
      <c r="N514" s="12">
        <f t="shared" si="173"/>
        <v>1.003685398</v>
      </c>
      <c r="O514" s="12">
        <f t="shared" ca="1" si="174"/>
        <v>1.013415084</v>
      </c>
      <c r="P514" s="17">
        <f t="shared" si="185"/>
        <v>0</v>
      </c>
      <c r="Q514" s="14">
        <f t="shared" ca="1" si="175"/>
        <v>13.415084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4">
        <f t="shared" si="178"/>
        <v>44895</v>
      </c>
      <c r="B515" s="125">
        <f t="shared" ca="1" si="188"/>
        <v>1014.1261019999999</v>
      </c>
      <c r="C515" s="7">
        <f t="shared" si="179"/>
        <v>1000</v>
      </c>
      <c r="D515" s="102">
        <f t="shared" si="180"/>
        <v>44890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1.1605735390994401</v>
      </c>
      <c r="H515" s="14">
        <f t="shared" ca="1" si="190"/>
        <v>1.14884752962176</v>
      </c>
      <c r="I515" s="14">
        <f t="shared" ca="1" si="191"/>
        <v>1.01020676</v>
      </c>
      <c r="J515" s="13">
        <f t="shared" si="181"/>
        <v>0.05</v>
      </c>
      <c r="K515" s="29">
        <f t="shared" si="182"/>
        <v>44865</v>
      </c>
      <c r="L515" s="2">
        <f t="shared" si="183"/>
        <v>20</v>
      </c>
      <c r="M515" s="17">
        <f t="shared" si="184"/>
        <v>20</v>
      </c>
      <c r="N515" s="12">
        <f t="shared" si="173"/>
        <v>1.0038797420000001</v>
      </c>
      <c r="O515" s="12">
        <f t="shared" ca="1" si="174"/>
        <v>1.0141261020000001</v>
      </c>
      <c r="P515" s="17">
        <f t="shared" si="185"/>
        <v>0</v>
      </c>
      <c r="Q515" s="14">
        <f t="shared" ca="1" si="175"/>
        <v>14.126101999999999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4">
        <f t="shared" si="178"/>
        <v>44896</v>
      </c>
      <c r="B516" s="125">
        <f t="shared" ca="1" si="188"/>
        <v>1014.837618</v>
      </c>
      <c r="C516" s="7">
        <f t="shared" si="179"/>
        <v>1000</v>
      </c>
      <c r="D516" s="102">
        <f t="shared" si="180"/>
        <v>44893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1.1611629711884801</v>
      </c>
      <c r="H516" s="14">
        <f t="shared" ca="1" si="190"/>
        <v>1.14884752962176</v>
      </c>
      <c r="I516" s="14">
        <f t="shared" ca="1" si="191"/>
        <v>1.01071982</v>
      </c>
      <c r="J516" s="13">
        <f t="shared" si="181"/>
        <v>0.05</v>
      </c>
      <c r="K516" s="29">
        <f t="shared" si="182"/>
        <v>44865</v>
      </c>
      <c r="L516" s="2">
        <f t="shared" si="183"/>
        <v>21</v>
      </c>
      <c r="M516" s="17">
        <f t="shared" si="184"/>
        <v>21</v>
      </c>
      <c r="N516" s="12">
        <f t="shared" si="173"/>
        <v>1.004074124</v>
      </c>
      <c r="O516" s="12">
        <f t="shared" ca="1" si="174"/>
        <v>1.0148376180000001</v>
      </c>
      <c r="P516" s="17">
        <f t="shared" si="185"/>
        <v>0</v>
      </c>
      <c r="Q516" s="14">
        <f t="shared" ca="1" si="175"/>
        <v>14.837618000000001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4">
        <f t="shared" si="178"/>
        <v>44897</v>
      </c>
      <c r="B517" s="125">
        <f t="shared" ca="1" si="188"/>
        <v>1015.5496419999999</v>
      </c>
      <c r="C517" s="7">
        <f t="shared" si="179"/>
        <v>1000</v>
      </c>
      <c r="D517" s="102">
        <f t="shared" si="180"/>
        <v>44894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1.1617527026382899</v>
      </c>
      <c r="H517" s="14">
        <f t="shared" ca="1" si="190"/>
        <v>1.14884752962176</v>
      </c>
      <c r="I517" s="14">
        <f t="shared" ca="1" si="191"/>
        <v>1.01123315</v>
      </c>
      <c r="J517" s="13">
        <f t="shared" si="181"/>
        <v>0.05</v>
      </c>
      <c r="K517" s="29">
        <f t="shared" si="182"/>
        <v>44865</v>
      </c>
      <c r="L517" s="2">
        <f t="shared" si="183"/>
        <v>22</v>
      </c>
      <c r="M517" s="17">
        <f t="shared" si="184"/>
        <v>22</v>
      </c>
      <c r="N517" s="12">
        <f t="shared" si="173"/>
        <v>1.004268543</v>
      </c>
      <c r="O517" s="12">
        <f t="shared" ca="1" si="174"/>
        <v>1.0155496420000001</v>
      </c>
      <c r="P517" s="17">
        <f t="shared" si="185"/>
        <v>0</v>
      </c>
      <c r="Q517" s="14">
        <f t="shared" ca="1" si="175"/>
        <v>15.549642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4">
        <f t="shared" si="178"/>
        <v>44900</v>
      </c>
      <c r="B518" s="125">
        <f t="shared" ca="1" si="188"/>
        <v>1016.262156</v>
      </c>
      <c r="C518" s="7">
        <f t="shared" si="179"/>
        <v>1000</v>
      </c>
      <c r="D518" s="102">
        <f t="shared" si="180"/>
        <v>44895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1.1623427336009</v>
      </c>
      <c r="H518" s="14">
        <f t="shared" ca="1" si="190"/>
        <v>1.14884752962176</v>
      </c>
      <c r="I518" s="14">
        <f t="shared" ca="1" si="191"/>
        <v>1.01174673</v>
      </c>
      <c r="J518" s="13">
        <f t="shared" si="181"/>
        <v>0.05</v>
      </c>
      <c r="K518" s="29">
        <f t="shared" si="182"/>
        <v>44865</v>
      </c>
      <c r="L518" s="2">
        <f t="shared" si="183"/>
        <v>23</v>
      </c>
      <c r="M518" s="17">
        <f t="shared" si="184"/>
        <v>23</v>
      </c>
      <c r="N518" s="12">
        <f t="shared" si="173"/>
        <v>1.0044630000000001</v>
      </c>
      <c r="O518" s="12">
        <f t="shared" ca="1" si="174"/>
        <v>1.016262156</v>
      </c>
      <c r="P518" s="17">
        <f t="shared" si="185"/>
        <v>0</v>
      </c>
      <c r="Q518" s="14">
        <f t="shared" ca="1" si="175"/>
        <v>16.262156000000001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4">
        <f t="shared" si="178"/>
        <v>44901</v>
      </c>
      <c r="B519" s="125">
        <f t="shared" ca="1" si="188"/>
        <v>1016.97517899</v>
      </c>
      <c r="C519" s="7">
        <f t="shared" si="179"/>
        <v>1000</v>
      </c>
      <c r="D519" s="102">
        <f t="shared" si="180"/>
        <v>44896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1.1629330642284501</v>
      </c>
      <c r="H519" s="14">
        <f t="shared" ca="1" si="190"/>
        <v>1.14884752962176</v>
      </c>
      <c r="I519" s="14">
        <f t="shared" ca="1" si="191"/>
        <v>1.01226058</v>
      </c>
      <c r="J519" s="13">
        <f t="shared" si="181"/>
        <v>0.05</v>
      </c>
      <c r="K519" s="29">
        <f t="shared" si="182"/>
        <v>44865</v>
      </c>
      <c r="L519" s="2">
        <f t="shared" si="183"/>
        <v>24</v>
      </c>
      <c r="M519" s="17">
        <f t="shared" si="184"/>
        <v>24</v>
      </c>
      <c r="N519" s="12">
        <f t="shared" si="173"/>
        <v>1.004657495</v>
      </c>
      <c r="O519" s="12">
        <f t="shared" ca="1" si="174"/>
        <v>1.0169751789999999</v>
      </c>
      <c r="P519" s="17">
        <f t="shared" si="185"/>
        <v>0</v>
      </c>
      <c r="Q519" s="14">
        <f t="shared" ca="1" si="175"/>
        <v>16.97517899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4">
        <f t="shared" si="178"/>
        <v>44902</v>
      </c>
      <c r="B520" s="125">
        <f t="shared" ca="1" si="188"/>
        <v>1017.68869</v>
      </c>
      <c r="C520" s="7">
        <f t="shared" si="179"/>
        <v>1000</v>
      </c>
      <c r="D520" s="102">
        <f t="shared" si="180"/>
        <v>44897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1.16352369467311</v>
      </c>
      <c r="H520" s="14">
        <f t="shared" ca="1" si="190"/>
        <v>1.14884752962176</v>
      </c>
      <c r="I520" s="14">
        <f t="shared" ca="1" si="191"/>
        <v>1.0127746799999999</v>
      </c>
      <c r="J520" s="13">
        <f t="shared" si="181"/>
        <v>0.05</v>
      </c>
      <c r="K520" s="29">
        <f t="shared" si="182"/>
        <v>44865</v>
      </c>
      <c r="L520" s="2">
        <f t="shared" si="183"/>
        <v>25</v>
      </c>
      <c r="M520" s="17">
        <f t="shared" si="184"/>
        <v>25</v>
      </c>
      <c r="N520" s="12">
        <f t="shared" si="173"/>
        <v>1.0048520270000001</v>
      </c>
      <c r="O520" s="12">
        <f t="shared" ca="1" si="174"/>
        <v>1.01768869</v>
      </c>
      <c r="P520" s="17">
        <f t="shared" si="185"/>
        <v>0</v>
      </c>
      <c r="Q520" s="14">
        <f t="shared" ca="1" si="175"/>
        <v>17.688690000000001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4">
        <f t="shared" si="178"/>
        <v>44903</v>
      </c>
      <c r="B521" s="125">
        <f t="shared" ca="1" si="188"/>
        <v>1018.402711</v>
      </c>
      <c r="C521" s="7">
        <f t="shared" si="179"/>
        <v>1000</v>
      </c>
      <c r="D521" s="102">
        <f t="shared" si="180"/>
        <v>44900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1.1641146250871599</v>
      </c>
      <c r="H521" s="14">
        <f t="shared" ca="1" si="190"/>
        <v>1.14884752962176</v>
      </c>
      <c r="I521" s="14">
        <f t="shared" ca="1" si="191"/>
        <v>1.01328905</v>
      </c>
      <c r="J521" s="13">
        <f t="shared" si="181"/>
        <v>0.05</v>
      </c>
      <c r="K521" s="29">
        <f t="shared" si="182"/>
        <v>44865</v>
      </c>
      <c r="L521" s="2">
        <f t="shared" si="183"/>
        <v>26</v>
      </c>
      <c r="M521" s="17">
        <f t="shared" si="184"/>
        <v>26</v>
      </c>
      <c r="N521" s="12">
        <f t="shared" si="173"/>
        <v>1.005046597</v>
      </c>
      <c r="O521" s="12">
        <f t="shared" ca="1" si="174"/>
        <v>1.018402711</v>
      </c>
      <c r="P521" s="17">
        <f t="shared" si="185"/>
        <v>0</v>
      </c>
      <c r="Q521" s="14">
        <f t="shared" ca="1" si="175"/>
        <v>18.402711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4">
        <f t="shared" si="178"/>
        <v>44904</v>
      </c>
      <c r="B522" s="125">
        <f t="shared" ca="1" si="188"/>
        <v>1019.1172329999999</v>
      </c>
      <c r="C522" s="7">
        <f t="shared" si="179"/>
        <v>1000</v>
      </c>
      <c r="D522" s="102">
        <f t="shared" si="180"/>
        <v>44901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1.1647058556229499</v>
      </c>
      <c r="H522" s="14">
        <f t="shared" ca="1" si="190"/>
        <v>1.14884752962176</v>
      </c>
      <c r="I522" s="14">
        <f t="shared" ca="1" si="191"/>
        <v>1.0138036800000001</v>
      </c>
      <c r="J522" s="13">
        <f t="shared" si="181"/>
        <v>0.05</v>
      </c>
      <c r="K522" s="29">
        <f t="shared" si="182"/>
        <v>44865</v>
      </c>
      <c r="L522" s="2">
        <f t="shared" si="183"/>
        <v>27</v>
      </c>
      <c r="M522" s="17">
        <f t="shared" si="184"/>
        <v>27</v>
      </c>
      <c r="N522" s="12">
        <f t="shared" si="173"/>
        <v>1.0052412049999999</v>
      </c>
      <c r="O522" s="12">
        <f t="shared" ca="1" si="174"/>
        <v>1.019117233</v>
      </c>
      <c r="P522" s="17">
        <f t="shared" si="185"/>
        <v>0</v>
      </c>
      <c r="Q522" s="14">
        <f t="shared" ca="1" si="175"/>
        <v>19.117232999999999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4">
        <f t="shared" si="178"/>
        <v>44907</v>
      </c>
      <c r="B523" s="125">
        <f t="shared" ca="1" si="188"/>
        <v>1019.832254</v>
      </c>
      <c r="C523" s="7">
        <f t="shared" si="179"/>
        <v>1000</v>
      </c>
      <c r="D523" s="102">
        <f t="shared" si="180"/>
        <v>44902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1.1652973864328999</v>
      </c>
      <c r="H523" s="14">
        <f t="shared" ca="1" si="190"/>
        <v>1.14884752962176</v>
      </c>
      <c r="I523" s="14">
        <f t="shared" ca="1" si="191"/>
        <v>1.0143185699999999</v>
      </c>
      <c r="J523" s="13">
        <f t="shared" si="181"/>
        <v>0.05</v>
      </c>
      <c r="K523" s="29">
        <f t="shared" si="182"/>
        <v>44865</v>
      </c>
      <c r="L523" s="2">
        <f t="shared" si="183"/>
        <v>28</v>
      </c>
      <c r="M523" s="17">
        <f t="shared" si="184"/>
        <v>28</v>
      </c>
      <c r="N523" s="12">
        <f t="shared" si="173"/>
        <v>1.00543585</v>
      </c>
      <c r="O523" s="12">
        <f t="shared" ca="1" si="174"/>
        <v>1.019832254</v>
      </c>
      <c r="P523" s="17">
        <f t="shared" si="185"/>
        <v>0</v>
      </c>
      <c r="Q523" s="14">
        <f t="shared" ca="1" si="175"/>
        <v>19.832253999999999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4">
        <f t="shared" si="178"/>
        <v>44908</v>
      </c>
      <c r="B524" s="125">
        <f t="shared" ca="1" si="188"/>
        <v>1020.547775</v>
      </c>
      <c r="C524" s="7">
        <f t="shared" si="179"/>
        <v>1000</v>
      </c>
      <c r="D524" s="102">
        <f t="shared" si="180"/>
        <v>44903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1.1658892176695199</v>
      </c>
      <c r="H524" s="14">
        <f t="shared" ca="1" si="190"/>
        <v>1.14884752962176</v>
      </c>
      <c r="I524" s="14">
        <f t="shared" ca="1" si="191"/>
        <v>1.0148337199999999</v>
      </c>
      <c r="J524" s="13">
        <f t="shared" si="181"/>
        <v>0.05</v>
      </c>
      <c r="K524" s="29">
        <f t="shared" si="182"/>
        <v>44865</v>
      </c>
      <c r="L524" s="2">
        <f t="shared" si="183"/>
        <v>29</v>
      </c>
      <c r="M524" s="17">
        <f t="shared" si="184"/>
        <v>29</v>
      </c>
      <c r="N524" s="12">
        <f t="shared" ref="N524:N587" si="192">ROUND((J524+1)^(M524/252),9)</f>
        <v>1.0056305329999999</v>
      </c>
      <c r="O524" s="12">
        <f t="shared" ref="O524:O587" ca="1" si="193">ROUND(I524*N524,9)</f>
        <v>1.020547775</v>
      </c>
      <c r="P524" s="17">
        <f t="shared" si="185"/>
        <v>0</v>
      </c>
      <c r="Q524" s="14">
        <f t="shared" ref="Q524:Q587" ca="1" si="194">TRUNC(((O524-1)*C524),8)</f>
        <v>20.547775000000001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4">
        <f t="shared" ref="A525:A588" si="197">WORKDAY($A524,1,$X$166:$X$544)</f>
        <v>44909</v>
      </c>
      <c r="B525" s="125">
        <f t="shared" ca="1" si="188"/>
        <v>1021.263807</v>
      </c>
      <c r="C525" s="7">
        <f t="shared" ref="C525:C588" si="198">(C524-S524)</f>
        <v>1000</v>
      </c>
      <c r="D525" s="102">
        <f t="shared" ref="D525:D588" si="199">WORKDAY($A525,-3,$X$160:$X$544)</f>
        <v>44904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1.1664813494853901</v>
      </c>
      <c r="H525" s="14">
        <f t="shared" ca="1" si="190"/>
        <v>1.14884752962176</v>
      </c>
      <c r="I525" s="14">
        <f t="shared" ca="1" si="191"/>
        <v>1.0153491400000001</v>
      </c>
      <c r="J525" s="13">
        <f t="shared" ref="J525:J588" si="200">J524</f>
        <v>0.05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30</v>
      </c>
      <c r="M525" s="17">
        <f t="shared" ref="M525:M588" si="203">IF(AND(L525=1,L524=1),1,IF(L525&gt;0,IF(L525=L524,L525+1,L525),0))</f>
        <v>30</v>
      </c>
      <c r="N525" s="12">
        <f t="shared" si="192"/>
        <v>1.0058252539999999</v>
      </c>
      <c r="O525" s="12">
        <f t="shared" ca="1" si="193"/>
        <v>1.021263807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21.263807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4">
        <f t="shared" si="197"/>
        <v>44910</v>
      </c>
      <c r="B526" s="125">
        <f t="shared" ref="B526:B589" ca="1" si="207">IF(D526&lt;=TODAY(),C526+Q526,IF(AND(D526&gt;TODAY(),A526&lt;=$B$1),IF(VLOOKUP(TODAY(),$A$10:$E$5000,4,FALSE)=0,"n.d",C526+Q526),"n.d"))</f>
        <v>1021.980329</v>
      </c>
      <c r="C526" s="7">
        <f t="shared" si="198"/>
        <v>1000</v>
      </c>
      <c r="D526" s="102">
        <f t="shared" si="199"/>
        <v>44907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1.16707378203317</v>
      </c>
      <c r="H526" s="14">
        <f t="shared" ref="H526:H589" ca="1" si="209">IF(P525&gt;0,G525,H525)</f>
        <v>1.14884752962176</v>
      </c>
      <c r="I526" s="14">
        <f t="shared" ref="I526:I589" ca="1" si="210">ROUND(G526/H526,8)</f>
        <v>1.0158648100000001</v>
      </c>
      <c r="J526" s="13">
        <f t="shared" si="200"/>
        <v>0.05</v>
      </c>
      <c r="K526" s="29">
        <f t="shared" si="201"/>
        <v>44865</v>
      </c>
      <c r="L526" s="2">
        <f t="shared" si="202"/>
        <v>31</v>
      </c>
      <c r="M526" s="17">
        <f t="shared" si="203"/>
        <v>31</v>
      </c>
      <c r="N526" s="12">
        <f t="shared" si="192"/>
        <v>1.0060200130000001</v>
      </c>
      <c r="O526" s="12">
        <f t="shared" ca="1" si="193"/>
        <v>1.021980329</v>
      </c>
      <c r="P526" s="17">
        <f t="shared" si="204"/>
        <v>0</v>
      </c>
      <c r="Q526" s="14">
        <f t="shared" ca="1" si="194"/>
        <v>21.980329000000001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4">
        <f t="shared" si="197"/>
        <v>44911</v>
      </c>
      <c r="B527" s="125">
        <f t="shared" ca="1" si="207"/>
        <v>1022.69736199</v>
      </c>
      <c r="C527" s="7">
        <f t="shared" si="198"/>
        <v>1000</v>
      </c>
      <c r="D527" s="102">
        <f t="shared" si="199"/>
        <v>44908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1.1676665154655901</v>
      </c>
      <c r="H527" s="14">
        <f t="shared" ca="1" si="209"/>
        <v>1.14884752962176</v>
      </c>
      <c r="I527" s="14">
        <f t="shared" ca="1" si="210"/>
        <v>1.0163807499999999</v>
      </c>
      <c r="J527" s="13">
        <f t="shared" si="200"/>
        <v>0.05</v>
      </c>
      <c r="K527" s="29">
        <f t="shared" si="201"/>
        <v>44865</v>
      </c>
      <c r="L527" s="2">
        <f t="shared" si="202"/>
        <v>32</v>
      </c>
      <c r="M527" s="17">
        <f t="shared" si="203"/>
        <v>32</v>
      </c>
      <c r="N527" s="12">
        <f t="shared" si="192"/>
        <v>1.006214809</v>
      </c>
      <c r="O527" s="12">
        <f t="shared" ca="1" si="193"/>
        <v>1.0226973619999999</v>
      </c>
      <c r="P527" s="17">
        <f t="shared" si="204"/>
        <v>0</v>
      </c>
      <c r="Q527" s="14">
        <f t="shared" ca="1" si="194"/>
        <v>22.697361990000001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4">
        <f t="shared" si="197"/>
        <v>44914</v>
      </c>
      <c r="B528" s="125">
        <f t="shared" ca="1" si="207"/>
        <v>1023.414896</v>
      </c>
      <c r="C528" s="7">
        <f t="shared" si="198"/>
        <v>1000</v>
      </c>
      <c r="D528" s="102">
        <f t="shared" si="199"/>
        <v>44909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1.16825954993546</v>
      </c>
      <c r="H528" s="14">
        <f t="shared" ca="1" si="209"/>
        <v>1.14884752962176</v>
      </c>
      <c r="I528" s="14">
        <f t="shared" ca="1" si="210"/>
        <v>1.01689695</v>
      </c>
      <c r="J528" s="13">
        <f t="shared" si="200"/>
        <v>0.05</v>
      </c>
      <c r="K528" s="29">
        <f t="shared" si="201"/>
        <v>44865</v>
      </c>
      <c r="L528" s="2">
        <f t="shared" si="202"/>
        <v>33</v>
      </c>
      <c r="M528" s="17">
        <f t="shared" si="203"/>
        <v>33</v>
      </c>
      <c r="N528" s="12">
        <f t="shared" si="192"/>
        <v>1.006409643</v>
      </c>
      <c r="O528" s="12">
        <f t="shared" ca="1" si="193"/>
        <v>1.023414896</v>
      </c>
      <c r="P528" s="17">
        <f t="shared" si="204"/>
        <v>0</v>
      </c>
      <c r="Q528" s="14">
        <f t="shared" ca="1" si="194"/>
        <v>23.414895999999999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4">
        <f t="shared" si="197"/>
        <v>44915</v>
      </c>
      <c r="B529" s="125">
        <f t="shared" ca="1" si="207"/>
        <v>1024.1329310000001</v>
      </c>
      <c r="C529" s="7">
        <f t="shared" si="198"/>
        <v>1000</v>
      </c>
      <c r="D529" s="102">
        <f t="shared" si="199"/>
        <v>44910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1.1688528855956799</v>
      </c>
      <c r="H529" s="14">
        <f t="shared" ca="1" si="209"/>
        <v>1.14884752962176</v>
      </c>
      <c r="I529" s="14">
        <f t="shared" ca="1" si="210"/>
        <v>1.0174134100000001</v>
      </c>
      <c r="J529" s="13">
        <f t="shared" si="200"/>
        <v>0.05</v>
      </c>
      <c r="K529" s="29">
        <f t="shared" si="201"/>
        <v>44865</v>
      </c>
      <c r="L529" s="2">
        <f t="shared" si="202"/>
        <v>34</v>
      </c>
      <c r="M529" s="17">
        <f t="shared" si="203"/>
        <v>34</v>
      </c>
      <c r="N529" s="12">
        <f t="shared" si="192"/>
        <v>1.006604514</v>
      </c>
      <c r="O529" s="12">
        <f t="shared" ca="1" si="193"/>
        <v>1.024132931</v>
      </c>
      <c r="P529" s="17">
        <f t="shared" si="204"/>
        <v>0</v>
      </c>
      <c r="Q529" s="14">
        <f t="shared" ca="1" si="194"/>
        <v>24.132930999999999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4">
        <f t="shared" si="197"/>
        <v>44916</v>
      </c>
      <c r="B530" s="125">
        <f t="shared" ca="1" si="207"/>
        <v>1024.8514789999999</v>
      </c>
      <c r="C530" s="7">
        <f t="shared" si="198"/>
        <v>1000</v>
      </c>
      <c r="D530" s="102">
        <f t="shared" si="199"/>
        <v>44911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1.1694465225992201</v>
      </c>
      <c r="H530" s="14">
        <f t="shared" ca="1" si="209"/>
        <v>1.14884752962176</v>
      </c>
      <c r="I530" s="14">
        <f t="shared" ca="1" si="210"/>
        <v>1.01793014</v>
      </c>
      <c r="J530" s="13">
        <f t="shared" si="200"/>
        <v>0.05</v>
      </c>
      <c r="K530" s="29">
        <f t="shared" si="201"/>
        <v>44865</v>
      </c>
      <c r="L530" s="2">
        <f t="shared" si="202"/>
        <v>35</v>
      </c>
      <c r="M530" s="17">
        <f t="shared" si="203"/>
        <v>35</v>
      </c>
      <c r="N530" s="12">
        <f t="shared" si="192"/>
        <v>1.006799424</v>
      </c>
      <c r="O530" s="12">
        <f t="shared" ca="1" si="193"/>
        <v>1.0248514790000001</v>
      </c>
      <c r="P530" s="17">
        <f t="shared" si="204"/>
        <v>0</v>
      </c>
      <c r="Q530" s="14">
        <f t="shared" ca="1" si="194"/>
        <v>24.851479000000001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4">
        <f t="shared" si="197"/>
        <v>44917</v>
      </c>
      <c r="B531" s="125">
        <f t="shared" ca="1" si="207"/>
        <v>1025.5705170000001</v>
      </c>
      <c r="C531" s="7">
        <f t="shared" si="198"/>
        <v>1000</v>
      </c>
      <c r="D531" s="102">
        <f t="shared" si="199"/>
        <v>44914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1.17004046109912</v>
      </c>
      <c r="H531" s="14">
        <f t="shared" ca="1" si="209"/>
        <v>1.14884752962176</v>
      </c>
      <c r="I531" s="14">
        <f t="shared" ca="1" si="210"/>
        <v>1.01844712</v>
      </c>
      <c r="J531" s="13">
        <f t="shared" si="200"/>
        <v>0.05</v>
      </c>
      <c r="K531" s="29">
        <f t="shared" si="201"/>
        <v>44865</v>
      </c>
      <c r="L531" s="2">
        <f t="shared" si="202"/>
        <v>36</v>
      </c>
      <c r="M531" s="17">
        <f t="shared" si="203"/>
        <v>36</v>
      </c>
      <c r="N531" s="12">
        <f t="shared" si="192"/>
        <v>1.006994371</v>
      </c>
      <c r="O531" s="12">
        <f t="shared" ca="1" si="193"/>
        <v>1.025570517</v>
      </c>
      <c r="P531" s="17">
        <f t="shared" si="204"/>
        <v>0</v>
      </c>
      <c r="Q531" s="14">
        <f t="shared" ca="1" si="194"/>
        <v>25.570516999999999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4">
        <f t="shared" si="197"/>
        <v>44918</v>
      </c>
      <c r="B532" s="125">
        <f t="shared" ca="1" si="207"/>
        <v>1026.29006699</v>
      </c>
      <c r="C532" s="7">
        <f t="shared" si="198"/>
        <v>1000</v>
      </c>
      <c r="D532" s="102">
        <f t="shared" si="199"/>
        <v>44915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1.1706347012485001</v>
      </c>
      <c r="H532" s="14">
        <f t="shared" ca="1" si="209"/>
        <v>1.14884752962176</v>
      </c>
      <c r="I532" s="14">
        <f t="shared" ca="1" si="210"/>
        <v>1.01896437</v>
      </c>
      <c r="J532" s="13">
        <f t="shared" si="200"/>
        <v>0.05</v>
      </c>
      <c r="K532" s="29">
        <f t="shared" si="201"/>
        <v>44865</v>
      </c>
      <c r="L532" s="2">
        <f t="shared" si="202"/>
        <v>37</v>
      </c>
      <c r="M532" s="17">
        <f t="shared" si="203"/>
        <v>37</v>
      </c>
      <c r="N532" s="12">
        <f t="shared" si="192"/>
        <v>1.007189355</v>
      </c>
      <c r="O532" s="12">
        <f t="shared" ca="1" si="193"/>
        <v>1.0262900669999999</v>
      </c>
      <c r="P532" s="17">
        <f t="shared" si="204"/>
        <v>0</v>
      </c>
      <c r="Q532" s="14">
        <f t="shared" ca="1" si="194"/>
        <v>26.29006699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4">
        <f t="shared" si="197"/>
        <v>44921</v>
      </c>
      <c r="B533" s="125">
        <f t="shared" ca="1" si="207"/>
        <v>1027.01011999</v>
      </c>
      <c r="C533" s="7">
        <f t="shared" si="198"/>
        <v>1000</v>
      </c>
      <c r="D533" s="102">
        <f t="shared" si="199"/>
        <v>44916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1.17122924320057</v>
      </c>
      <c r="H533" s="14">
        <f t="shared" ca="1" si="209"/>
        <v>1.14884752962176</v>
      </c>
      <c r="I533" s="14">
        <f t="shared" ca="1" si="210"/>
        <v>1.0194818800000001</v>
      </c>
      <c r="J533" s="13">
        <f t="shared" si="200"/>
        <v>0.05</v>
      </c>
      <c r="K533" s="29">
        <f t="shared" si="201"/>
        <v>44865</v>
      </c>
      <c r="L533" s="2">
        <f t="shared" si="202"/>
        <v>38</v>
      </c>
      <c r="M533" s="17">
        <f t="shared" si="203"/>
        <v>38</v>
      </c>
      <c r="N533" s="12">
        <f t="shared" si="192"/>
        <v>1.007384378</v>
      </c>
      <c r="O533" s="12">
        <f t="shared" ca="1" si="193"/>
        <v>1.0270101199999999</v>
      </c>
      <c r="P533" s="17">
        <f t="shared" si="204"/>
        <v>0</v>
      </c>
      <c r="Q533" s="14">
        <f t="shared" ca="1" si="194"/>
        <v>27.01011999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4">
        <f t="shared" si="197"/>
        <v>44922</v>
      </c>
      <c r="B534" s="125">
        <f t="shared" ca="1" si="207"/>
        <v>1027.7306840000001</v>
      </c>
      <c r="C534" s="7">
        <f t="shared" si="198"/>
        <v>1000</v>
      </c>
      <c r="D534" s="102">
        <f t="shared" si="199"/>
        <v>44917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1.1718240871086101</v>
      </c>
      <c r="H534" s="14">
        <f t="shared" ca="1" si="209"/>
        <v>1.14884752962176</v>
      </c>
      <c r="I534" s="14">
        <f t="shared" ca="1" si="210"/>
        <v>1.0199996600000001</v>
      </c>
      <c r="J534" s="13">
        <f t="shared" si="200"/>
        <v>0.05</v>
      </c>
      <c r="K534" s="29">
        <f t="shared" si="201"/>
        <v>44865</v>
      </c>
      <c r="L534" s="2">
        <f t="shared" si="202"/>
        <v>39</v>
      </c>
      <c r="M534" s="17">
        <f t="shared" si="203"/>
        <v>39</v>
      </c>
      <c r="N534" s="12">
        <f t="shared" si="192"/>
        <v>1.007579438</v>
      </c>
      <c r="O534" s="12">
        <f t="shared" ca="1" si="193"/>
        <v>1.027730684</v>
      </c>
      <c r="P534" s="17">
        <f t="shared" si="204"/>
        <v>0</v>
      </c>
      <c r="Q534" s="14">
        <f t="shared" ca="1" si="194"/>
        <v>27.730684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4">
        <f t="shared" si="197"/>
        <v>44923</v>
      </c>
      <c r="B535" s="125">
        <f t="shared" ca="1" si="207"/>
        <v>1028.4517519999999</v>
      </c>
      <c r="C535" s="7">
        <f t="shared" si="198"/>
        <v>1000</v>
      </c>
      <c r="D535" s="102">
        <f t="shared" si="199"/>
        <v>44918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1.17241923312597</v>
      </c>
      <c r="H535" s="14">
        <f t="shared" ca="1" si="209"/>
        <v>1.14884752962176</v>
      </c>
      <c r="I535" s="14">
        <f t="shared" ca="1" si="210"/>
        <v>1.0205177000000001</v>
      </c>
      <c r="J535" s="13">
        <f t="shared" si="200"/>
        <v>0.05</v>
      </c>
      <c r="K535" s="29">
        <f t="shared" si="201"/>
        <v>44865</v>
      </c>
      <c r="L535" s="2">
        <f t="shared" si="202"/>
        <v>40</v>
      </c>
      <c r="M535" s="17">
        <f t="shared" si="203"/>
        <v>40</v>
      </c>
      <c r="N535" s="12">
        <f t="shared" si="192"/>
        <v>1.0077745360000001</v>
      </c>
      <c r="O535" s="12">
        <f t="shared" ca="1" si="193"/>
        <v>1.0284517520000001</v>
      </c>
      <c r="P535" s="17">
        <f t="shared" si="204"/>
        <v>0</v>
      </c>
      <c r="Q535" s="14">
        <f t="shared" ca="1" si="194"/>
        <v>28.451751999999999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4">
        <f t="shared" si="197"/>
        <v>44924</v>
      </c>
      <c r="B536" s="125">
        <f t="shared" ca="1" si="207"/>
        <v>1029.17332199</v>
      </c>
      <c r="C536" s="7">
        <f t="shared" si="198"/>
        <v>1000</v>
      </c>
      <c r="D536" s="102">
        <f t="shared" si="199"/>
        <v>44921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1.17301468140609</v>
      </c>
      <c r="H536" s="14">
        <f t="shared" ca="1" si="209"/>
        <v>1.14884752962176</v>
      </c>
      <c r="I536" s="14">
        <f t="shared" ca="1" si="210"/>
        <v>1.0210360000000001</v>
      </c>
      <c r="J536" s="13">
        <f t="shared" si="200"/>
        <v>0.05</v>
      </c>
      <c r="K536" s="29">
        <f t="shared" si="201"/>
        <v>44865</v>
      </c>
      <c r="L536" s="2">
        <f t="shared" si="202"/>
        <v>41</v>
      </c>
      <c r="M536" s="17">
        <f t="shared" si="203"/>
        <v>41</v>
      </c>
      <c r="N536" s="12">
        <f t="shared" si="192"/>
        <v>1.007969672</v>
      </c>
      <c r="O536" s="12">
        <f t="shared" ca="1" si="193"/>
        <v>1.0291733219999999</v>
      </c>
      <c r="P536" s="17">
        <f t="shared" si="204"/>
        <v>0</v>
      </c>
      <c r="Q536" s="14">
        <f t="shared" ca="1" si="194"/>
        <v>29.173321990000002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4">
        <f t="shared" si="197"/>
        <v>44925</v>
      </c>
      <c r="B537" s="125">
        <f t="shared" ca="1" si="207"/>
        <v>1029.89539599</v>
      </c>
      <c r="C537" s="7">
        <f t="shared" si="198"/>
        <v>1000</v>
      </c>
      <c r="D537" s="102">
        <f t="shared" si="199"/>
        <v>44922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1.1736104321024801</v>
      </c>
      <c r="H537" s="14">
        <f t="shared" ca="1" si="209"/>
        <v>1.14884752962176</v>
      </c>
      <c r="I537" s="14">
        <f t="shared" ca="1" si="210"/>
        <v>1.02155456</v>
      </c>
      <c r="J537" s="13">
        <f t="shared" si="200"/>
        <v>0.05</v>
      </c>
      <c r="K537" s="29">
        <f t="shared" si="201"/>
        <v>44865</v>
      </c>
      <c r="L537" s="2">
        <f t="shared" si="202"/>
        <v>42</v>
      </c>
      <c r="M537" s="17">
        <f t="shared" si="203"/>
        <v>42</v>
      </c>
      <c r="N537" s="12">
        <f t="shared" si="192"/>
        <v>1.0081648459999999</v>
      </c>
      <c r="O537" s="12">
        <f t="shared" ca="1" si="193"/>
        <v>1.0298953959999999</v>
      </c>
      <c r="P537" s="17">
        <f t="shared" si="204"/>
        <v>0</v>
      </c>
      <c r="Q537" s="14">
        <f t="shared" ca="1" si="194"/>
        <v>29.895395990000001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4">
        <f t="shared" si="197"/>
        <v>44928</v>
      </c>
      <c r="B538" s="125">
        <f t="shared" ca="1" si="207"/>
        <v>1030.6179830000001</v>
      </c>
      <c r="C538" s="7">
        <f t="shared" si="198"/>
        <v>1000</v>
      </c>
      <c r="D538" s="102">
        <f t="shared" si="199"/>
        <v>44923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1.1742064853687399</v>
      </c>
      <c r="H538" s="14">
        <f t="shared" ca="1" si="209"/>
        <v>1.14884752962176</v>
      </c>
      <c r="I538" s="14">
        <f t="shared" ca="1" si="210"/>
        <v>1.0220733900000001</v>
      </c>
      <c r="J538" s="13">
        <f t="shared" si="200"/>
        <v>0.05</v>
      </c>
      <c r="K538" s="29">
        <f t="shared" si="201"/>
        <v>44865</v>
      </c>
      <c r="L538" s="2">
        <f t="shared" si="202"/>
        <v>43</v>
      </c>
      <c r="M538" s="17">
        <f t="shared" si="203"/>
        <v>43</v>
      </c>
      <c r="N538" s="12">
        <f t="shared" si="192"/>
        <v>1.0083600580000001</v>
      </c>
      <c r="O538" s="12">
        <f t="shared" ca="1" si="193"/>
        <v>1.030617983</v>
      </c>
      <c r="P538" s="17">
        <f t="shared" si="204"/>
        <v>0</v>
      </c>
      <c r="Q538" s="14">
        <f t="shared" ca="1" si="194"/>
        <v>30.617982999999999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4">
        <f t="shared" si="197"/>
        <v>44929</v>
      </c>
      <c r="B539" s="125">
        <f t="shared" ca="1" si="207"/>
        <v>1031.3410730000001</v>
      </c>
      <c r="C539" s="7">
        <f t="shared" si="198"/>
        <v>1000</v>
      </c>
      <c r="D539" s="102">
        <f t="shared" si="199"/>
        <v>44924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1.1748028413585301</v>
      </c>
      <c r="H539" s="14">
        <f t="shared" ca="1" si="209"/>
        <v>1.14884752962176</v>
      </c>
      <c r="I539" s="14">
        <f t="shared" ca="1" si="210"/>
        <v>1.0225924799999999</v>
      </c>
      <c r="J539" s="13">
        <f t="shared" si="200"/>
        <v>0.05</v>
      </c>
      <c r="K539" s="29">
        <f t="shared" si="201"/>
        <v>44865</v>
      </c>
      <c r="L539" s="2">
        <f t="shared" si="202"/>
        <v>44</v>
      </c>
      <c r="M539" s="17">
        <f t="shared" si="203"/>
        <v>44</v>
      </c>
      <c r="N539" s="12">
        <f t="shared" si="192"/>
        <v>1.008555307</v>
      </c>
      <c r="O539" s="12">
        <f t="shared" ca="1" si="193"/>
        <v>1.0313410730000001</v>
      </c>
      <c r="P539" s="17">
        <f t="shared" si="204"/>
        <v>0</v>
      </c>
      <c r="Q539" s="14">
        <f t="shared" ca="1" si="194"/>
        <v>31.341073000000002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4">
        <f t="shared" si="197"/>
        <v>44930</v>
      </c>
      <c r="B540" s="125">
        <f t="shared" ca="1" si="207"/>
        <v>1032.0646659900001</v>
      </c>
      <c r="C540" s="7">
        <f t="shared" si="198"/>
        <v>1000</v>
      </c>
      <c r="D540" s="102">
        <f t="shared" si="199"/>
        <v>44925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1.1753995002255899</v>
      </c>
      <c r="H540" s="14">
        <f t="shared" ca="1" si="209"/>
        <v>1.14884752962176</v>
      </c>
      <c r="I540" s="14">
        <f t="shared" ca="1" si="210"/>
        <v>1.0231118299999999</v>
      </c>
      <c r="J540" s="13">
        <f t="shared" si="200"/>
        <v>0.05</v>
      </c>
      <c r="K540" s="29">
        <f t="shared" si="201"/>
        <v>44865</v>
      </c>
      <c r="L540" s="2">
        <f t="shared" si="202"/>
        <v>45</v>
      </c>
      <c r="M540" s="17">
        <f t="shared" si="203"/>
        <v>45</v>
      </c>
      <c r="N540" s="12">
        <f t="shared" si="192"/>
        <v>1.0087505939999999</v>
      </c>
      <c r="O540" s="12">
        <f t="shared" ca="1" si="193"/>
        <v>1.0320646659999999</v>
      </c>
      <c r="P540" s="17">
        <f t="shared" si="204"/>
        <v>0</v>
      </c>
      <c r="Q540" s="14">
        <f t="shared" ca="1" si="194"/>
        <v>32.064665990000002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4">
        <f t="shared" si="197"/>
        <v>44931</v>
      </c>
      <c r="B541" s="125">
        <f t="shared" ca="1" si="207"/>
        <v>1032.78877399</v>
      </c>
      <c r="C541" s="7">
        <f t="shared" si="198"/>
        <v>1000</v>
      </c>
      <c r="D541" s="102">
        <f t="shared" si="199"/>
        <v>44928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1.17599646212377</v>
      </c>
      <c r="H541" s="14">
        <f t="shared" ca="1" si="209"/>
        <v>1.14884752962176</v>
      </c>
      <c r="I541" s="14">
        <f t="shared" ca="1" si="210"/>
        <v>1.0236314500000001</v>
      </c>
      <c r="J541" s="13">
        <f t="shared" si="200"/>
        <v>0.05</v>
      </c>
      <c r="K541" s="29">
        <f t="shared" si="201"/>
        <v>44865</v>
      </c>
      <c r="L541" s="2">
        <f t="shared" si="202"/>
        <v>46</v>
      </c>
      <c r="M541" s="17">
        <f t="shared" si="203"/>
        <v>46</v>
      </c>
      <c r="N541" s="12">
        <f t="shared" si="192"/>
        <v>1.0089459190000001</v>
      </c>
      <c r="O541" s="12">
        <f t="shared" ca="1" si="193"/>
        <v>1.0327887739999999</v>
      </c>
      <c r="P541" s="17">
        <f t="shared" si="204"/>
        <v>0</v>
      </c>
      <c r="Q541" s="14">
        <f t="shared" ca="1" si="194"/>
        <v>32.788773990000003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4">
        <f t="shared" si="197"/>
        <v>44932</v>
      </c>
      <c r="B542" s="125">
        <f t="shared" ca="1" si="207"/>
        <v>1033.513385</v>
      </c>
      <c r="C542" s="7">
        <f t="shared" si="198"/>
        <v>1000</v>
      </c>
      <c r="D542" s="102">
        <f t="shared" si="199"/>
        <v>44929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1.17659372720695</v>
      </c>
      <c r="H542" s="14">
        <f t="shared" ca="1" si="209"/>
        <v>1.14884752962176</v>
      </c>
      <c r="I542" s="14">
        <f t="shared" ca="1" si="210"/>
        <v>1.02415133</v>
      </c>
      <c r="J542" s="13">
        <f t="shared" si="200"/>
        <v>0.05</v>
      </c>
      <c r="K542" s="29">
        <f t="shared" si="201"/>
        <v>44865</v>
      </c>
      <c r="L542" s="2">
        <f t="shared" si="202"/>
        <v>47</v>
      </c>
      <c r="M542" s="17">
        <f t="shared" si="203"/>
        <v>47</v>
      </c>
      <c r="N542" s="12">
        <f t="shared" si="192"/>
        <v>1.009141281</v>
      </c>
      <c r="O542" s="12">
        <f t="shared" ca="1" si="193"/>
        <v>1.033513385</v>
      </c>
      <c r="P542" s="17">
        <f t="shared" si="204"/>
        <v>0</v>
      </c>
      <c r="Q542" s="14">
        <f t="shared" ca="1" si="194"/>
        <v>33.513385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4">
        <f t="shared" si="197"/>
        <v>44935</v>
      </c>
      <c r="B543" s="125">
        <f t="shared" ca="1" si="207"/>
        <v>1034.23851199</v>
      </c>
      <c r="C543" s="7">
        <f t="shared" si="198"/>
        <v>1000</v>
      </c>
      <c r="D543" s="102">
        <f t="shared" si="199"/>
        <v>44930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1.1771912956291299</v>
      </c>
      <c r="H543" s="14">
        <f t="shared" ca="1" si="209"/>
        <v>1.14884752962176</v>
      </c>
      <c r="I543" s="14">
        <f t="shared" ca="1" si="210"/>
        <v>1.0246714800000001</v>
      </c>
      <c r="J543" s="13">
        <f t="shared" si="200"/>
        <v>0.05</v>
      </c>
      <c r="K543" s="29">
        <f t="shared" si="201"/>
        <v>44865</v>
      </c>
      <c r="L543" s="2">
        <f t="shared" si="202"/>
        <v>48</v>
      </c>
      <c r="M543" s="17">
        <f t="shared" si="203"/>
        <v>48</v>
      </c>
      <c r="N543" s="12">
        <f t="shared" si="192"/>
        <v>1.009336682</v>
      </c>
      <c r="O543" s="12">
        <f t="shared" ca="1" si="193"/>
        <v>1.0342385119999999</v>
      </c>
      <c r="P543" s="17">
        <f t="shared" si="204"/>
        <v>0</v>
      </c>
      <c r="Q543" s="14">
        <f t="shared" ca="1" si="194"/>
        <v>34.238511989999999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4">
        <f t="shared" si="197"/>
        <v>44936</v>
      </c>
      <c r="B544" s="125">
        <f t="shared" ca="1" si="207"/>
        <v>1034.964142</v>
      </c>
      <c r="C544" s="7">
        <f t="shared" si="198"/>
        <v>1000</v>
      </c>
      <c r="D544" s="102">
        <f t="shared" si="199"/>
        <v>44931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1.1777891675443499</v>
      </c>
      <c r="H544" s="14">
        <f t="shared" ca="1" si="209"/>
        <v>1.14884752962176</v>
      </c>
      <c r="I544" s="14">
        <f t="shared" ca="1" si="210"/>
        <v>1.0251918900000001</v>
      </c>
      <c r="J544" s="13">
        <f t="shared" si="200"/>
        <v>0.05</v>
      </c>
      <c r="K544" s="29">
        <f t="shared" si="201"/>
        <v>44865</v>
      </c>
      <c r="L544" s="2">
        <f t="shared" si="202"/>
        <v>49</v>
      </c>
      <c r="M544" s="17">
        <f t="shared" si="203"/>
        <v>49</v>
      </c>
      <c r="N544" s="12">
        <f t="shared" si="192"/>
        <v>1.00953212</v>
      </c>
      <c r="O544" s="12">
        <f t="shared" ca="1" si="193"/>
        <v>1.034964142</v>
      </c>
      <c r="P544" s="17">
        <f t="shared" si="204"/>
        <v>0</v>
      </c>
      <c r="Q544" s="14">
        <f t="shared" ca="1" si="194"/>
        <v>34.964142000000002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4">
        <f t="shared" si="197"/>
        <v>44937</v>
      </c>
      <c r="B545" s="125">
        <f t="shared" ca="1" si="207"/>
        <v>1035.6902779899999</v>
      </c>
      <c r="C545" s="7">
        <f t="shared" si="198"/>
        <v>1000</v>
      </c>
      <c r="D545" s="102">
        <f t="shared" si="199"/>
        <v>44932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1.17838734310676</v>
      </c>
      <c r="H545" s="14">
        <f t="shared" ca="1" si="209"/>
        <v>1.14884752962176</v>
      </c>
      <c r="I545" s="14">
        <f t="shared" ca="1" si="210"/>
        <v>1.0257125600000001</v>
      </c>
      <c r="J545" s="13">
        <f t="shared" si="200"/>
        <v>0.05</v>
      </c>
      <c r="K545" s="29">
        <f t="shared" si="201"/>
        <v>44865</v>
      </c>
      <c r="L545" s="2">
        <f t="shared" si="202"/>
        <v>50</v>
      </c>
      <c r="M545" s="17">
        <f t="shared" si="203"/>
        <v>50</v>
      </c>
      <c r="N545" s="12">
        <f t="shared" si="192"/>
        <v>1.0097275969999999</v>
      </c>
      <c r="O545" s="12">
        <f t="shared" ca="1" si="193"/>
        <v>1.0356902779999999</v>
      </c>
      <c r="P545" s="17">
        <f t="shared" si="204"/>
        <v>0</v>
      </c>
      <c r="Q545" s="14">
        <f t="shared" ca="1" si="194"/>
        <v>35.690277989999998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4">
        <f t="shared" si="197"/>
        <v>44938</v>
      </c>
      <c r="B546" s="125">
        <f t="shared" ca="1" si="207"/>
        <v>1036.416929</v>
      </c>
      <c r="C546" s="7">
        <f t="shared" si="198"/>
        <v>1000</v>
      </c>
      <c r="D546" s="102">
        <f t="shared" si="199"/>
        <v>44935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1.17898582247058</v>
      </c>
      <c r="H546" s="14">
        <f t="shared" ca="1" si="209"/>
        <v>1.14884752962176</v>
      </c>
      <c r="I546" s="14">
        <f t="shared" ca="1" si="210"/>
        <v>1.0262335</v>
      </c>
      <c r="J546" s="13">
        <f t="shared" si="200"/>
        <v>0.05</v>
      </c>
      <c r="K546" s="29">
        <f t="shared" si="201"/>
        <v>44865</v>
      </c>
      <c r="L546" s="2">
        <f t="shared" si="202"/>
        <v>51</v>
      </c>
      <c r="M546" s="17">
        <f t="shared" si="203"/>
        <v>51</v>
      </c>
      <c r="N546" s="12">
        <f t="shared" si="192"/>
        <v>1.009923111</v>
      </c>
      <c r="O546" s="12">
        <f t="shared" ca="1" si="193"/>
        <v>1.036416929</v>
      </c>
      <c r="P546" s="17">
        <f t="shared" si="204"/>
        <v>0</v>
      </c>
      <c r="Q546" s="14">
        <f t="shared" ca="1" si="194"/>
        <v>36.416929000000003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4">
        <f t="shared" si="197"/>
        <v>44939</v>
      </c>
      <c r="B547" s="125">
        <f t="shared" ca="1" si="207"/>
        <v>1037.1440849999999</v>
      </c>
      <c r="C547" s="7">
        <f t="shared" si="198"/>
        <v>1000</v>
      </c>
      <c r="D547" s="102">
        <f t="shared" si="199"/>
        <v>44936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1.1795846057901</v>
      </c>
      <c r="H547" s="14">
        <f t="shared" ca="1" si="209"/>
        <v>1.14884752962176</v>
      </c>
      <c r="I547" s="14">
        <f t="shared" ca="1" si="210"/>
        <v>1.0267546999999999</v>
      </c>
      <c r="J547" s="13">
        <f t="shared" si="200"/>
        <v>0.05</v>
      </c>
      <c r="K547" s="29">
        <f t="shared" si="201"/>
        <v>44865</v>
      </c>
      <c r="L547" s="2">
        <f t="shared" si="202"/>
        <v>52</v>
      </c>
      <c r="M547" s="17">
        <f t="shared" si="203"/>
        <v>52</v>
      </c>
      <c r="N547" s="12">
        <f t="shared" si="192"/>
        <v>1.0101186630000001</v>
      </c>
      <c r="O547" s="12">
        <f t="shared" ca="1" si="193"/>
        <v>1.037144085</v>
      </c>
      <c r="P547" s="17">
        <f t="shared" si="204"/>
        <v>0</v>
      </c>
      <c r="Q547" s="14">
        <f t="shared" ca="1" si="194"/>
        <v>37.144084999999997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4">
        <f t="shared" si="197"/>
        <v>44942</v>
      </c>
      <c r="B548" s="125">
        <f t="shared" ca="1" si="207"/>
        <v>1037.8717549999999</v>
      </c>
      <c r="C548" s="7">
        <f t="shared" si="198"/>
        <v>1000</v>
      </c>
      <c r="D548" s="102">
        <f t="shared" si="199"/>
        <v>44937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1.1801836932196901</v>
      </c>
      <c r="H548" s="14">
        <f t="shared" ca="1" si="209"/>
        <v>1.14884752962176</v>
      </c>
      <c r="I548" s="14">
        <f t="shared" ca="1" si="210"/>
        <v>1.0272761699999999</v>
      </c>
      <c r="J548" s="13">
        <f t="shared" si="200"/>
        <v>0.05</v>
      </c>
      <c r="K548" s="29">
        <f t="shared" si="201"/>
        <v>44865</v>
      </c>
      <c r="L548" s="2">
        <f t="shared" si="202"/>
        <v>53</v>
      </c>
      <c r="M548" s="17">
        <f t="shared" si="203"/>
        <v>53</v>
      </c>
      <c r="N548" s="12">
        <f t="shared" si="192"/>
        <v>1.0103142519999999</v>
      </c>
      <c r="O548" s="12">
        <f t="shared" ca="1" si="193"/>
        <v>1.0378717550000001</v>
      </c>
      <c r="P548" s="17">
        <f t="shared" si="204"/>
        <v>0</v>
      </c>
      <c r="Q548" s="14">
        <f t="shared" ca="1" si="194"/>
        <v>37.871755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4">
        <f t="shared" si="197"/>
        <v>44943</v>
      </c>
      <c r="B549" s="125">
        <f t="shared" ca="1" si="207"/>
        <v>1038.59994299</v>
      </c>
      <c r="C549" s="7">
        <f t="shared" si="198"/>
        <v>1000</v>
      </c>
      <c r="D549" s="102">
        <f t="shared" si="199"/>
        <v>44938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1.1807830849137999</v>
      </c>
      <c r="H549" s="14">
        <f t="shared" ca="1" si="209"/>
        <v>1.14884752962176</v>
      </c>
      <c r="I549" s="14">
        <f t="shared" ca="1" si="210"/>
        <v>1.0277979100000001</v>
      </c>
      <c r="J549" s="13">
        <f t="shared" si="200"/>
        <v>0.05</v>
      </c>
      <c r="K549" s="29">
        <f t="shared" si="201"/>
        <v>44865</v>
      </c>
      <c r="L549" s="2">
        <f t="shared" si="202"/>
        <v>54</v>
      </c>
      <c r="M549" s="17">
        <f t="shared" si="203"/>
        <v>54</v>
      </c>
      <c r="N549" s="12">
        <f t="shared" si="192"/>
        <v>1.0105098800000001</v>
      </c>
      <c r="O549" s="12">
        <f t="shared" ca="1" si="193"/>
        <v>1.0385999429999999</v>
      </c>
      <c r="P549" s="17">
        <f t="shared" si="204"/>
        <v>0</v>
      </c>
      <c r="Q549" s="14">
        <f t="shared" ca="1" si="194"/>
        <v>38.599942990000002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4">
        <f t="shared" si="197"/>
        <v>44944</v>
      </c>
      <c r="B550" s="125">
        <f t="shared" ca="1" si="207"/>
        <v>1039.328626</v>
      </c>
      <c r="C550" s="7">
        <f t="shared" si="198"/>
        <v>1000</v>
      </c>
      <c r="D550" s="102">
        <f t="shared" si="199"/>
        <v>44939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1.1813827810269599</v>
      </c>
      <c r="H550" s="14">
        <f t="shared" ca="1" si="209"/>
        <v>1.14884752962176</v>
      </c>
      <c r="I550" s="14">
        <f t="shared" ca="1" si="210"/>
        <v>1.0283199000000001</v>
      </c>
      <c r="J550" s="13">
        <f t="shared" si="200"/>
        <v>0.05</v>
      </c>
      <c r="K550" s="29">
        <f t="shared" si="201"/>
        <v>44865</v>
      </c>
      <c r="L550" s="2">
        <f t="shared" si="202"/>
        <v>55</v>
      </c>
      <c r="M550" s="17">
        <f t="shared" si="203"/>
        <v>55</v>
      </c>
      <c r="N550" s="12">
        <f t="shared" si="192"/>
        <v>1.0107055460000001</v>
      </c>
      <c r="O550" s="12">
        <f t="shared" ca="1" si="193"/>
        <v>1.0393286260000001</v>
      </c>
      <c r="P550" s="17">
        <f t="shared" si="204"/>
        <v>0</v>
      </c>
      <c r="Q550" s="14">
        <f t="shared" ca="1" si="194"/>
        <v>39.328626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4">
        <f t="shared" si="197"/>
        <v>44945</v>
      </c>
      <c r="B551" s="125">
        <f t="shared" ca="1" si="207"/>
        <v>1040.0578350000001</v>
      </c>
      <c r="C551" s="7">
        <f t="shared" si="198"/>
        <v>1000</v>
      </c>
      <c r="D551" s="102">
        <f t="shared" si="199"/>
        <v>44942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1.18198278171379</v>
      </c>
      <c r="H551" s="14">
        <f t="shared" ca="1" si="209"/>
        <v>1.14884752962176</v>
      </c>
      <c r="I551" s="14">
        <f t="shared" ca="1" si="210"/>
        <v>1.0288421699999999</v>
      </c>
      <c r="J551" s="13">
        <f t="shared" si="200"/>
        <v>0.05</v>
      </c>
      <c r="K551" s="29">
        <f t="shared" si="201"/>
        <v>44865</v>
      </c>
      <c r="L551" s="2">
        <f t="shared" si="202"/>
        <v>56</v>
      </c>
      <c r="M551" s="17">
        <f t="shared" si="203"/>
        <v>56</v>
      </c>
      <c r="N551" s="12">
        <f t="shared" si="192"/>
        <v>1.010901249</v>
      </c>
      <c r="O551" s="12">
        <f t="shared" ca="1" si="193"/>
        <v>1.040057835</v>
      </c>
      <c r="P551" s="17">
        <f t="shared" si="204"/>
        <v>0</v>
      </c>
      <c r="Q551" s="14">
        <f t="shared" ca="1" si="194"/>
        <v>40.057834999999997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4">
        <f t="shared" si="197"/>
        <v>44946</v>
      </c>
      <c r="B552" s="125">
        <f t="shared" ca="1" si="207"/>
        <v>1040.7875499900001</v>
      </c>
      <c r="C552" s="7">
        <f t="shared" si="198"/>
        <v>1000</v>
      </c>
      <c r="D552" s="102">
        <f t="shared" si="199"/>
        <v>44943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1.18258308712897</v>
      </c>
      <c r="H552" s="14">
        <f t="shared" ca="1" si="209"/>
        <v>1.14884752962176</v>
      </c>
      <c r="I552" s="14">
        <f t="shared" ca="1" si="210"/>
        <v>1.0293646999999999</v>
      </c>
      <c r="J552" s="13">
        <f t="shared" si="200"/>
        <v>0.05</v>
      </c>
      <c r="K552" s="29">
        <f t="shared" si="201"/>
        <v>44865</v>
      </c>
      <c r="L552" s="2">
        <f t="shared" si="202"/>
        <v>57</v>
      </c>
      <c r="M552" s="17">
        <f t="shared" si="203"/>
        <v>57</v>
      </c>
      <c r="N552" s="12">
        <f t="shared" si="192"/>
        <v>1.01109699</v>
      </c>
      <c r="O552" s="12">
        <f t="shared" ca="1" si="193"/>
        <v>1.0407875499999999</v>
      </c>
      <c r="P552" s="17">
        <f t="shared" si="204"/>
        <v>0</v>
      </c>
      <c r="Q552" s="14">
        <f t="shared" ca="1" si="194"/>
        <v>40.787549990000002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4">
        <f t="shared" si="197"/>
        <v>44949</v>
      </c>
      <c r="B553" s="125">
        <f t="shared" ca="1" si="207"/>
        <v>1041.517773</v>
      </c>
      <c r="C553" s="7">
        <f t="shared" si="198"/>
        <v>1000</v>
      </c>
      <c r="D553" s="102">
        <f t="shared" si="199"/>
        <v>44944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1.18318369742726</v>
      </c>
      <c r="H553" s="14">
        <f t="shared" ca="1" si="209"/>
        <v>1.14884752962176</v>
      </c>
      <c r="I553" s="14">
        <f t="shared" ca="1" si="210"/>
        <v>1.0298874899999999</v>
      </c>
      <c r="J553" s="13">
        <f t="shared" si="200"/>
        <v>0.05</v>
      </c>
      <c r="K553" s="29">
        <f t="shared" si="201"/>
        <v>44865</v>
      </c>
      <c r="L553" s="2">
        <f t="shared" si="202"/>
        <v>58</v>
      </c>
      <c r="M553" s="17">
        <f t="shared" si="203"/>
        <v>58</v>
      </c>
      <c r="N553" s="12">
        <f t="shared" si="192"/>
        <v>1.0112927700000001</v>
      </c>
      <c r="O553" s="12">
        <f t="shared" ca="1" si="193"/>
        <v>1.041517773</v>
      </c>
      <c r="P553" s="17">
        <f t="shared" si="204"/>
        <v>0</v>
      </c>
      <c r="Q553" s="14">
        <f t="shared" ca="1" si="194"/>
        <v>41.517772999999998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4">
        <f t="shared" si="197"/>
        <v>44950</v>
      </c>
      <c r="B554" s="125">
        <f t="shared" ca="1" si="207"/>
        <v>1042.2485109899999</v>
      </c>
      <c r="C554" s="7">
        <f t="shared" si="198"/>
        <v>1000</v>
      </c>
      <c r="D554" s="102">
        <f t="shared" si="199"/>
        <v>44945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1.1837846127635101</v>
      </c>
      <c r="H554" s="14">
        <f t="shared" ca="1" si="209"/>
        <v>1.14884752962176</v>
      </c>
      <c r="I554" s="14">
        <f t="shared" ca="1" si="210"/>
        <v>1.03041055</v>
      </c>
      <c r="J554" s="13">
        <f t="shared" si="200"/>
        <v>0.05</v>
      </c>
      <c r="K554" s="29">
        <f t="shared" si="201"/>
        <v>44865</v>
      </c>
      <c r="L554" s="2">
        <f t="shared" si="202"/>
        <v>59</v>
      </c>
      <c r="M554" s="17">
        <f t="shared" si="203"/>
        <v>59</v>
      </c>
      <c r="N554" s="12">
        <f t="shared" si="192"/>
        <v>1.0114885870000001</v>
      </c>
      <c r="O554" s="12">
        <f t="shared" ca="1" si="193"/>
        <v>1.0422485109999999</v>
      </c>
      <c r="P554" s="17">
        <f t="shared" si="204"/>
        <v>0</v>
      </c>
      <c r="Q554" s="14">
        <f t="shared" ca="1" si="194"/>
        <v>42.24851099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4">
        <f t="shared" si="197"/>
        <v>44951</v>
      </c>
      <c r="B555" s="125">
        <f t="shared" ca="1" si="207"/>
        <v>1042.9797569899999</v>
      </c>
      <c r="C555" s="7">
        <f t="shared" si="198"/>
        <v>1000</v>
      </c>
      <c r="D555" s="102">
        <f t="shared" si="199"/>
        <v>44946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1.18438583329264</v>
      </c>
      <c r="H555" s="14">
        <f t="shared" ca="1" si="209"/>
        <v>1.14884752962176</v>
      </c>
      <c r="I555" s="14">
        <f t="shared" ca="1" si="210"/>
        <v>1.0309338699999999</v>
      </c>
      <c r="J555" s="13">
        <f t="shared" si="200"/>
        <v>0.05</v>
      </c>
      <c r="K555" s="29">
        <f t="shared" si="201"/>
        <v>44865</v>
      </c>
      <c r="L555" s="2">
        <f t="shared" si="202"/>
        <v>60</v>
      </c>
      <c r="M555" s="17">
        <f t="shared" si="203"/>
        <v>60</v>
      </c>
      <c r="N555" s="12">
        <f t="shared" si="192"/>
        <v>1.011684442</v>
      </c>
      <c r="O555" s="12">
        <f t="shared" ca="1" si="193"/>
        <v>1.0429797569999999</v>
      </c>
      <c r="P555" s="17">
        <f t="shared" si="204"/>
        <v>0</v>
      </c>
      <c r="Q555" s="14">
        <f t="shared" ca="1" si="194"/>
        <v>42.979756989999998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4">
        <f t="shared" si="197"/>
        <v>44952</v>
      </c>
      <c r="B556" s="125">
        <f t="shared" ca="1" si="207"/>
        <v>1043.7115200000001</v>
      </c>
      <c r="C556" s="7">
        <f t="shared" si="198"/>
        <v>1000</v>
      </c>
      <c r="D556" s="102">
        <f t="shared" si="199"/>
        <v>44949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1.18498735916965</v>
      </c>
      <c r="H556" s="14">
        <f t="shared" ca="1" si="209"/>
        <v>1.14884752962176</v>
      </c>
      <c r="I556" s="14">
        <f t="shared" ca="1" si="210"/>
        <v>1.0314574599999999</v>
      </c>
      <c r="J556" s="13">
        <f t="shared" si="200"/>
        <v>0.05</v>
      </c>
      <c r="K556" s="29">
        <f t="shared" si="201"/>
        <v>44865</v>
      </c>
      <c r="L556" s="2">
        <f t="shared" si="202"/>
        <v>61</v>
      </c>
      <c r="M556" s="17">
        <f t="shared" si="203"/>
        <v>61</v>
      </c>
      <c r="N556" s="12">
        <f t="shared" si="192"/>
        <v>1.0118803350000001</v>
      </c>
      <c r="O556" s="12">
        <f t="shared" ca="1" si="193"/>
        <v>1.04371152</v>
      </c>
      <c r="P556" s="17">
        <f t="shared" si="204"/>
        <v>0</v>
      </c>
      <c r="Q556" s="14">
        <f t="shared" ca="1" si="194"/>
        <v>43.71152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4">
        <f t="shared" si="197"/>
        <v>44953</v>
      </c>
      <c r="B557" s="125">
        <f t="shared" ca="1" si="207"/>
        <v>1044.44380099</v>
      </c>
      <c r="C557" s="7">
        <f t="shared" si="198"/>
        <v>1000</v>
      </c>
      <c r="D557" s="102">
        <f t="shared" si="199"/>
        <v>44950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1.1855891905496301</v>
      </c>
      <c r="H557" s="14">
        <f t="shared" ca="1" si="209"/>
        <v>1.14884752962176</v>
      </c>
      <c r="I557" s="14">
        <f t="shared" ca="1" si="210"/>
        <v>1.0319813200000001</v>
      </c>
      <c r="J557" s="13">
        <f t="shared" si="200"/>
        <v>0.05</v>
      </c>
      <c r="K557" s="29">
        <f t="shared" si="201"/>
        <v>44865</v>
      </c>
      <c r="L557" s="2">
        <f t="shared" si="202"/>
        <v>62</v>
      </c>
      <c r="M557" s="17">
        <f t="shared" si="203"/>
        <v>62</v>
      </c>
      <c r="N557" s="12">
        <f t="shared" si="192"/>
        <v>1.012076266</v>
      </c>
      <c r="O557" s="12">
        <f t="shared" ca="1" si="193"/>
        <v>1.0444438009999999</v>
      </c>
      <c r="P557" s="17">
        <f t="shared" si="204"/>
        <v>0</v>
      </c>
      <c r="Q557" s="14">
        <f t="shared" ca="1" si="194"/>
        <v>44.44380099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4">
        <f t="shared" si="197"/>
        <v>44956</v>
      </c>
      <c r="B558" s="125">
        <f t="shared" ca="1" si="207"/>
        <v>1045.1765879899999</v>
      </c>
      <c r="C558" s="7">
        <f t="shared" si="198"/>
        <v>1000</v>
      </c>
      <c r="D558" s="102">
        <f t="shared" si="199"/>
        <v>44951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1.1861913275877201</v>
      </c>
      <c r="H558" s="14">
        <f t="shared" ca="1" si="209"/>
        <v>1.14884752962176</v>
      </c>
      <c r="I558" s="14">
        <f t="shared" ca="1" si="210"/>
        <v>1.03250544</v>
      </c>
      <c r="J558" s="13">
        <f t="shared" si="200"/>
        <v>0.05</v>
      </c>
      <c r="K558" s="29">
        <f t="shared" si="201"/>
        <v>44865</v>
      </c>
      <c r="L558" s="2">
        <f t="shared" si="202"/>
        <v>63</v>
      </c>
      <c r="M558" s="17">
        <f t="shared" si="203"/>
        <v>63</v>
      </c>
      <c r="N558" s="12">
        <f t="shared" si="192"/>
        <v>1.0122722340000001</v>
      </c>
      <c r="O558" s="12">
        <f t="shared" ca="1" si="193"/>
        <v>1.0451765879999999</v>
      </c>
      <c r="P558" s="17">
        <f t="shared" si="204"/>
        <v>0</v>
      </c>
      <c r="Q558" s="14">
        <f t="shared" ca="1" si="194"/>
        <v>45.176587990000002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4">
        <f t="shared" si="197"/>
        <v>44957</v>
      </c>
      <c r="B559" s="125">
        <f t="shared" ca="1" si="207"/>
        <v>1045.909895</v>
      </c>
      <c r="C559" s="7">
        <f t="shared" si="198"/>
        <v>1000</v>
      </c>
      <c r="D559" s="102">
        <f t="shared" si="199"/>
        <v>44952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1.18679377043918</v>
      </c>
      <c r="H559" s="14">
        <f t="shared" ca="1" si="209"/>
        <v>1.14884752962176</v>
      </c>
      <c r="I559" s="14">
        <f t="shared" ca="1" si="210"/>
        <v>1.03302983</v>
      </c>
      <c r="J559" s="13">
        <f t="shared" si="200"/>
        <v>0.05</v>
      </c>
      <c r="K559" s="29">
        <f t="shared" si="201"/>
        <v>44865</v>
      </c>
      <c r="L559" s="2">
        <f t="shared" si="202"/>
        <v>64</v>
      </c>
      <c r="M559" s="17">
        <f t="shared" si="203"/>
        <v>64</v>
      </c>
      <c r="N559" s="12">
        <f t="shared" si="192"/>
        <v>1.0124682410000001</v>
      </c>
      <c r="O559" s="12">
        <f t="shared" ca="1" si="193"/>
        <v>1.0459098950000001</v>
      </c>
      <c r="P559" s="17">
        <f t="shared" si="204"/>
        <v>0</v>
      </c>
      <c r="Q559" s="14">
        <f t="shared" ca="1" si="194"/>
        <v>45.909894999999999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</row>
    <row r="560" spans="1:153" x14ac:dyDescent="0.15">
      <c r="A560" s="124">
        <f t="shared" si="197"/>
        <v>44958</v>
      </c>
      <c r="B560" s="125">
        <f t="shared" ca="1" si="207"/>
        <v>1046.64372</v>
      </c>
      <c r="C560" s="7">
        <f t="shared" si="198"/>
        <v>1000</v>
      </c>
      <c r="D560" s="102">
        <f t="shared" si="199"/>
        <v>44953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1.1873965192593099</v>
      </c>
      <c r="H560" s="14">
        <f t="shared" ca="1" si="209"/>
        <v>1.14884752962176</v>
      </c>
      <c r="I560" s="14">
        <f t="shared" ca="1" si="210"/>
        <v>1.03355449</v>
      </c>
      <c r="J560" s="13">
        <f t="shared" si="200"/>
        <v>0.05</v>
      </c>
      <c r="K560" s="29">
        <f t="shared" si="201"/>
        <v>44865</v>
      </c>
      <c r="L560" s="2">
        <f t="shared" si="202"/>
        <v>65</v>
      </c>
      <c r="M560" s="17">
        <f t="shared" si="203"/>
        <v>65</v>
      </c>
      <c r="N560" s="12">
        <f t="shared" si="192"/>
        <v>1.0126642859999999</v>
      </c>
      <c r="O560" s="12">
        <f t="shared" ca="1" si="193"/>
        <v>1.0466437200000001</v>
      </c>
      <c r="P560" s="17">
        <f t="shared" si="204"/>
        <v>0</v>
      </c>
      <c r="Q560" s="14">
        <f t="shared" ca="1" si="194"/>
        <v>46.643720000000002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</row>
    <row r="561" spans="1:153" x14ac:dyDescent="0.15">
      <c r="A561" s="124">
        <f t="shared" si="197"/>
        <v>44959</v>
      </c>
      <c r="B561" s="125">
        <f t="shared" ca="1" si="207"/>
        <v>1047.3780529999999</v>
      </c>
      <c r="C561" s="7">
        <f t="shared" si="198"/>
        <v>1000</v>
      </c>
      <c r="D561" s="102">
        <f t="shared" si="199"/>
        <v>44956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1.1879995742035101</v>
      </c>
      <c r="H561" s="14">
        <f t="shared" ca="1" si="209"/>
        <v>1.14884752962176</v>
      </c>
      <c r="I561" s="14">
        <f t="shared" ca="1" si="210"/>
        <v>1.0340794099999999</v>
      </c>
      <c r="J561" s="13">
        <f t="shared" si="200"/>
        <v>0.05</v>
      </c>
      <c r="K561" s="29">
        <f t="shared" si="201"/>
        <v>44865</v>
      </c>
      <c r="L561" s="2">
        <f t="shared" si="202"/>
        <v>66</v>
      </c>
      <c r="M561" s="17">
        <f t="shared" si="203"/>
        <v>66</v>
      </c>
      <c r="N561" s="12">
        <f t="shared" si="192"/>
        <v>1.012860369</v>
      </c>
      <c r="O561" s="12">
        <f t="shared" ca="1" si="193"/>
        <v>1.0473780530000001</v>
      </c>
      <c r="P561" s="17">
        <f t="shared" si="204"/>
        <v>0</v>
      </c>
      <c r="Q561" s="14">
        <f t="shared" ca="1" si="194"/>
        <v>47.378053000000001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4">
        <f t="shared" si="197"/>
        <v>44960</v>
      </c>
      <c r="B562" s="125">
        <f t="shared" ca="1" si="207"/>
        <v>1048.1129039899999</v>
      </c>
      <c r="C562" s="7">
        <f t="shared" si="198"/>
        <v>1000</v>
      </c>
      <c r="D562" s="102">
        <f t="shared" si="199"/>
        <v>44957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1.18860293542726</v>
      </c>
      <c r="H562" s="14">
        <f t="shared" ca="1" si="209"/>
        <v>1.14884752962176</v>
      </c>
      <c r="I562" s="14">
        <f t="shared" ca="1" si="210"/>
        <v>1.0346046</v>
      </c>
      <c r="J562" s="13">
        <f t="shared" si="200"/>
        <v>0.05</v>
      </c>
      <c r="K562" s="29">
        <f t="shared" si="201"/>
        <v>44865</v>
      </c>
      <c r="L562" s="2">
        <f t="shared" si="202"/>
        <v>67</v>
      </c>
      <c r="M562" s="17">
        <f t="shared" si="203"/>
        <v>67</v>
      </c>
      <c r="N562" s="12">
        <f t="shared" si="192"/>
        <v>1.013056489</v>
      </c>
      <c r="O562" s="12">
        <f t="shared" ca="1" si="193"/>
        <v>1.0481129039999999</v>
      </c>
      <c r="P562" s="17">
        <f t="shared" si="204"/>
        <v>0</v>
      </c>
      <c r="Q562" s="14">
        <f t="shared" ca="1" si="194"/>
        <v>48.11290399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4">
        <f t="shared" si="197"/>
        <v>44963</v>
      </c>
      <c r="B563" s="125">
        <f t="shared" ca="1" si="207"/>
        <v>1048.848264</v>
      </c>
      <c r="C563" s="7">
        <f t="shared" si="198"/>
        <v>1000</v>
      </c>
      <c r="D563" s="102">
        <f t="shared" si="199"/>
        <v>44958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1.1892066030860999</v>
      </c>
      <c r="H563" s="14">
        <f t="shared" ca="1" si="209"/>
        <v>1.14884752962176</v>
      </c>
      <c r="I563" s="14">
        <f t="shared" ca="1" si="210"/>
        <v>1.03513005</v>
      </c>
      <c r="J563" s="13">
        <f t="shared" si="200"/>
        <v>0.05</v>
      </c>
      <c r="K563" s="29">
        <f t="shared" si="201"/>
        <v>44865</v>
      </c>
      <c r="L563" s="2">
        <f t="shared" si="202"/>
        <v>68</v>
      </c>
      <c r="M563" s="17">
        <f t="shared" si="203"/>
        <v>68</v>
      </c>
      <c r="N563" s="12">
        <f t="shared" si="192"/>
        <v>1.0132526479999999</v>
      </c>
      <c r="O563" s="12">
        <f t="shared" ca="1" si="193"/>
        <v>1.0488482640000001</v>
      </c>
      <c r="P563" s="17">
        <f t="shared" si="204"/>
        <v>0</v>
      </c>
      <c r="Q563" s="14">
        <f t="shared" ca="1" si="194"/>
        <v>48.848264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4">
        <f t="shared" si="197"/>
        <v>44964</v>
      </c>
      <c r="B564" s="125">
        <f t="shared" ca="1" si="207"/>
        <v>1049.5841439999999</v>
      </c>
      <c r="C564" s="7">
        <f t="shared" si="198"/>
        <v>1000</v>
      </c>
      <c r="D564" s="102">
        <f t="shared" si="199"/>
        <v>44959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1.18981057733568</v>
      </c>
      <c r="H564" s="14">
        <f t="shared" ca="1" si="209"/>
        <v>1.14884752962176</v>
      </c>
      <c r="I564" s="14">
        <f t="shared" ca="1" si="210"/>
        <v>1.03565577</v>
      </c>
      <c r="J564" s="13">
        <f t="shared" si="200"/>
        <v>0.05</v>
      </c>
      <c r="K564" s="29">
        <f t="shared" si="201"/>
        <v>44865</v>
      </c>
      <c r="L564" s="2">
        <f t="shared" si="202"/>
        <v>69</v>
      </c>
      <c r="M564" s="17">
        <f t="shared" si="203"/>
        <v>69</v>
      </c>
      <c r="N564" s="12">
        <f t="shared" si="192"/>
        <v>1.0134488450000001</v>
      </c>
      <c r="O564" s="12">
        <f t="shared" ca="1" si="193"/>
        <v>1.049584144</v>
      </c>
      <c r="P564" s="17">
        <f t="shared" si="204"/>
        <v>0</v>
      </c>
      <c r="Q564" s="14">
        <f t="shared" ca="1" si="194"/>
        <v>49.584144000000002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4">
        <f t="shared" si="197"/>
        <v>44965</v>
      </c>
      <c r="B565" s="125">
        <f t="shared" ca="1" si="207"/>
        <v>1050.32054199</v>
      </c>
      <c r="C565" s="7">
        <f t="shared" si="198"/>
        <v>1000</v>
      </c>
      <c r="D565" s="102">
        <f t="shared" si="199"/>
        <v>44960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1.1904148583317</v>
      </c>
      <c r="H565" s="14">
        <f t="shared" ca="1" si="209"/>
        <v>1.14884752962176</v>
      </c>
      <c r="I565" s="14">
        <f t="shared" ca="1" si="210"/>
        <v>1.0361817600000001</v>
      </c>
      <c r="J565" s="13">
        <f t="shared" si="200"/>
        <v>0.05</v>
      </c>
      <c r="K565" s="29">
        <f t="shared" si="201"/>
        <v>44865</v>
      </c>
      <c r="L565" s="2">
        <f t="shared" si="202"/>
        <v>70</v>
      </c>
      <c r="M565" s="17">
        <f t="shared" si="203"/>
        <v>70</v>
      </c>
      <c r="N565" s="12">
        <f t="shared" si="192"/>
        <v>1.013645079</v>
      </c>
      <c r="O565" s="12">
        <f t="shared" ca="1" si="193"/>
        <v>1.0503205419999999</v>
      </c>
      <c r="P565" s="17">
        <f t="shared" si="204"/>
        <v>0</v>
      </c>
      <c r="Q565" s="14">
        <f t="shared" ca="1" si="194"/>
        <v>50.320541990000002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4">
        <f t="shared" si="197"/>
        <v>44966</v>
      </c>
      <c r="B566" s="125">
        <f t="shared" ca="1" si="207"/>
        <v>1051.0574610000001</v>
      </c>
      <c r="C566" s="7">
        <f t="shared" si="198"/>
        <v>1000</v>
      </c>
      <c r="D566" s="102">
        <f t="shared" si="199"/>
        <v>44963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1.1910194462299399</v>
      </c>
      <c r="H566" s="14">
        <f t="shared" ca="1" si="209"/>
        <v>1.14884752962176</v>
      </c>
      <c r="I566" s="14">
        <f t="shared" ca="1" si="210"/>
        <v>1.0367080200000001</v>
      </c>
      <c r="J566" s="13">
        <f t="shared" si="200"/>
        <v>0.05</v>
      </c>
      <c r="K566" s="29">
        <f t="shared" si="201"/>
        <v>44865</v>
      </c>
      <c r="L566" s="2">
        <f t="shared" si="202"/>
        <v>71</v>
      </c>
      <c r="M566" s="17">
        <f t="shared" si="203"/>
        <v>71</v>
      </c>
      <c r="N566" s="12">
        <f t="shared" si="192"/>
        <v>1.013841352</v>
      </c>
      <c r="O566" s="12">
        <f t="shared" ca="1" si="193"/>
        <v>1.0510574610000001</v>
      </c>
      <c r="P566" s="17">
        <f t="shared" si="204"/>
        <v>0</v>
      </c>
      <c r="Q566" s="14">
        <f t="shared" ca="1" si="194"/>
        <v>51.057461000000004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4">
        <f t="shared" si="197"/>
        <v>44967</v>
      </c>
      <c r="B567" s="125">
        <f t="shared" ca="1" si="207"/>
        <v>1051.7948879999999</v>
      </c>
      <c r="C567" s="7">
        <f t="shared" si="198"/>
        <v>1000</v>
      </c>
      <c r="D567" s="102">
        <f t="shared" si="199"/>
        <v>44964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1.1916243411862999</v>
      </c>
      <c r="H567" s="14">
        <f t="shared" ca="1" si="209"/>
        <v>1.14884752962176</v>
      </c>
      <c r="I567" s="14">
        <f t="shared" ca="1" si="210"/>
        <v>1.03723454</v>
      </c>
      <c r="J567" s="13">
        <f t="shared" si="200"/>
        <v>0.05</v>
      </c>
      <c r="K567" s="29">
        <f t="shared" si="201"/>
        <v>44865</v>
      </c>
      <c r="L567" s="2">
        <f t="shared" si="202"/>
        <v>72</v>
      </c>
      <c r="M567" s="17">
        <f t="shared" si="203"/>
        <v>72</v>
      </c>
      <c r="N567" s="12">
        <f t="shared" si="192"/>
        <v>1.014037662</v>
      </c>
      <c r="O567" s="12">
        <f t="shared" ca="1" si="193"/>
        <v>1.0517948880000001</v>
      </c>
      <c r="P567" s="17">
        <f t="shared" si="204"/>
        <v>0</v>
      </c>
      <c r="Q567" s="14">
        <f t="shared" ca="1" si="194"/>
        <v>51.794888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4">
        <f t="shared" si="197"/>
        <v>44970</v>
      </c>
      <c r="B568" s="125">
        <f t="shared" ca="1" si="207"/>
        <v>1052.53283599</v>
      </c>
      <c r="C568" s="7">
        <f t="shared" si="198"/>
        <v>1000</v>
      </c>
      <c r="D568" s="102">
        <f t="shared" si="199"/>
        <v>44965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1.1922295433567001</v>
      </c>
      <c r="H568" s="14">
        <f t="shared" ca="1" si="209"/>
        <v>1.14884752962176</v>
      </c>
      <c r="I568" s="14">
        <f t="shared" ca="1" si="210"/>
        <v>1.0377613299999999</v>
      </c>
      <c r="J568" s="13">
        <f t="shared" si="200"/>
        <v>0.05</v>
      </c>
      <c r="K568" s="29">
        <f t="shared" si="201"/>
        <v>44865</v>
      </c>
      <c r="L568" s="2">
        <f t="shared" si="202"/>
        <v>73</v>
      </c>
      <c r="M568" s="17">
        <f t="shared" si="203"/>
        <v>73</v>
      </c>
      <c r="N568" s="12">
        <f t="shared" si="192"/>
        <v>1.0142340110000001</v>
      </c>
      <c r="O568" s="12">
        <f t="shared" ca="1" si="193"/>
        <v>1.0525328359999999</v>
      </c>
      <c r="P568" s="17">
        <f t="shared" si="204"/>
        <v>0</v>
      </c>
      <c r="Q568" s="14">
        <f t="shared" ca="1" si="194"/>
        <v>52.532835990000002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4">
        <f t="shared" si="197"/>
        <v>44971</v>
      </c>
      <c r="B569" s="125">
        <f t="shared" ca="1" si="207"/>
        <v>1053.271305</v>
      </c>
      <c r="C569" s="7">
        <f t="shared" si="198"/>
        <v>1000</v>
      </c>
      <c r="D569" s="102">
        <f t="shared" si="199"/>
        <v>44966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1.1928350528971801</v>
      </c>
      <c r="H569" s="14">
        <f t="shared" ca="1" si="209"/>
        <v>1.14884752962176</v>
      </c>
      <c r="I569" s="14">
        <f t="shared" ca="1" si="210"/>
        <v>1.0382883899999999</v>
      </c>
      <c r="J569" s="13">
        <f t="shared" si="200"/>
        <v>0.05</v>
      </c>
      <c r="K569" s="29">
        <f t="shared" si="201"/>
        <v>44865</v>
      </c>
      <c r="L569" s="2">
        <f t="shared" si="202"/>
        <v>74</v>
      </c>
      <c r="M569" s="17">
        <f t="shared" si="203"/>
        <v>74</v>
      </c>
      <c r="N569" s="12">
        <f t="shared" si="192"/>
        <v>1.014430398</v>
      </c>
      <c r="O569" s="12">
        <f t="shared" ca="1" si="193"/>
        <v>1.053271305</v>
      </c>
      <c r="P569" s="17">
        <f t="shared" si="204"/>
        <v>0</v>
      </c>
      <c r="Q569" s="14">
        <f t="shared" ca="1" si="194"/>
        <v>53.271304999999998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4">
        <f t="shared" si="197"/>
        <v>44972</v>
      </c>
      <c r="B570" s="125">
        <f t="shared" ca="1" si="207"/>
        <v>1054.0102929899999</v>
      </c>
      <c r="C570" s="7">
        <f t="shared" si="198"/>
        <v>1000</v>
      </c>
      <c r="D570" s="102">
        <f t="shared" si="199"/>
        <v>44967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1.1934408699638399</v>
      </c>
      <c r="H570" s="14">
        <f t="shared" ca="1" si="209"/>
        <v>1.14884752962176</v>
      </c>
      <c r="I570" s="14">
        <f t="shared" ca="1" si="210"/>
        <v>1.0388157200000001</v>
      </c>
      <c r="J570" s="13">
        <f t="shared" si="200"/>
        <v>0.05</v>
      </c>
      <c r="K570" s="29">
        <f t="shared" si="201"/>
        <v>44865</v>
      </c>
      <c r="L570" s="2">
        <f t="shared" si="202"/>
        <v>75</v>
      </c>
      <c r="M570" s="17">
        <f t="shared" si="203"/>
        <v>75</v>
      </c>
      <c r="N570" s="12">
        <f t="shared" si="192"/>
        <v>1.0146268220000001</v>
      </c>
      <c r="O570" s="12">
        <f t="shared" ca="1" si="193"/>
        <v>1.0540102929999999</v>
      </c>
      <c r="P570" s="17">
        <f t="shared" si="204"/>
        <v>0</v>
      </c>
      <c r="Q570" s="14">
        <f t="shared" ca="1" si="194"/>
        <v>54.010292990000003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4">
        <f t="shared" si="197"/>
        <v>44973</v>
      </c>
      <c r="B571" s="125">
        <f t="shared" ca="1" si="207"/>
        <v>1054.7497920000001</v>
      </c>
      <c r="C571" s="7">
        <f t="shared" si="198"/>
        <v>1000</v>
      </c>
      <c r="D571" s="102">
        <f t="shared" si="199"/>
        <v>44970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1.19404699471288</v>
      </c>
      <c r="H571" s="14">
        <f t="shared" ca="1" si="209"/>
        <v>1.14884752962176</v>
      </c>
      <c r="I571" s="14">
        <f t="shared" ca="1" si="210"/>
        <v>1.03934331</v>
      </c>
      <c r="J571" s="13">
        <f t="shared" si="200"/>
        <v>0.05</v>
      </c>
      <c r="K571" s="29">
        <f t="shared" si="201"/>
        <v>44865</v>
      </c>
      <c r="L571" s="2">
        <f t="shared" si="202"/>
        <v>76</v>
      </c>
      <c r="M571" s="17">
        <f t="shared" si="203"/>
        <v>76</v>
      </c>
      <c r="N571" s="12">
        <f t="shared" si="192"/>
        <v>1.0148232850000001</v>
      </c>
      <c r="O571" s="12">
        <f t="shared" ca="1" si="193"/>
        <v>1.054749792</v>
      </c>
      <c r="P571" s="17">
        <f t="shared" si="204"/>
        <v>0</v>
      </c>
      <c r="Q571" s="14">
        <f t="shared" ca="1" si="194"/>
        <v>54.749791999999999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4">
        <f t="shared" si="197"/>
        <v>44974</v>
      </c>
      <c r="B572" s="125">
        <f t="shared" ca="1" si="207"/>
        <v>1055.489812</v>
      </c>
      <c r="C572" s="7">
        <f t="shared" si="198"/>
        <v>1000</v>
      </c>
      <c r="D572" s="102">
        <f t="shared" si="199"/>
        <v>44971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1.19465342730056</v>
      </c>
      <c r="H572" s="14">
        <f t="shared" ca="1" si="209"/>
        <v>1.14884752962176</v>
      </c>
      <c r="I572" s="14">
        <f t="shared" ca="1" si="210"/>
        <v>1.0398711700000001</v>
      </c>
      <c r="J572" s="13">
        <f t="shared" si="200"/>
        <v>0.05</v>
      </c>
      <c r="K572" s="29">
        <f t="shared" si="201"/>
        <v>44865</v>
      </c>
      <c r="L572" s="2">
        <f t="shared" si="202"/>
        <v>77</v>
      </c>
      <c r="M572" s="17">
        <f t="shared" si="203"/>
        <v>77</v>
      </c>
      <c r="N572" s="12">
        <f t="shared" si="192"/>
        <v>1.0150197860000001</v>
      </c>
      <c r="O572" s="12">
        <f t="shared" ca="1" si="193"/>
        <v>1.055489812</v>
      </c>
      <c r="P572" s="17">
        <f t="shared" si="204"/>
        <v>0</v>
      </c>
      <c r="Q572" s="14">
        <f t="shared" ca="1" si="194"/>
        <v>55.489812000000001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4">
        <f t="shared" si="197"/>
        <v>44979</v>
      </c>
      <c r="B573" s="125">
        <f t="shared" ca="1" si="207"/>
        <v>1056.230354</v>
      </c>
      <c r="C573" s="7">
        <f t="shared" si="198"/>
        <v>1000</v>
      </c>
      <c r="D573" s="102">
        <f t="shared" si="199"/>
        <v>44972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1.19526016788321</v>
      </c>
      <c r="H573" s="14">
        <f t="shared" ca="1" si="209"/>
        <v>1.14884752962176</v>
      </c>
      <c r="I573" s="14">
        <f t="shared" ca="1" si="210"/>
        <v>1.0403993</v>
      </c>
      <c r="J573" s="13">
        <f t="shared" si="200"/>
        <v>0.05</v>
      </c>
      <c r="K573" s="29">
        <f t="shared" si="201"/>
        <v>44865</v>
      </c>
      <c r="L573" s="2">
        <f t="shared" si="202"/>
        <v>78</v>
      </c>
      <c r="M573" s="17">
        <f t="shared" si="203"/>
        <v>78</v>
      </c>
      <c r="N573" s="12">
        <f t="shared" si="192"/>
        <v>1.0152163249999999</v>
      </c>
      <c r="O573" s="12">
        <f t="shared" ca="1" si="193"/>
        <v>1.056230354</v>
      </c>
      <c r="P573" s="17">
        <f t="shared" si="204"/>
        <v>0</v>
      </c>
      <c r="Q573" s="14">
        <f t="shared" ca="1" si="194"/>
        <v>56.230353999999998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4">
        <f t="shared" si="197"/>
        <v>44980</v>
      </c>
      <c r="B574" s="125">
        <f t="shared" ca="1" si="207"/>
        <v>1056.9714160000001</v>
      </c>
      <c r="C574" s="7">
        <f t="shared" si="198"/>
        <v>1000</v>
      </c>
      <c r="D574" s="102">
        <f t="shared" si="199"/>
        <v>44973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1.1958672166172799</v>
      </c>
      <c r="H574" s="14">
        <f t="shared" ca="1" si="209"/>
        <v>1.14884752962176</v>
      </c>
      <c r="I574" s="14">
        <f t="shared" ca="1" si="210"/>
        <v>1.0409276999999999</v>
      </c>
      <c r="J574" s="13">
        <f t="shared" si="200"/>
        <v>0.05</v>
      </c>
      <c r="K574" s="29">
        <f t="shared" si="201"/>
        <v>44865</v>
      </c>
      <c r="L574" s="2">
        <f t="shared" si="202"/>
        <v>79</v>
      </c>
      <c r="M574" s="17">
        <f t="shared" si="203"/>
        <v>79</v>
      </c>
      <c r="N574" s="12">
        <f t="shared" si="192"/>
        <v>1.0154129009999999</v>
      </c>
      <c r="O574" s="12">
        <f t="shared" ca="1" si="193"/>
        <v>1.0569714160000001</v>
      </c>
      <c r="P574" s="17">
        <f t="shared" si="204"/>
        <v>0</v>
      </c>
      <c r="Q574" s="14">
        <f t="shared" ca="1" si="194"/>
        <v>56.971415999999998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4">
        <f t="shared" si="197"/>
        <v>44981</v>
      </c>
      <c r="B575" s="125">
        <f t="shared" ca="1" si="207"/>
        <v>1057.7129999900001</v>
      </c>
      <c r="C575" s="7">
        <f t="shared" si="198"/>
        <v>1000</v>
      </c>
      <c r="D575" s="102">
        <f t="shared" si="199"/>
        <v>44974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1.1964745736592499</v>
      </c>
      <c r="H575" s="14">
        <f t="shared" ca="1" si="209"/>
        <v>1.14884752962176</v>
      </c>
      <c r="I575" s="14">
        <f t="shared" ca="1" si="210"/>
        <v>1.0414563699999999</v>
      </c>
      <c r="J575" s="13">
        <f t="shared" si="200"/>
        <v>0.05</v>
      </c>
      <c r="K575" s="29">
        <f t="shared" si="201"/>
        <v>44865</v>
      </c>
      <c r="L575" s="2">
        <f t="shared" si="202"/>
        <v>80</v>
      </c>
      <c r="M575" s="17">
        <f t="shared" si="203"/>
        <v>80</v>
      </c>
      <c r="N575" s="12">
        <f t="shared" si="192"/>
        <v>1.015609516</v>
      </c>
      <c r="O575" s="12">
        <f t="shared" ca="1" si="193"/>
        <v>1.0577129999999999</v>
      </c>
      <c r="P575" s="17">
        <f t="shared" si="204"/>
        <v>0</v>
      </c>
      <c r="Q575" s="14">
        <f t="shared" ca="1" si="194"/>
        <v>57.71299999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4">
        <f t="shared" si="197"/>
        <v>44984</v>
      </c>
      <c r="B576" s="125">
        <f t="shared" ca="1" si="207"/>
        <v>1058.4550959999999</v>
      </c>
      <c r="C576" s="7">
        <f t="shared" si="198"/>
        <v>1000</v>
      </c>
      <c r="D576" s="102">
        <f t="shared" si="199"/>
        <v>44979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1.1970822391657201</v>
      </c>
      <c r="H576" s="14">
        <f t="shared" ca="1" si="209"/>
        <v>1.14884752962176</v>
      </c>
      <c r="I576" s="14">
        <f t="shared" ca="1" si="210"/>
        <v>1.0419852999999999</v>
      </c>
      <c r="J576" s="13">
        <f t="shared" si="200"/>
        <v>0.05</v>
      </c>
      <c r="K576" s="29">
        <f t="shared" si="201"/>
        <v>44865</v>
      </c>
      <c r="L576" s="2">
        <f t="shared" si="202"/>
        <v>81</v>
      </c>
      <c r="M576" s="17">
        <f t="shared" si="203"/>
        <v>81</v>
      </c>
      <c r="N576" s="12">
        <f t="shared" si="192"/>
        <v>1.015806169</v>
      </c>
      <c r="O576" s="12">
        <f t="shared" ca="1" si="193"/>
        <v>1.0584550960000001</v>
      </c>
      <c r="P576" s="17">
        <f t="shared" si="204"/>
        <v>0</v>
      </c>
      <c r="Q576" s="14">
        <f t="shared" ca="1" si="194"/>
        <v>58.455095999999998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4">
        <f t="shared" si="197"/>
        <v>44985</v>
      </c>
      <c r="B577" s="125">
        <f t="shared" ca="1" si="207"/>
        <v>1059.1977139999999</v>
      </c>
      <c r="C577" s="7">
        <f t="shared" si="198"/>
        <v>1000</v>
      </c>
      <c r="D577" s="102">
        <f t="shared" si="199"/>
        <v>44980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1.19769021329335</v>
      </c>
      <c r="H577" s="14">
        <f t="shared" ca="1" si="209"/>
        <v>1.14884752962176</v>
      </c>
      <c r="I577" s="14">
        <f t="shared" ca="1" si="210"/>
        <v>1.0425145</v>
      </c>
      <c r="J577" s="13">
        <f t="shared" si="200"/>
        <v>0.05</v>
      </c>
      <c r="K577" s="29">
        <f t="shared" si="201"/>
        <v>44865</v>
      </c>
      <c r="L577" s="2">
        <f t="shared" si="202"/>
        <v>82</v>
      </c>
      <c r="M577" s="17">
        <f t="shared" si="203"/>
        <v>82</v>
      </c>
      <c r="N577" s="12">
        <f t="shared" si="192"/>
        <v>1.01600286</v>
      </c>
      <c r="O577" s="12">
        <f t="shared" ca="1" si="193"/>
        <v>1.059197714</v>
      </c>
      <c r="P577" s="17">
        <f t="shared" si="204"/>
        <v>0</v>
      </c>
      <c r="Q577" s="14">
        <f t="shared" ca="1" si="194"/>
        <v>59.197713999999998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4">
        <f t="shared" si="197"/>
        <v>44986</v>
      </c>
      <c r="B578" s="125">
        <f t="shared" ca="1" si="207"/>
        <v>1059.940865</v>
      </c>
      <c r="C578" s="7">
        <f t="shared" si="198"/>
        <v>1000</v>
      </c>
      <c r="D578" s="102">
        <f t="shared" si="199"/>
        <v>44981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1.1982984961988801</v>
      </c>
      <c r="H578" s="14">
        <f t="shared" ca="1" si="209"/>
        <v>1.14884752962176</v>
      </c>
      <c r="I578" s="14">
        <f t="shared" ca="1" si="210"/>
        <v>1.04304398</v>
      </c>
      <c r="J578" s="13">
        <f t="shared" si="200"/>
        <v>0.05</v>
      </c>
      <c r="K578" s="29">
        <f t="shared" si="201"/>
        <v>44865</v>
      </c>
      <c r="L578" s="2">
        <f t="shared" si="202"/>
        <v>83</v>
      </c>
      <c r="M578" s="17">
        <f t="shared" si="203"/>
        <v>83</v>
      </c>
      <c r="N578" s="12">
        <f t="shared" si="192"/>
        <v>1.01619959</v>
      </c>
      <c r="O578" s="12">
        <f t="shared" ca="1" si="193"/>
        <v>1.059940865</v>
      </c>
      <c r="P578" s="17">
        <f t="shared" si="204"/>
        <v>0</v>
      </c>
      <c r="Q578" s="14">
        <f t="shared" ca="1" si="194"/>
        <v>59.940865000000002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4">
        <f t="shared" si="197"/>
        <v>44987</v>
      </c>
      <c r="B579" s="125">
        <f t="shared" ca="1" si="207"/>
        <v>1060.6845269999999</v>
      </c>
      <c r="C579" s="7">
        <f t="shared" si="198"/>
        <v>1000</v>
      </c>
      <c r="D579" s="102">
        <f t="shared" si="199"/>
        <v>44984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1.1989070880391299</v>
      </c>
      <c r="H579" s="14">
        <f t="shared" ca="1" si="209"/>
        <v>1.14884752962176</v>
      </c>
      <c r="I579" s="14">
        <f t="shared" ca="1" si="210"/>
        <v>1.0435737199999999</v>
      </c>
      <c r="J579" s="13">
        <f t="shared" si="200"/>
        <v>0.05</v>
      </c>
      <c r="K579" s="29">
        <f t="shared" si="201"/>
        <v>44865</v>
      </c>
      <c r="L579" s="2">
        <f t="shared" si="202"/>
        <v>84</v>
      </c>
      <c r="M579" s="17">
        <f t="shared" si="203"/>
        <v>84</v>
      </c>
      <c r="N579" s="12">
        <f t="shared" si="192"/>
        <v>1.0163963570000001</v>
      </c>
      <c r="O579" s="12">
        <f t="shared" ca="1" si="193"/>
        <v>1.060684527</v>
      </c>
      <c r="P579" s="17">
        <f t="shared" si="204"/>
        <v>0</v>
      </c>
      <c r="Q579" s="14">
        <f t="shared" ca="1" si="194"/>
        <v>60.684527000000003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4">
        <f t="shared" si="197"/>
        <v>44988</v>
      </c>
      <c r="B580" s="125">
        <f t="shared" ca="1" si="207"/>
        <v>1061.4287119999999</v>
      </c>
      <c r="C580" s="7">
        <f t="shared" si="198"/>
        <v>1000</v>
      </c>
      <c r="D580" s="102">
        <f t="shared" si="199"/>
        <v>44985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1.1995159889710001</v>
      </c>
      <c r="H580" s="14">
        <f t="shared" ca="1" si="209"/>
        <v>1.14884752962176</v>
      </c>
      <c r="I580" s="14">
        <f t="shared" ca="1" si="210"/>
        <v>1.04410373</v>
      </c>
      <c r="J580" s="13">
        <f t="shared" si="200"/>
        <v>0.05</v>
      </c>
      <c r="K580" s="29">
        <f t="shared" si="201"/>
        <v>44865</v>
      </c>
      <c r="L580" s="2">
        <f t="shared" si="202"/>
        <v>85</v>
      </c>
      <c r="M580" s="17">
        <f t="shared" si="203"/>
        <v>85</v>
      </c>
      <c r="N580" s="12">
        <f t="shared" si="192"/>
        <v>1.0165931619999999</v>
      </c>
      <c r="O580" s="12">
        <f t="shared" ca="1" si="193"/>
        <v>1.0614287120000001</v>
      </c>
      <c r="P580" s="17">
        <f t="shared" si="204"/>
        <v>0</v>
      </c>
      <c r="Q580" s="14">
        <f t="shared" ca="1" si="194"/>
        <v>61.428711999999997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4">
        <f t="shared" si="197"/>
        <v>44991</v>
      </c>
      <c r="B581" s="125">
        <f t="shared" ca="1" si="207"/>
        <v>1062.173421</v>
      </c>
      <c r="C581" s="7">
        <f t="shared" si="198"/>
        <v>1000</v>
      </c>
      <c r="D581" s="102">
        <f t="shared" si="199"/>
        <v>44986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1.2001251991514801</v>
      </c>
      <c r="H581" s="14">
        <f t="shared" ca="1" si="209"/>
        <v>1.14884752962176</v>
      </c>
      <c r="I581" s="14">
        <f t="shared" ca="1" si="210"/>
        <v>1.04463401</v>
      </c>
      <c r="J581" s="13">
        <f t="shared" si="200"/>
        <v>0.05</v>
      </c>
      <c r="K581" s="29">
        <f t="shared" si="201"/>
        <v>44865</v>
      </c>
      <c r="L581" s="2">
        <f t="shared" si="202"/>
        <v>86</v>
      </c>
      <c r="M581" s="17">
        <f t="shared" si="203"/>
        <v>86</v>
      </c>
      <c r="N581" s="12">
        <f t="shared" si="192"/>
        <v>1.0167900059999999</v>
      </c>
      <c r="O581" s="12">
        <f t="shared" ca="1" si="193"/>
        <v>1.062173421</v>
      </c>
      <c r="P581" s="17">
        <f t="shared" si="204"/>
        <v>0</v>
      </c>
      <c r="Q581" s="14">
        <f t="shared" ca="1" si="194"/>
        <v>62.173420999999998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4">
        <f t="shared" si="197"/>
        <v>44992</v>
      </c>
      <c r="B582" s="125">
        <f t="shared" ca="1" si="207"/>
        <v>1062.9186520000001</v>
      </c>
      <c r="C582" s="7">
        <f t="shared" si="198"/>
        <v>1000</v>
      </c>
      <c r="D582" s="102">
        <f t="shared" si="199"/>
        <v>44987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1.2007347187376201</v>
      </c>
      <c r="H582" s="14">
        <f t="shared" ca="1" si="209"/>
        <v>1.14884752962176</v>
      </c>
      <c r="I582" s="14">
        <f t="shared" ca="1" si="210"/>
        <v>1.0451645599999999</v>
      </c>
      <c r="J582" s="13">
        <f t="shared" si="200"/>
        <v>0.05</v>
      </c>
      <c r="K582" s="29">
        <f t="shared" si="201"/>
        <v>44865</v>
      </c>
      <c r="L582" s="2">
        <f t="shared" si="202"/>
        <v>87</v>
      </c>
      <c r="M582" s="17">
        <f t="shared" si="203"/>
        <v>87</v>
      </c>
      <c r="N582" s="12">
        <f t="shared" si="192"/>
        <v>1.0169868870000001</v>
      </c>
      <c r="O582" s="12">
        <f t="shared" ca="1" si="193"/>
        <v>1.062918652</v>
      </c>
      <c r="P582" s="17">
        <f t="shared" si="204"/>
        <v>0</v>
      </c>
      <c r="Q582" s="14">
        <f t="shared" ca="1" si="194"/>
        <v>62.918652000000002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4">
        <f t="shared" si="197"/>
        <v>44993</v>
      </c>
      <c r="B583" s="125">
        <f t="shared" ca="1" si="207"/>
        <v>1063.6643969900001</v>
      </c>
      <c r="C583" s="7">
        <f t="shared" si="198"/>
        <v>1000</v>
      </c>
      <c r="D583" s="102">
        <f t="shared" si="199"/>
        <v>44988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1.2013445478865801</v>
      </c>
      <c r="H583" s="14">
        <f t="shared" ca="1" si="209"/>
        <v>1.14884752962176</v>
      </c>
      <c r="I583" s="14">
        <f t="shared" ca="1" si="210"/>
        <v>1.04569537</v>
      </c>
      <c r="J583" s="13">
        <f t="shared" si="200"/>
        <v>0.05</v>
      </c>
      <c r="K583" s="29">
        <f t="shared" si="201"/>
        <v>44865</v>
      </c>
      <c r="L583" s="2">
        <f t="shared" si="202"/>
        <v>88</v>
      </c>
      <c r="M583" s="17">
        <f t="shared" si="203"/>
        <v>88</v>
      </c>
      <c r="N583" s="12">
        <f t="shared" si="192"/>
        <v>1.0171838070000001</v>
      </c>
      <c r="O583" s="12">
        <f t="shared" ca="1" si="193"/>
        <v>1.0636643969999999</v>
      </c>
      <c r="P583" s="17">
        <f t="shared" si="204"/>
        <v>0</v>
      </c>
      <c r="Q583" s="14">
        <f t="shared" ca="1" si="194"/>
        <v>63.66439699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4">
        <f t="shared" si="197"/>
        <v>44994</v>
      </c>
      <c r="B584" s="125">
        <f t="shared" ca="1" si="207"/>
        <v>1064.410676</v>
      </c>
      <c r="C584" s="7">
        <f t="shared" si="198"/>
        <v>1000</v>
      </c>
      <c r="D584" s="102">
        <f t="shared" si="199"/>
        <v>44991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1.2019546867555599</v>
      </c>
      <c r="H584" s="14">
        <f t="shared" ca="1" si="209"/>
        <v>1.14884752962176</v>
      </c>
      <c r="I584" s="14">
        <f t="shared" ca="1" si="210"/>
        <v>1.04622646</v>
      </c>
      <c r="J584" s="13">
        <f t="shared" si="200"/>
        <v>0.05</v>
      </c>
      <c r="K584" s="29">
        <f t="shared" si="201"/>
        <v>44865</v>
      </c>
      <c r="L584" s="2">
        <f t="shared" si="202"/>
        <v>89</v>
      </c>
      <c r="M584" s="17">
        <f t="shared" si="203"/>
        <v>89</v>
      </c>
      <c r="N584" s="12">
        <f t="shared" si="192"/>
        <v>1.017380765</v>
      </c>
      <c r="O584" s="12">
        <f t="shared" ca="1" si="193"/>
        <v>1.0644106760000001</v>
      </c>
      <c r="P584" s="17">
        <f t="shared" si="204"/>
        <v>0</v>
      </c>
      <c r="Q584" s="14">
        <f t="shared" ca="1" si="194"/>
        <v>64.410675999999995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4">
        <f t="shared" si="197"/>
        <v>44995</v>
      </c>
      <c r="B585" s="125">
        <f t="shared" ca="1" si="207"/>
        <v>1065.157479</v>
      </c>
      <c r="C585" s="7">
        <f t="shared" si="198"/>
        <v>1000</v>
      </c>
      <c r="D585" s="102">
        <f t="shared" si="199"/>
        <v>44992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1.2025651355018701</v>
      </c>
      <c r="H585" s="14">
        <f t="shared" ca="1" si="209"/>
        <v>1.14884752962176</v>
      </c>
      <c r="I585" s="14">
        <f t="shared" ca="1" si="210"/>
        <v>1.0467578200000001</v>
      </c>
      <c r="J585" s="13">
        <f t="shared" si="200"/>
        <v>0.05</v>
      </c>
      <c r="K585" s="29">
        <f t="shared" si="201"/>
        <v>44865</v>
      </c>
      <c r="L585" s="2">
        <f t="shared" si="202"/>
        <v>90</v>
      </c>
      <c r="M585" s="17">
        <f t="shared" si="203"/>
        <v>90</v>
      </c>
      <c r="N585" s="12">
        <f t="shared" si="192"/>
        <v>1.0175777610000001</v>
      </c>
      <c r="O585" s="12">
        <f t="shared" ca="1" si="193"/>
        <v>1.065157479</v>
      </c>
      <c r="P585" s="17">
        <f t="shared" si="204"/>
        <v>0</v>
      </c>
      <c r="Q585" s="14">
        <f t="shared" ca="1" si="194"/>
        <v>65.157478999999995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4">
        <f t="shared" si="197"/>
        <v>44998</v>
      </c>
      <c r="B586" s="125">
        <f t="shared" ca="1" si="207"/>
        <v>1065.9048049999999</v>
      </c>
      <c r="C586" s="7">
        <f t="shared" si="198"/>
        <v>1000</v>
      </c>
      <c r="D586" s="102">
        <f t="shared" si="199"/>
        <v>44993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1.2031758942828901</v>
      </c>
      <c r="H586" s="14">
        <f t="shared" ca="1" si="209"/>
        <v>1.14884752962176</v>
      </c>
      <c r="I586" s="14">
        <f t="shared" ca="1" si="210"/>
        <v>1.0472894500000001</v>
      </c>
      <c r="J586" s="13">
        <f t="shared" si="200"/>
        <v>0.05</v>
      </c>
      <c r="K586" s="29">
        <f t="shared" si="201"/>
        <v>44865</v>
      </c>
      <c r="L586" s="2">
        <f t="shared" si="202"/>
        <v>91</v>
      </c>
      <c r="M586" s="17">
        <f t="shared" si="203"/>
        <v>91</v>
      </c>
      <c r="N586" s="12">
        <f t="shared" si="192"/>
        <v>1.017774795</v>
      </c>
      <c r="O586" s="12">
        <f t="shared" ca="1" si="193"/>
        <v>1.065904805</v>
      </c>
      <c r="P586" s="17">
        <f t="shared" si="204"/>
        <v>0</v>
      </c>
      <c r="Q586" s="14">
        <f t="shared" ca="1" si="194"/>
        <v>65.904804999999996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4">
        <f t="shared" si="197"/>
        <v>44999</v>
      </c>
      <c r="B587" s="125">
        <f t="shared" ca="1" si="207"/>
        <v>1066.652646</v>
      </c>
      <c r="C587" s="7">
        <f t="shared" si="198"/>
        <v>1000</v>
      </c>
      <c r="D587" s="102">
        <f t="shared" si="199"/>
        <v>44994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1.20378696325607</v>
      </c>
      <c r="H587" s="14">
        <f t="shared" ca="1" si="209"/>
        <v>1.14884752962176</v>
      </c>
      <c r="I587" s="14">
        <f t="shared" ca="1" si="210"/>
        <v>1.04782134</v>
      </c>
      <c r="J587" s="13">
        <f t="shared" si="200"/>
        <v>0.05</v>
      </c>
      <c r="K587" s="29">
        <f t="shared" si="201"/>
        <v>44865</v>
      </c>
      <c r="L587" s="2">
        <f t="shared" si="202"/>
        <v>92</v>
      </c>
      <c r="M587" s="17">
        <f t="shared" si="203"/>
        <v>92</v>
      </c>
      <c r="N587" s="12">
        <f t="shared" si="192"/>
        <v>1.017971867</v>
      </c>
      <c r="O587" s="12">
        <f t="shared" ca="1" si="193"/>
        <v>1.0666526460000001</v>
      </c>
      <c r="P587" s="17">
        <f t="shared" si="204"/>
        <v>0</v>
      </c>
      <c r="Q587" s="14">
        <f t="shared" ca="1" si="194"/>
        <v>66.652646000000004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4">
        <f t="shared" si="197"/>
        <v>45000</v>
      </c>
      <c r="B588" s="125">
        <f t="shared" ca="1" si="207"/>
        <v>1067.4010209999999</v>
      </c>
      <c r="C588" s="7">
        <f t="shared" si="198"/>
        <v>1000</v>
      </c>
      <c r="D588" s="102">
        <f t="shared" si="199"/>
        <v>44995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1.2043983425789699</v>
      </c>
      <c r="H588" s="14">
        <f t="shared" ca="1" si="209"/>
        <v>1.14884752962176</v>
      </c>
      <c r="I588" s="14">
        <f t="shared" ca="1" si="210"/>
        <v>1.0483535100000001</v>
      </c>
      <c r="J588" s="13">
        <f t="shared" si="200"/>
        <v>0.05</v>
      </c>
      <c r="K588" s="29">
        <f t="shared" si="201"/>
        <v>44865</v>
      </c>
      <c r="L588" s="2">
        <f t="shared" si="202"/>
        <v>93</v>
      </c>
      <c r="M588" s="17">
        <f t="shared" si="203"/>
        <v>93</v>
      </c>
      <c r="N588" s="12">
        <f t="shared" ref="N588:N651" si="211">ROUND((J588+1)^(M588/252),9)</f>
        <v>1.018168977</v>
      </c>
      <c r="O588" s="12">
        <f t="shared" ref="O588:O651" ca="1" si="212">ROUND(I588*N588,9)</f>
        <v>1.067401021</v>
      </c>
      <c r="P588" s="17">
        <f t="shared" si="204"/>
        <v>0</v>
      </c>
      <c r="Q588" s="14">
        <f t="shared" ref="Q588:Q651" ca="1" si="213">TRUNC(((O588-1)*C588),8)</f>
        <v>67.401021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4">
        <f t="shared" ref="A589:A652" si="216">WORKDAY($A588,1,$X$166:$X$544)</f>
        <v>45001</v>
      </c>
      <c r="B589" s="125">
        <f t="shared" ca="1" si="207"/>
        <v>1068.1499219899999</v>
      </c>
      <c r="C589" s="7">
        <f t="shared" ref="C589:C652" si="217">(C588-S588)</f>
        <v>1000</v>
      </c>
      <c r="D589" s="102">
        <f t="shared" ref="D589:D652" si="218">WORKDAY($A589,-3,$X$160:$X$544)</f>
        <v>44998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1.2050100324091999</v>
      </c>
      <c r="H589" s="14">
        <f t="shared" ca="1" si="209"/>
        <v>1.14884752962176</v>
      </c>
      <c r="I589" s="14">
        <f t="shared" ca="1" si="210"/>
        <v>1.0488859500000001</v>
      </c>
      <c r="J589" s="13">
        <f t="shared" ref="J589:J652" si="219">J588</f>
        <v>0.05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94</v>
      </c>
      <c r="M589" s="17">
        <f t="shared" ref="M589:M652" si="222">IF(AND(L589=1,L588=1),1,IF(L589&gt;0,IF(L589=L588,L589+1,L589),0))</f>
        <v>94</v>
      </c>
      <c r="N589" s="12">
        <f t="shared" si="211"/>
        <v>1.0183661260000001</v>
      </c>
      <c r="O589" s="12">
        <f t="shared" ca="1" si="212"/>
        <v>1.0681499219999999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68.149921989999996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4">
        <f t="shared" si="216"/>
        <v>45002</v>
      </c>
      <c r="B590" s="125">
        <f t="shared" ref="B590:B653" ca="1" si="226">IF(D590&lt;=TODAY(),C590+Q590,IF(AND(D590&gt;TODAY(),A590&lt;=$B$1),IF(VLOOKUP(TODAY(),$A$10:$E$5000,4,FALSE)=0,"n.d",C590+Q590),"n.d"))</f>
        <v>1068.899347</v>
      </c>
      <c r="C590" s="7">
        <f t="shared" si="217"/>
        <v>1000</v>
      </c>
      <c r="D590" s="102">
        <f t="shared" si="218"/>
        <v>44999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1.20562203290446</v>
      </c>
      <c r="H590" s="14">
        <f t="shared" ref="H590:H653" ca="1" si="228">IF(P589&gt;0,G589,H589)</f>
        <v>1.14884752962176</v>
      </c>
      <c r="I590" s="14">
        <f t="shared" ref="I590:I653" ca="1" si="229">ROUND(G590/H590,8)</f>
        <v>1.0494186599999999</v>
      </c>
      <c r="J590" s="13">
        <f t="shared" si="219"/>
        <v>0.05</v>
      </c>
      <c r="K590" s="29">
        <f t="shared" si="220"/>
        <v>44865</v>
      </c>
      <c r="L590" s="2">
        <f t="shared" si="221"/>
        <v>95</v>
      </c>
      <c r="M590" s="17">
        <f t="shared" si="222"/>
        <v>95</v>
      </c>
      <c r="N590" s="12">
        <f t="shared" si="211"/>
        <v>1.018563313</v>
      </c>
      <c r="O590" s="12">
        <f t="shared" ca="1" si="212"/>
        <v>1.0688993470000001</v>
      </c>
      <c r="P590" s="17">
        <f t="shared" si="223"/>
        <v>0</v>
      </c>
      <c r="Q590" s="14">
        <f t="shared" ca="1" si="213"/>
        <v>68.899347000000006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4">
        <f t="shared" si="216"/>
        <v>45005</v>
      </c>
      <c r="B591" s="125">
        <f t="shared" ca="1" si="226"/>
        <v>1069.649298</v>
      </c>
      <c r="C591" s="7">
        <f t="shared" si="217"/>
        <v>1000</v>
      </c>
      <c r="D591" s="102">
        <f t="shared" si="218"/>
        <v>45000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1.2062343442225301</v>
      </c>
      <c r="H591" s="14">
        <f t="shared" ca="1" si="228"/>
        <v>1.14884752962176</v>
      </c>
      <c r="I591" s="14">
        <f t="shared" ca="1" si="229"/>
        <v>1.04995164</v>
      </c>
      <c r="J591" s="13">
        <f t="shared" si="219"/>
        <v>0.05</v>
      </c>
      <c r="K591" s="29">
        <f t="shared" si="220"/>
        <v>44865</v>
      </c>
      <c r="L591" s="2">
        <f t="shared" si="221"/>
        <v>96</v>
      </c>
      <c r="M591" s="17">
        <f t="shared" si="222"/>
        <v>96</v>
      </c>
      <c r="N591" s="12">
        <f t="shared" si="211"/>
        <v>1.018760538</v>
      </c>
      <c r="O591" s="12">
        <f t="shared" ca="1" si="212"/>
        <v>1.0696492980000001</v>
      </c>
      <c r="P591" s="17">
        <f t="shared" si="223"/>
        <v>0</v>
      </c>
      <c r="Q591" s="14">
        <f t="shared" ca="1" si="213"/>
        <v>69.649298000000002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4">
        <f t="shared" si="216"/>
        <v>45006</v>
      </c>
      <c r="B592" s="125">
        <f t="shared" ca="1" si="226"/>
        <v>1070.3997730000001</v>
      </c>
      <c r="C592" s="7">
        <f t="shared" si="217"/>
        <v>1000</v>
      </c>
      <c r="D592" s="102">
        <f t="shared" si="218"/>
        <v>45001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1.20684696652128</v>
      </c>
      <c r="H592" s="14">
        <f t="shared" ca="1" si="228"/>
        <v>1.14884752962176</v>
      </c>
      <c r="I592" s="14">
        <f t="shared" ca="1" si="229"/>
        <v>1.0504848899999999</v>
      </c>
      <c r="J592" s="13">
        <f t="shared" si="219"/>
        <v>0.05</v>
      </c>
      <c r="K592" s="29">
        <f t="shared" si="220"/>
        <v>44865</v>
      </c>
      <c r="L592" s="2">
        <f t="shared" si="221"/>
        <v>97</v>
      </c>
      <c r="M592" s="17">
        <f t="shared" si="222"/>
        <v>97</v>
      </c>
      <c r="N592" s="12">
        <f t="shared" si="211"/>
        <v>1.018957801</v>
      </c>
      <c r="O592" s="12">
        <f t="shared" ca="1" si="212"/>
        <v>1.0703997730000001</v>
      </c>
      <c r="P592" s="17">
        <f t="shared" si="223"/>
        <v>0</v>
      </c>
      <c r="Q592" s="14">
        <f t="shared" ca="1" si="213"/>
        <v>70.399772999999996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4">
        <f t="shared" si="216"/>
        <v>45007</v>
      </c>
      <c r="B593" s="125">
        <f t="shared" ca="1" si="226"/>
        <v>1071.1507750000001</v>
      </c>
      <c r="C593" s="7">
        <f t="shared" si="217"/>
        <v>1000</v>
      </c>
      <c r="D593" s="102">
        <f t="shared" si="218"/>
        <v>45002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1.2074598999586299</v>
      </c>
      <c r="H593" s="14">
        <f t="shared" ca="1" si="228"/>
        <v>1.14884752962176</v>
      </c>
      <c r="I593" s="14">
        <f t="shared" ca="1" si="229"/>
        <v>1.05101841</v>
      </c>
      <c r="J593" s="13">
        <f t="shared" si="219"/>
        <v>0.05</v>
      </c>
      <c r="K593" s="29">
        <f t="shared" si="220"/>
        <v>44865</v>
      </c>
      <c r="L593" s="2">
        <f t="shared" si="221"/>
        <v>98</v>
      </c>
      <c r="M593" s="17">
        <f t="shared" si="222"/>
        <v>98</v>
      </c>
      <c r="N593" s="12">
        <f t="shared" si="211"/>
        <v>1.019155102</v>
      </c>
      <c r="O593" s="12">
        <f t="shared" ca="1" si="212"/>
        <v>1.071150775</v>
      </c>
      <c r="P593" s="17">
        <f t="shared" si="223"/>
        <v>0</v>
      </c>
      <c r="Q593" s="14">
        <f t="shared" ca="1" si="213"/>
        <v>71.150774999999996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4">
        <f t="shared" si="216"/>
        <v>45008</v>
      </c>
      <c r="B594" s="125">
        <f t="shared" ca="1" si="226"/>
        <v>1071.90230299</v>
      </c>
      <c r="C594" s="7">
        <f t="shared" si="217"/>
        <v>1000</v>
      </c>
      <c r="D594" s="102">
        <f t="shared" si="218"/>
        <v>45005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1.2080731446926301</v>
      </c>
      <c r="H594" s="14">
        <f t="shared" ca="1" si="228"/>
        <v>1.14884752962176</v>
      </c>
      <c r="I594" s="14">
        <f t="shared" ca="1" si="229"/>
        <v>1.0515521999999999</v>
      </c>
      <c r="J594" s="13">
        <f t="shared" si="219"/>
        <v>0.05</v>
      </c>
      <c r="K594" s="29">
        <f t="shared" si="220"/>
        <v>44865</v>
      </c>
      <c r="L594" s="2">
        <f t="shared" si="221"/>
        <v>99</v>
      </c>
      <c r="M594" s="17">
        <f t="shared" si="222"/>
        <v>99</v>
      </c>
      <c r="N594" s="12">
        <f t="shared" si="211"/>
        <v>1.019352442</v>
      </c>
      <c r="O594" s="12">
        <f t="shared" ca="1" si="212"/>
        <v>1.0719023029999999</v>
      </c>
      <c r="P594" s="17">
        <f t="shared" si="223"/>
        <v>0</v>
      </c>
      <c r="Q594" s="14">
        <f t="shared" ca="1" si="213"/>
        <v>71.902302989999995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4">
        <f t="shared" si="216"/>
        <v>45009</v>
      </c>
      <c r="B595" s="125">
        <f t="shared" ca="1" si="226"/>
        <v>1072.6543559900001</v>
      </c>
      <c r="C595" s="7">
        <f t="shared" si="217"/>
        <v>1000</v>
      </c>
      <c r="D595" s="102">
        <f t="shared" si="218"/>
        <v>45006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1.20868670088135</v>
      </c>
      <c r="H595" s="14">
        <f t="shared" ca="1" si="228"/>
        <v>1.14884752962176</v>
      </c>
      <c r="I595" s="14">
        <f t="shared" ca="1" si="229"/>
        <v>1.0520862600000001</v>
      </c>
      <c r="J595" s="13">
        <f t="shared" si="219"/>
        <v>0.05</v>
      </c>
      <c r="K595" s="29">
        <f t="shared" si="220"/>
        <v>44865</v>
      </c>
      <c r="L595" s="2">
        <f t="shared" si="221"/>
        <v>100</v>
      </c>
      <c r="M595" s="17">
        <f t="shared" si="222"/>
        <v>100</v>
      </c>
      <c r="N595" s="12">
        <f t="shared" si="211"/>
        <v>1.0195498190000001</v>
      </c>
      <c r="O595" s="12">
        <f t="shared" ca="1" si="212"/>
        <v>1.0726543559999999</v>
      </c>
      <c r="P595" s="17">
        <f t="shared" si="223"/>
        <v>0</v>
      </c>
      <c r="Q595" s="14">
        <f t="shared" ca="1" si="213"/>
        <v>72.654355989999999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4">
        <f t="shared" si="216"/>
        <v>45012</v>
      </c>
      <c r="B596" s="125">
        <f t="shared" ca="1" si="226"/>
        <v>1073.4069360000001</v>
      </c>
      <c r="C596" s="7">
        <f t="shared" si="217"/>
        <v>1000</v>
      </c>
      <c r="D596" s="102">
        <f t="shared" si="218"/>
        <v>45007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1.2093005686830001</v>
      </c>
      <c r="H596" s="14">
        <f t="shared" ca="1" si="228"/>
        <v>1.14884752962176</v>
      </c>
      <c r="I596" s="14">
        <f t="shared" ca="1" si="229"/>
        <v>1.0526205900000001</v>
      </c>
      <c r="J596" s="13">
        <f t="shared" si="219"/>
        <v>0.05</v>
      </c>
      <c r="K596" s="29">
        <f t="shared" si="220"/>
        <v>44865</v>
      </c>
      <c r="L596" s="2">
        <f t="shared" si="221"/>
        <v>101</v>
      </c>
      <c r="M596" s="17">
        <f t="shared" si="222"/>
        <v>101</v>
      </c>
      <c r="N596" s="12">
        <f t="shared" si="211"/>
        <v>1.0197472350000001</v>
      </c>
      <c r="O596" s="12">
        <f t="shared" ca="1" si="212"/>
        <v>1.073406936</v>
      </c>
      <c r="P596" s="17">
        <f t="shared" si="223"/>
        <v>0</v>
      </c>
      <c r="Q596" s="14">
        <f t="shared" ca="1" si="213"/>
        <v>73.406936000000002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4">
        <f t="shared" si="216"/>
        <v>45013</v>
      </c>
      <c r="B597" s="125">
        <f t="shared" ca="1" si="226"/>
        <v>1074.1600529899999</v>
      </c>
      <c r="C597" s="7">
        <f t="shared" si="217"/>
        <v>1000</v>
      </c>
      <c r="D597" s="102">
        <f t="shared" si="218"/>
        <v>45008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1.2099147482558199</v>
      </c>
      <c r="H597" s="14">
        <f t="shared" ca="1" si="228"/>
        <v>1.14884752962176</v>
      </c>
      <c r="I597" s="14">
        <f t="shared" ca="1" si="229"/>
        <v>1.0531552</v>
      </c>
      <c r="J597" s="13">
        <f t="shared" si="219"/>
        <v>0.05</v>
      </c>
      <c r="K597" s="29">
        <f t="shared" si="220"/>
        <v>44865</v>
      </c>
      <c r="L597" s="2">
        <f t="shared" si="221"/>
        <v>102</v>
      </c>
      <c r="M597" s="17">
        <f t="shared" si="222"/>
        <v>102</v>
      </c>
      <c r="N597" s="12">
        <f t="shared" si="211"/>
        <v>1.0199446889999999</v>
      </c>
      <c r="O597" s="12">
        <f t="shared" ca="1" si="212"/>
        <v>1.0741600529999999</v>
      </c>
      <c r="P597" s="17">
        <f t="shared" si="223"/>
        <v>0</v>
      </c>
      <c r="Q597" s="14">
        <f t="shared" ca="1" si="213"/>
        <v>74.160052989999997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4">
        <f t="shared" si="216"/>
        <v>45014</v>
      </c>
      <c r="B598" s="125">
        <f t="shared" ca="1" si="226"/>
        <v>1074.9136969900001</v>
      </c>
      <c r="C598" s="7">
        <f t="shared" si="217"/>
        <v>1000</v>
      </c>
      <c r="D598" s="102">
        <f t="shared" si="218"/>
        <v>45009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1.21052923975816</v>
      </c>
      <c r="H598" s="14">
        <f t="shared" ca="1" si="228"/>
        <v>1.14884752962176</v>
      </c>
      <c r="I598" s="14">
        <f t="shared" ca="1" si="229"/>
        <v>1.05369008</v>
      </c>
      <c r="J598" s="13">
        <f t="shared" si="219"/>
        <v>0.05</v>
      </c>
      <c r="K598" s="29">
        <f t="shared" si="220"/>
        <v>44865</v>
      </c>
      <c r="L598" s="2">
        <f t="shared" si="221"/>
        <v>103</v>
      </c>
      <c r="M598" s="17">
        <f t="shared" si="222"/>
        <v>103</v>
      </c>
      <c r="N598" s="12">
        <f t="shared" si="211"/>
        <v>1.0201421820000001</v>
      </c>
      <c r="O598" s="12">
        <f t="shared" ca="1" si="212"/>
        <v>1.0749136969999999</v>
      </c>
      <c r="P598" s="17">
        <f t="shared" si="223"/>
        <v>0</v>
      </c>
      <c r="Q598" s="14">
        <f t="shared" ca="1" si="213"/>
        <v>74.913696990000005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4">
        <f t="shared" si="216"/>
        <v>45015</v>
      </c>
      <c r="B599" s="125">
        <f t="shared" ca="1" si="226"/>
        <v>1075.6678569999999</v>
      </c>
      <c r="C599" s="7">
        <f t="shared" si="217"/>
        <v>1000</v>
      </c>
      <c r="D599" s="102">
        <f t="shared" si="218"/>
        <v>45012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1.2111440433484499</v>
      </c>
      <c r="H599" s="14">
        <f t="shared" ca="1" si="228"/>
        <v>1.14884752962176</v>
      </c>
      <c r="I599" s="14">
        <f t="shared" ca="1" si="229"/>
        <v>1.05422522</v>
      </c>
      <c r="J599" s="13">
        <f t="shared" si="219"/>
        <v>0.05</v>
      </c>
      <c r="K599" s="29">
        <f t="shared" si="220"/>
        <v>44865</v>
      </c>
      <c r="L599" s="2">
        <f t="shared" si="221"/>
        <v>104</v>
      </c>
      <c r="M599" s="17">
        <f t="shared" si="222"/>
        <v>104</v>
      </c>
      <c r="N599" s="12">
        <f t="shared" si="211"/>
        <v>1.020339712</v>
      </c>
      <c r="O599" s="12">
        <f t="shared" ca="1" si="212"/>
        <v>1.075667857</v>
      </c>
      <c r="P599" s="17">
        <f t="shared" si="223"/>
        <v>0</v>
      </c>
      <c r="Q599" s="14">
        <f t="shared" ca="1" si="213"/>
        <v>75.667856999999998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4">
        <f t="shared" si="216"/>
        <v>45016</v>
      </c>
      <c r="B600" s="125">
        <f t="shared" ca="1" si="226"/>
        <v>1076.422556</v>
      </c>
      <c r="C600" s="7">
        <f t="shared" si="217"/>
        <v>1000</v>
      </c>
      <c r="D600" s="102">
        <f t="shared" si="218"/>
        <v>45013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1.2117591591851899</v>
      </c>
      <c r="H600" s="14">
        <f t="shared" ca="1" si="228"/>
        <v>1.14884752962176</v>
      </c>
      <c r="I600" s="14">
        <f t="shared" ca="1" si="229"/>
        <v>1.05476064</v>
      </c>
      <c r="J600" s="13">
        <f t="shared" si="219"/>
        <v>0.05</v>
      </c>
      <c r="K600" s="29">
        <f t="shared" si="220"/>
        <v>44865</v>
      </c>
      <c r="L600" s="2">
        <f t="shared" si="221"/>
        <v>105</v>
      </c>
      <c r="M600" s="17">
        <f t="shared" si="222"/>
        <v>105</v>
      </c>
      <c r="N600" s="12">
        <f t="shared" si="211"/>
        <v>1.020537281</v>
      </c>
      <c r="O600" s="12">
        <f t="shared" ca="1" si="212"/>
        <v>1.076422556</v>
      </c>
      <c r="P600" s="17">
        <f t="shared" si="223"/>
        <v>0</v>
      </c>
      <c r="Q600" s="14">
        <f t="shared" ca="1" si="213"/>
        <v>76.422556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4">
        <f t="shared" si="216"/>
        <v>45019</v>
      </c>
      <c r="B601" s="125">
        <f t="shared" ca="1" si="226"/>
        <v>1077.1777819900001</v>
      </c>
      <c r="C601" s="7">
        <f t="shared" si="217"/>
        <v>1000</v>
      </c>
      <c r="D601" s="102">
        <f t="shared" si="218"/>
        <v>45014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1.21237458742695</v>
      </c>
      <c r="H601" s="14">
        <f t="shared" ca="1" si="228"/>
        <v>1.14884752962176</v>
      </c>
      <c r="I601" s="14">
        <f t="shared" ca="1" si="229"/>
        <v>1.05529633</v>
      </c>
      <c r="J601" s="13">
        <f t="shared" si="219"/>
        <v>0.05</v>
      </c>
      <c r="K601" s="29">
        <f t="shared" si="220"/>
        <v>44865</v>
      </c>
      <c r="L601" s="2">
        <f t="shared" si="221"/>
        <v>106</v>
      </c>
      <c r="M601" s="17">
        <f t="shared" si="222"/>
        <v>106</v>
      </c>
      <c r="N601" s="12">
        <f t="shared" si="211"/>
        <v>1.0207348890000001</v>
      </c>
      <c r="O601" s="12">
        <f t="shared" ca="1" si="212"/>
        <v>1.0771777819999999</v>
      </c>
      <c r="P601" s="17">
        <f t="shared" si="223"/>
        <v>0</v>
      </c>
      <c r="Q601" s="14">
        <f t="shared" ca="1" si="213"/>
        <v>77.17778199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4">
        <f t="shared" si="216"/>
        <v>45020</v>
      </c>
      <c r="B602" s="125">
        <f t="shared" ca="1" si="226"/>
        <v>1077.9335459900001</v>
      </c>
      <c r="C602" s="7">
        <f t="shared" si="217"/>
        <v>1000</v>
      </c>
      <c r="D602" s="102">
        <f t="shared" si="218"/>
        <v>45015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1.2129903282324199</v>
      </c>
      <c r="H602" s="14">
        <f t="shared" ca="1" si="228"/>
        <v>1.14884752962176</v>
      </c>
      <c r="I602" s="14">
        <f t="shared" ca="1" si="229"/>
        <v>1.0558323000000001</v>
      </c>
      <c r="J602" s="13">
        <f t="shared" si="219"/>
        <v>0.05</v>
      </c>
      <c r="K602" s="29">
        <f t="shared" si="220"/>
        <v>44865</v>
      </c>
      <c r="L602" s="2">
        <f t="shared" si="221"/>
        <v>107</v>
      </c>
      <c r="M602" s="17">
        <f t="shared" si="222"/>
        <v>107</v>
      </c>
      <c r="N602" s="12">
        <f t="shared" si="211"/>
        <v>1.0209325339999999</v>
      </c>
      <c r="O602" s="12">
        <f t="shared" ca="1" si="212"/>
        <v>1.0779335459999999</v>
      </c>
      <c r="P602" s="17">
        <f t="shared" si="223"/>
        <v>0</v>
      </c>
      <c r="Q602" s="14">
        <f t="shared" ca="1" si="213"/>
        <v>77.933545989999999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4">
        <f t="shared" si="216"/>
        <v>45021</v>
      </c>
      <c r="B603" s="125">
        <f t="shared" ca="1" si="226"/>
        <v>1078.6898269999999</v>
      </c>
      <c r="C603" s="7">
        <f t="shared" si="217"/>
        <v>1000</v>
      </c>
      <c r="D603" s="102">
        <f t="shared" si="218"/>
        <v>45016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1.21360638176032</v>
      </c>
      <c r="H603" s="14">
        <f t="shared" ca="1" si="228"/>
        <v>1.14884752962176</v>
      </c>
      <c r="I603" s="14">
        <f t="shared" ca="1" si="229"/>
        <v>1.0563685300000001</v>
      </c>
      <c r="J603" s="13">
        <f t="shared" si="219"/>
        <v>0.05</v>
      </c>
      <c r="K603" s="29">
        <f t="shared" si="220"/>
        <v>44865</v>
      </c>
      <c r="L603" s="2">
        <f t="shared" si="221"/>
        <v>108</v>
      </c>
      <c r="M603" s="17">
        <f t="shared" si="222"/>
        <v>108</v>
      </c>
      <c r="N603" s="12">
        <f t="shared" si="211"/>
        <v>1.0211302179999999</v>
      </c>
      <c r="O603" s="12">
        <f t="shared" ca="1" si="212"/>
        <v>1.078689827</v>
      </c>
      <c r="P603" s="17">
        <f t="shared" si="223"/>
        <v>0</v>
      </c>
      <c r="Q603" s="14">
        <f t="shared" ca="1" si="213"/>
        <v>78.689826999999994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4">
        <f t="shared" si="216"/>
        <v>45022</v>
      </c>
      <c r="B604" s="125">
        <f t="shared" ca="1" si="226"/>
        <v>1079.4466469900001</v>
      </c>
      <c r="C604" s="7">
        <f t="shared" si="217"/>
        <v>1000</v>
      </c>
      <c r="D604" s="102">
        <f t="shared" si="218"/>
        <v>45019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1.2142227481694901</v>
      </c>
      <c r="H604" s="14">
        <f t="shared" ca="1" si="228"/>
        <v>1.14884752962176</v>
      </c>
      <c r="I604" s="14">
        <f t="shared" ca="1" si="229"/>
        <v>1.05690504</v>
      </c>
      <c r="J604" s="13">
        <f t="shared" si="219"/>
        <v>0.05</v>
      </c>
      <c r="K604" s="29">
        <f t="shared" si="220"/>
        <v>44865</v>
      </c>
      <c r="L604" s="2">
        <f t="shared" si="221"/>
        <v>109</v>
      </c>
      <c r="M604" s="17">
        <f t="shared" si="222"/>
        <v>109</v>
      </c>
      <c r="N604" s="12">
        <f t="shared" si="211"/>
        <v>1.0213279399999999</v>
      </c>
      <c r="O604" s="12">
        <f t="shared" ca="1" si="212"/>
        <v>1.0794466469999999</v>
      </c>
      <c r="P604" s="17">
        <f t="shared" si="223"/>
        <v>0</v>
      </c>
      <c r="Q604" s="14">
        <f t="shared" ca="1" si="213"/>
        <v>79.446646990000005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4">
        <f t="shared" si="216"/>
        <v>45026</v>
      </c>
      <c r="B605" s="125">
        <f t="shared" ca="1" si="226"/>
        <v>1080.2039950000001</v>
      </c>
      <c r="C605" s="7">
        <f t="shared" si="217"/>
        <v>1000</v>
      </c>
      <c r="D605" s="102">
        <f t="shared" si="218"/>
        <v>45020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1.2148394276188299</v>
      </c>
      <c r="H605" s="14">
        <f t="shared" ca="1" si="228"/>
        <v>1.14884752962176</v>
      </c>
      <c r="I605" s="14">
        <f t="shared" ca="1" si="229"/>
        <v>1.05744182</v>
      </c>
      <c r="J605" s="13">
        <f t="shared" si="219"/>
        <v>0.05</v>
      </c>
      <c r="K605" s="29">
        <f t="shared" si="220"/>
        <v>44865</v>
      </c>
      <c r="L605" s="2">
        <f t="shared" si="221"/>
        <v>110</v>
      </c>
      <c r="M605" s="17">
        <f t="shared" si="222"/>
        <v>110</v>
      </c>
      <c r="N605" s="12">
        <f t="shared" si="211"/>
        <v>1.0215257</v>
      </c>
      <c r="O605" s="12">
        <f t="shared" ca="1" si="212"/>
        <v>1.080203995</v>
      </c>
      <c r="P605" s="17">
        <f t="shared" si="223"/>
        <v>0</v>
      </c>
      <c r="Q605" s="14">
        <f t="shared" ca="1" si="213"/>
        <v>80.203995000000006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4">
        <f t="shared" si="216"/>
        <v>45027</v>
      </c>
      <c r="B606" s="125">
        <f t="shared" ca="1" si="226"/>
        <v>1080.9618820000001</v>
      </c>
      <c r="C606" s="7">
        <f t="shared" si="217"/>
        <v>1000</v>
      </c>
      <c r="D606" s="102">
        <f t="shared" si="218"/>
        <v>45021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1.2154564202673299</v>
      </c>
      <c r="H606" s="14">
        <f t="shared" ca="1" si="228"/>
        <v>1.14884752962176</v>
      </c>
      <c r="I606" s="14">
        <f t="shared" ca="1" si="229"/>
        <v>1.0579788800000001</v>
      </c>
      <c r="J606" s="13">
        <f t="shared" si="219"/>
        <v>0.05</v>
      </c>
      <c r="K606" s="29">
        <f t="shared" si="220"/>
        <v>44865</v>
      </c>
      <c r="L606" s="2">
        <f t="shared" si="221"/>
        <v>111</v>
      </c>
      <c r="M606" s="17">
        <f t="shared" si="222"/>
        <v>111</v>
      </c>
      <c r="N606" s="12">
        <f t="shared" si="211"/>
        <v>1.0217234980000001</v>
      </c>
      <c r="O606" s="12">
        <f t="shared" ca="1" si="212"/>
        <v>1.080961882</v>
      </c>
      <c r="P606" s="17">
        <f t="shared" si="223"/>
        <v>0</v>
      </c>
      <c r="Q606" s="14">
        <f t="shared" ca="1" si="213"/>
        <v>80.961882000000003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4">
        <f t="shared" si="216"/>
        <v>45028</v>
      </c>
      <c r="B607" s="125">
        <f t="shared" ca="1" si="226"/>
        <v>1081.720288</v>
      </c>
      <c r="C607" s="7">
        <f t="shared" si="217"/>
        <v>1000</v>
      </c>
      <c r="D607" s="102">
        <f t="shared" si="218"/>
        <v>45022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1.21607372627405</v>
      </c>
      <c r="H607" s="14">
        <f t="shared" ca="1" si="228"/>
        <v>1.14884752962176</v>
      </c>
      <c r="I607" s="14">
        <f t="shared" ca="1" si="229"/>
        <v>1.0585161999999999</v>
      </c>
      <c r="J607" s="13">
        <f t="shared" si="219"/>
        <v>0.05</v>
      </c>
      <c r="K607" s="29">
        <f t="shared" si="220"/>
        <v>44865</v>
      </c>
      <c r="L607" s="2">
        <f t="shared" si="221"/>
        <v>112</v>
      </c>
      <c r="M607" s="17">
        <f t="shared" si="222"/>
        <v>112</v>
      </c>
      <c r="N607" s="12">
        <f t="shared" si="211"/>
        <v>1.021921335</v>
      </c>
      <c r="O607" s="12">
        <f t="shared" ca="1" si="212"/>
        <v>1.0817202880000001</v>
      </c>
      <c r="P607" s="17">
        <f t="shared" si="223"/>
        <v>0</v>
      </c>
      <c r="Q607" s="14">
        <f t="shared" ca="1" si="213"/>
        <v>81.720287999999996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4">
        <f t="shared" si="216"/>
        <v>45029</v>
      </c>
      <c r="B608" s="125">
        <f t="shared" ca="1" si="226"/>
        <v>1082.4792329899999</v>
      </c>
      <c r="C608" s="7">
        <f t="shared" si="217"/>
        <v>1000</v>
      </c>
      <c r="D608" s="102">
        <f t="shared" si="218"/>
        <v>45026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1.2166913457981501</v>
      </c>
      <c r="H608" s="14">
        <f t="shared" ca="1" si="228"/>
        <v>1.14884752962176</v>
      </c>
      <c r="I608" s="14">
        <f t="shared" ca="1" si="229"/>
        <v>1.0590538</v>
      </c>
      <c r="J608" s="13">
        <f t="shared" si="219"/>
        <v>0.05</v>
      </c>
      <c r="K608" s="29">
        <f t="shared" si="220"/>
        <v>44865</v>
      </c>
      <c r="L608" s="2">
        <f t="shared" si="221"/>
        <v>113</v>
      </c>
      <c r="M608" s="17">
        <f t="shared" si="222"/>
        <v>113</v>
      </c>
      <c r="N608" s="12">
        <f t="shared" si="211"/>
        <v>1.0221192100000001</v>
      </c>
      <c r="O608" s="12">
        <f t="shared" ca="1" si="212"/>
        <v>1.0824792329999999</v>
      </c>
      <c r="P608" s="17">
        <f t="shared" si="223"/>
        <v>0</v>
      </c>
      <c r="Q608" s="14">
        <f t="shared" ca="1" si="213"/>
        <v>82.47923299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4">
        <f t="shared" si="216"/>
        <v>45030</v>
      </c>
      <c r="B609" s="125">
        <f t="shared" ca="1" si="226"/>
        <v>1083.2387189900001</v>
      </c>
      <c r="C609" s="7">
        <f t="shared" si="217"/>
        <v>1000</v>
      </c>
      <c r="D609" s="102">
        <f t="shared" si="218"/>
        <v>45027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1.21730927899886</v>
      </c>
      <c r="H609" s="14">
        <f t="shared" ca="1" si="228"/>
        <v>1.14884752962176</v>
      </c>
      <c r="I609" s="14">
        <f t="shared" ca="1" si="229"/>
        <v>1.05959168</v>
      </c>
      <c r="J609" s="13">
        <f t="shared" si="219"/>
        <v>0.05</v>
      </c>
      <c r="K609" s="29">
        <f t="shared" si="220"/>
        <v>44865</v>
      </c>
      <c r="L609" s="2">
        <f t="shared" si="221"/>
        <v>114</v>
      </c>
      <c r="M609" s="17">
        <f t="shared" si="222"/>
        <v>114</v>
      </c>
      <c r="N609" s="12">
        <f t="shared" si="211"/>
        <v>1.022317124</v>
      </c>
      <c r="O609" s="12">
        <f t="shared" ca="1" si="212"/>
        <v>1.0832387189999999</v>
      </c>
      <c r="P609" s="17">
        <f t="shared" si="223"/>
        <v>0</v>
      </c>
      <c r="Q609" s="14">
        <f t="shared" ca="1" si="213"/>
        <v>83.238718989999995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4">
        <f t="shared" si="216"/>
        <v>45033</v>
      </c>
      <c r="B610" s="125">
        <f t="shared" ca="1" si="226"/>
        <v>1083.9987229999999</v>
      </c>
      <c r="C610" s="7">
        <f t="shared" si="217"/>
        <v>1000</v>
      </c>
      <c r="D610" s="102">
        <f t="shared" si="218"/>
        <v>45028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1.2179275260354701</v>
      </c>
      <c r="H610" s="14">
        <f t="shared" ca="1" si="228"/>
        <v>1.14884752962176</v>
      </c>
      <c r="I610" s="14">
        <f t="shared" ca="1" si="229"/>
        <v>1.06012982</v>
      </c>
      <c r="J610" s="13">
        <f t="shared" si="219"/>
        <v>0.05</v>
      </c>
      <c r="K610" s="29">
        <f t="shared" si="220"/>
        <v>44865</v>
      </c>
      <c r="L610" s="2">
        <f t="shared" si="221"/>
        <v>115</v>
      </c>
      <c r="M610" s="17">
        <f t="shared" si="222"/>
        <v>115</v>
      </c>
      <c r="N610" s="12">
        <f t="shared" si="211"/>
        <v>1.0225150759999999</v>
      </c>
      <c r="O610" s="12">
        <f t="shared" ca="1" si="212"/>
        <v>1.0839987230000001</v>
      </c>
      <c r="P610" s="17">
        <f t="shared" si="223"/>
        <v>0</v>
      </c>
      <c r="Q610" s="14">
        <f t="shared" ca="1" si="213"/>
        <v>83.998722999999998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4">
        <f t="shared" si="216"/>
        <v>45034</v>
      </c>
      <c r="B611" s="125">
        <f t="shared" ca="1" si="226"/>
        <v>1084.759268</v>
      </c>
      <c r="C611" s="7">
        <f t="shared" si="217"/>
        <v>1000</v>
      </c>
      <c r="D611" s="102">
        <f t="shared" si="218"/>
        <v>45029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1.2185460870674001</v>
      </c>
      <c r="H611" s="14">
        <f t="shared" ca="1" si="228"/>
        <v>1.14884752962176</v>
      </c>
      <c r="I611" s="14">
        <f t="shared" ca="1" si="229"/>
        <v>1.06066824</v>
      </c>
      <c r="J611" s="13">
        <f t="shared" si="219"/>
        <v>0.05</v>
      </c>
      <c r="K611" s="29">
        <f t="shared" si="220"/>
        <v>44865</v>
      </c>
      <c r="L611" s="2">
        <f t="shared" si="221"/>
        <v>116</v>
      </c>
      <c r="M611" s="17">
        <f t="shared" si="222"/>
        <v>116</v>
      </c>
      <c r="N611" s="12">
        <f t="shared" si="211"/>
        <v>1.0227130659999999</v>
      </c>
      <c r="O611" s="12">
        <f t="shared" ca="1" si="212"/>
        <v>1.084759268</v>
      </c>
      <c r="P611" s="17">
        <f t="shared" si="223"/>
        <v>0</v>
      </c>
      <c r="Q611" s="14">
        <f t="shared" ca="1" si="213"/>
        <v>84.759268000000006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4">
        <f t="shared" si="216"/>
        <v>45035</v>
      </c>
      <c r="B612" s="125">
        <f t="shared" ca="1" si="226"/>
        <v>1085.5203419899999</v>
      </c>
      <c r="C612" s="7">
        <f t="shared" si="217"/>
        <v>1000</v>
      </c>
      <c r="D612" s="102">
        <f t="shared" si="218"/>
        <v>45030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1.2191649622541001</v>
      </c>
      <c r="H612" s="14">
        <f t="shared" ca="1" si="228"/>
        <v>1.14884752962176</v>
      </c>
      <c r="I612" s="14">
        <f t="shared" ca="1" si="229"/>
        <v>1.06120693</v>
      </c>
      <c r="J612" s="13">
        <f t="shared" si="219"/>
        <v>0.05</v>
      </c>
      <c r="K612" s="29">
        <f t="shared" si="220"/>
        <v>44865</v>
      </c>
      <c r="L612" s="2">
        <f t="shared" si="221"/>
        <v>117</v>
      </c>
      <c r="M612" s="17">
        <f t="shared" si="222"/>
        <v>117</v>
      </c>
      <c r="N612" s="12">
        <f t="shared" si="211"/>
        <v>1.0229110939999999</v>
      </c>
      <c r="O612" s="12">
        <f t="shared" ca="1" si="212"/>
        <v>1.0855203419999999</v>
      </c>
      <c r="P612" s="17">
        <f t="shared" si="223"/>
        <v>0</v>
      </c>
      <c r="Q612" s="14">
        <f t="shared" ca="1" si="213"/>
        <v>85.520341990000006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4">
        <f t="shared" si="216"/>
        <v>45036</v>
      </c>
      <c r="B613" s="125">
        <f t="shared" ca="1" si="226"/>
        <v>1086.2819569999999</v>
      </c>
      <c r="C613" s="7">
        <f t="shared" si="217"/>
        <v>1000</v>
      </c>
      <c r="D613" s="102">
        <f t="shared" si="218"/>
        <v>45033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1.21978415175513</v>
      </c>
      <c r="H613" s="14">
        <f t="shared" ca="1" si="228"/>
        <v>1.14884752962176</v>
      </c>
      <c r="I613" s="14">
        <f t="shared" ca="1" si="229"/>
        <v>1.0617459</v>
      </c>
      <c r="J613" s="13">
        <f t="shared" si="219"/>
        <v>0.05</v>
      </c>
      <c r="K613" s="29">
        <f t="shared" si="220"/>
        <v>44865</v>
      </c>
      <c r="L613" s="2">
        <f t="shared" si="221"/>
        <v>118</v>
      </c>
      <c r="M613" s="17">
        <f t="shared" si="222"/>
        <v>118</v>
      </c>
      <c r="N613" s="12">
        <f t="shared" si="211"/>
        <v>1.023109161</v>
      </c>
      <c r="O613" s="12">
        <f t="shared" ca="1" si="212"/>
        <v>1.086281957</v>
      </c>
      <c r="P613" s="17">
        <f t="shared" si="223"/>
        <v>0</v>
      </c>
      <c r="Q613" s="14">
        <f t="shared" ca="1" si="213"/>
        <v>86.281957000000006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4">
        <f t="shared" si="216"/>
        <v>45040</v>
      </c>
      <c r="B614" s="125">
        <f t="shared" ca="1" si="226"/>
        <v>1087.0441019899999</v>
      </c>
      <c r="C614" s="7">
        <f t="shared" si="217"/>
        <v>1000</v>
      </c>
      <c r="D614" s="102">
        <f t="shared" si="218"/>
        <v>45034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1.2204036557301201</v>
      </c>
      <c r="H614" s="14">
        <f t="shared" ca="1" si="228"/>
        <v>1.14884752962176</v>
      </c>
      <c r="I614" s="14">
        <f t="shared" ca="1" si="229"/>
        <v>1.06228514</v>
      </c>
      <c r="J614" s="13">
        <f t="shared" si="219"/>
        <v>0.05</v>
      </c>
      <c r="K614" s="29">
        <f t="shared" si="220"/>
        <v>44865</v>
      </c>
      <c r="L614" s="2">
        <f t="shared" si="221"/>
        <v>119</v>
      </c>
      <c r="M614" s="17">
        <f t="shared" si="222"/>
        <v>119</v>
      </c>
      <c r="N614" s="12">
        <f t="shared" si="211"/>
        <v>1.023307266</v>
      </c>
      <c r="O614" s="12">
        <f t="shared" ca="1" si="212"/>
        <v>1.0870441019999999</v>
      </c>
      <c r="P614" s="17">
        <f t="shared" si="223"/>
        <v>0</v>
      </c>
      <c r="Q614" s="14">
        <f t="shared" ca="1" si="213"/>
        <v>87.044101990000001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4">
        <f t="shared" si="216"/>
        <v>45041</v>
      </c>
      <c r="B615" s="125">
        <f t="shared" ca="1" si="226"/>
        <v>1087.8067789900001</v>
      </c>
      <c r="C615" s="7">
        <f t="shared" si="217"/>
        <v>1000</v>
      </c>
      <c r="D615" s="102">
        <f t="shared" si="218"/>
        <v>45035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1.22102347433879</v>
      </c>
      <c r="H615" s="14">
        <f t="shared" ca="1" si="228"/>
        <v>1.14884752962176</v>
      </c>
      <c r="I615" s="14">
        <f t="shared" ca="1" si="229"/>
        <v>1.06282465</v>
      </c>
      <c r="J615" s="13">
        <f t="shared" si="219"/>
        <v>0.05</v>
      </c>
      <c r="K615" s="29">
        <f t="shared" si="220"/>
        <v>44865</v>
      </c>
      <c r="L615" s="2">
        <f t="shared" si="221"/>
        <v>120</v>
      </c>
      <c r="M615" s="17">
        <f t="shared" si="222"/>
        <v>120</v>
      </c>
      <c r="N615" s="12">
        <f t="shared" si="211"/>
        <v>1.0235054100000001</v>
      </c>
      <c r="O615" s="12">
        <f t="shared" ca="1" si="212"/>
        <v>1.0878067789999999</v>
      </c>
      <c r="P615" s="17">
        <f t="shared" si="223"/>
        <v>0</v>
      </c>
      <c r="Q615" s="14">
        <f t="shared" ca="1" si="213"/>
        <v>87.806778989999998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4">
        <f t="shared" si="216"/>
        <v>45042</v>
      </c>
      <c r="B616" s="125">
        <f t="shared" ca="1" si="226"/>
        <v>1088.5699959900001</v>
      </c>
      <c r="C616" s="7">
        <f t="shared" si="217"/>
        <v>1000</v>
      </c>
      <c r="D616" s="102">
        <f t="shared" si="218"/>
        <v>45036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1.2216436077409401</v>
      </c>
      <c r="H616" s="14">
        <f t="shared" ca="1" si="228"/>
        <v>1.14884752962176</v>
      </c>
      <c r="I616" s="14">
        <f t="shared" ca="1" si="229"/>
        <v>1.06336444</v>
      </c>
      <c r="J616" s="13">
        <f t="shared" si="219"/>
        <v>0.05</v>
      </c>
      <c r="K616" s="29">
        <f t="shared" si="220"/>
        <v>44865</v>
      </c>
      <c r="L616" s="2">
        <f t="shared" si="221"/>
        <v>121</v>
      </c>
      <c r="M616" s="17">
        <f t="shared" si="222"/>
        <v>121</v>
      </c>
      <c r="N616" s="12">
        <f t="shared" si="211"/>
        <v>1.0237035910000001</v>
      </c>
      <c r="O616" s="12">
        <f t="shared" ca="1" si="212"/>
        <v>1.0885699959999999</v>
      </c>
      <c r="P616" s="17">
        <f t="shared" si="223"/>
        <v>0</v>
      </c>
      <c r="Q616" s="14">
        <f t="shared" ca="1" si="213"/>
        <v>88.569995989999995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4">
        <f t="shared" si="216"/>
        <v>45043</v>
      </c>
      <c r="B617" s="125">
        <f t="shared" ca="1" si="226"/>
        <v>1089.3337449999999</v>
      </c>
      <c r="C617" s="7">
        <f t="shared" si="217"/>
        <v>1000</v>
      </c>
      <c r="D617" s="102">
        <f t="shared" si="218"/>
        <v>45040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1.22226405609644</v>
      </c>
      <c r="H617" s="14">
        <f t="shared" ca="1" si="228"/>
        <v>1.14884752962176</v>
      </c>
      <c r="I617" s="14">
        <f t="shared" ca="1" si="229"/>
        <v>1.0639045</v>
      </c>
      <c r="J617" s="13">
        <f t="shared" si="219"/>
        <v>0.05</v>
      </c>
      <c r="K617" s="29">
        <f t="shared" si="220"/>
        <v>44865</v>
      </c>
      <c r="L617" s="2">
        <f t="shared" si="221"/>
        <v>122</v>
      </c>
      <c r="M617" s="17">
        <f t="shared" si="222"/>
        <v>122</v>
      </c>
      <c r="N617" s="12">
        <f t="shared" si="211"/>
        <v>1.0239018120000001</v>
      </c>
      <c r="O617" s="12">
        <f t="shared" ca="1" si="212"/>
        <v>1.089333745</v>
      </c>
      <c r="P617" s="17">
        <f t="shared" si="223"/>
        <v>0</v>
      </c>
      <c r="Q617" s="14">
        <f t="shared" ca="1" si="213"/>
        <v>89.333744999999993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4">
        <f t="shared" si="216"/>
        <v>45044</v>
      </c>
      <c r="B618" s="125">
        <f t="shared" ca="1" si="226"/>
        <v>1090.098035</v>
      </c>
      <c r="C618" s="7">
        <f t="shared" si="217"/>
        <v>1000</v>
      </c>
      <c r="D618" s="102">
        <f t="shared" si="218"/>
        <v>45041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1.22288481956525</v>
      </c>
      <c r="H618" s="14">
        <f t="shared" ca="1" si="228"/>
        <v>1.14884752962176</v>
      </c>
      <c r="I618" s="14">
        <f t="shared" ca="1" si="229"/>
        <v>1.0644448399999999</v>
      </c>
      <c r="J618" s="13">
        <f t="shared" si="219"/>
        <v>0.05</v>
      </c>
      <c r="K618" s="29">
        <f t="shared" si="220"/>
        <v>44865</v>
      </c>
      <c r="L618" s="2">
        <f t="shared" si="221"/>
        <v>123</v>
      </c>
      <c r="M618" s="17">
        <f t="shared" si="222"/>
        <v>123</v>
      </c>
      <c r="N618" s="12">
        <f t="shared" si="211"/>
        <v>1.02410007</v>
      </c>
      <c r="O618" s="12">
        <f t="shared" ca="1" si="212"/>
        <v>1.090098035</v>
      </c>
      <c r="P618" s="17">
        <f t="shared" si="223"/>
        <v>0</v>
      </c>
      <c r="Q618" s="14">
        <f t="shared" ca="1" si="213"/>
        <v>90.098034999999996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4">
        <f t="shared" si="216"/>
        <v>45048</v>
      </c>
      <c r="B619" s="125">
        <f t="shared" ca="1" si="226"/>
        <v>1090.8628570000001</v>
      </c>
      <c r="C619" s="7">
        <f t="shared" si="217"/>
        <v>1000</v>
      </c>
      <c r="D619" s="102">
        <f t="shared" si="218"/>
        <v>45042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1.2235058983074101</v>
      </c>
      <c r="H619" s="14">
        <f t="shared" ca="1" si="228"/>
        <v>1.14884752962176</v>
      </c>
      <c r="I619" s="14">
        <f t="shared" ca="1" si="229"/>
        <v>1.06498545</v>
      </c>
      <c r="J619" s="13">
        <f t="shared" si="219"/>
        <v>0.05</v>
      </c>
      <c r="K619" s="29">
        <f t="shared" si="220"/>
        <v>44865</v>
      </c>
      <c r="L619" s="2">
        <f t="shared" si="221"/>
        <v>124</v>
      </c>
      <c r="M619" s="17">
        <f t="shared" si="222"/>
        <v>124</v>
      </c>
      <c r="N619" s="12">
        <f t="shared" si="211"/>
        <v>1.0242983670000001</v>
      </c>
      <c r="O619" s="12">
        <f t="shared" ca="1" si="212"/>
        <v>1.0908628570000001</v>
      </c>
      <c r="P619" s="17">
        <f t="shared" si="223"/>
        <v>0</v>
      </c>
      <c r="Q619" s="14">
        <f t="shared" ca="1" si="213"/>
        <v>90.862857000000005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4">
        <f t="shared" si="216"/>
        <v>45049</v>
      </c>
      <c r="B620" s="125">
        <f t="shared" ca="1" si="226"/>
        <v>1091.6282120000001</v>
      </c>
      <c r="C620" s="7">
        <f t="shared" si="217"/>
        <v>1000</v>
      </c>
      <c r="D620" s="102">
        <f t="shared" si="218"/>
        <v>45043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1.22412729248304</v>
      </c>
      <c r="H620" s="14">
        <f t="shared" ca="1" si="228"/>
        <v>1.14884752962176</v>
      </c>
      <c r="I620" s="14">
        <f t="shared" ca="1" si="229"/>
        <v>1.06552633</v>
      </c>
      <c r="J620" s="13">
        <f t="shared" si="219"/>
        <v>0.05</v>
      </c>
      <c r="K620" s="29">
        <f t="shared" si="220"/>
        <v>44865</v>
      </c>
      <c r="L620" s="2">
        <f t="shared" si="221"/>
        <v>125</v>
      </c>
      <c r="M620" s="17">
        <f t="shared" si="222"/>
        <v>125</v>
      </c>
      <c r="N620" s="12">
        <f t="shared" si="211"/>
        <v>1.0244967030000001</v>
      </c>
      <c r="O620" s="12">
        <f t="shared" ca="1" si="212"/>
        <v>1.091628212</v>
      </c>
      <c r="P620" s="17">
        <f t="shared" si="223"/>
        <v>0</v>
      </c>
      <c r="Q620" s="14">
        <f t="shared" ca="1" si="213"/>
        <v>91.628212000000005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4">
        <f t="shared" si="216"/>
        <v>45050</v>
      </c>
      <c r="B621" s="125">
        <f t="shared" ca="1" si="226"/>
        <v>1092.3941090000001</v>
      </c>
      <c r="C621" s="7">
        <f t="shared" si="217"/>
        <v>1000</v>
      </c>
      <c r="D621" s="102">
        <f t="shared" si="218"/>
        <v>45044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1.2247490022523499</v>
      </c>
      <c r="H621" s="14">
        <f t="shared" ca="1" si="228"/>
        <v>1.14884752962176</v>
      </c>
      <c r="I621" s="14">
        <f t="shared" ca="1" si="229"/>
        <v>1.06606749</v>
      </c>
      <c r="J621" s="13">
        <f t="shared" si="219"/>
        <v>0.05</v>
      </c>
      <c r="K621" s="29">
        <f t="shared" si="220"/>
        <v>44865</v>
      </c>
      <c r="L621" s="2">
        <f t="shared" si="221"/>
        <v>126</v>
      </c>
      <c r="M621" s="17">
        <f t="shared" si="222"/>
        <v>126</v>
      </c>
      <c r="N621" s="12">
        <f t="shared" si="211"/>
        <v>1.0246950770000001</v>
      </c>
      <c r="O621" s="12">
        <f t="shared" ca="1" si="212"/>
        <v>1.092394109</v>
      </c>
      <c r="P621" s="17">
        <f t="shared" si="223"/>
        <v>0</v>
      </c>
      <c r="Q621" s="14">
        <f t="shared" ca="1" si="213"/>
        <v>92.394109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4">
        <f t="shared" si="216"/>
        <v>45051</v>
      </c>
      <c r="B622" s="125">
        <f t="shared" ca="1" si="226"/>
        <v>1093.1605369900001</v>
      </c>
      <c r="C622" s="7">
        <f t="shared" si="217"/>
        <v>1000</v>
      </c>
      <c r="D622" s="102">
        <f t="shared" si="218"/>
        <v>45048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1.22537102777561</v>
      </c>
      <c r="H622" s="14">
        <f t="shared" ca="1" si="228"/>
        <v>1.14884752962176</v>
      </c>
      <c r="I622" s="14">
        <f t="shared" ca="1" si="229"/>
        <v>1.06660892</v>
      </c>
      <c r="J622" s="13">
        <f t="shared" si="219"/>
        <v>0.05</v>
      </c>
      <c r="K622" s="29">
        <f t="shared" si="220"/>
        <v>44865</v>
      </c>
      <c r="L622" s="2">
        <f t="shared" si="221"/>
        <v>127</v>
      </c>
      <c r="M622" s="17">
        <f t="shared" si="222"/>
        <v>127</v>
      </c>
      <c r="N622" s="12">
        <f t="shared" si="211"/>
        <v>1.0248934890000001</v>
      </c>
      <c r="O622" s="12">
        <f t="shared" ca="1" si="212"/>
        <v>1.0931605369999999</v>
      </c>
      <c r="P622" s="17">
        <f t="shared" si="223"/>
        <v>0</v>
      </c>
      <c r="Q622" s="14">
        <f t="shared" ca="1" si="213"/>
        <v>93.160536989999997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4">
        <f t="shared" si="216"/>
        <v>45054</v>
      </c>
      <c r="B623" s="125">
        <f t="shared" ca="1" si="226"/>
        <v>1093.9275090000001</v>
      </c>
      <c r="C623" s="7">
        <f t="shared" si="217"/>
        <v>1000</v>
      </c>
      <c r="D623" s="102">
        <f t="shared" si="218"/>
        <v>45049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1.2259933692131999</v>
      </c>
      <c r="H623" s="14">
        <f t="shared" ca="1" si="228"/>
        <v>1.14884752962176</v>
      </c>
      <c r="I623" s="14">
        <f t="shared" ca="1" si="229"/>
        <v>1.06715063</v>
      </c>
      <c r="J623" s="13">
        <f t="shared" si="219"/>
        <v>0.05</v>
      </c>
      <c r="K623" s="29">
        <f t="shared" si="220"/>
        <v>44865</v>
      </c>
      <c r="L623" s="2">
        <f t="shared" si="221"/>
        <v>128</v>
      </c>
      <c r="M623" s="17">
        <f t="shared" si="222"/>
        <v>128</v>
      </c>
      <c r="N623" s="12">
        <f t="shared" si="211"/>
        <v>1.025091939</v>
      </c>
      <c r="O623" s="12">
        <f t="shared" ca="1" si="212"/>
        <v>1.093927509</v>
      </c>
      <c r="P623" s="17">
        <f t="shared" si="223"/>
        <v>0</v>
      </c>
      <c r="Q623" s="14">
        <f t="shared" ca="1" si="213"/>
        <v>93.927509000000001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4">
        <f t="shared" si="216"/>
        <v>45055</v>
      </c>
      <c r="B624" s="125">
        <f t="shared" ca="1" si="226"/>
        <v>1094.6950240000001</v>
      </c>
      <c r="C624" s="7">
        <f t="shared" si="217"/>
        <v>1000</v>
      </c>
      <c r="D624" s="102">
        <f t="shared" si="218"/>
        <v>45050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1.2266160267255599</v>
      </c>
      <c r="H624" s="14">
        <f t="shared" ca="1" si="228"/>
        <v>1.14884752962176</v>
      </c>
      <c r="I624" s="14">
        <f t="shared" ca="1" si="229"/>
        <v>1.0676926200000001</v>
      </c>
      <c r="J624" s="13">
        <f t="shared" si="219"/>
        <v>0.05</v>
      </c>
      <c r="K624" s="29">
        <f t="shared" si="220"/>
        <v>44865</v>
      </c>
      <c r="L624" s="2">
        <f t="shared" si="221"/>
        <v>129</v>
      </c>
      <c r="M624" s="17">
        <f t="shared" si="222"/>
        <v>129</v>
      </c>
      <c r="N624" s="12">
        <f t="shared" si="211"/>
        <v>1.025290429</v>
      </c>
      <c r="O624" s="12">
        <f t="shared" ca="1" si="212"/>
        <v>1.094695024</v>
      </c>
      <c r="P624" s="17">
        <f t="shared" si="223"/>
        <v>0</v>
      </c>
      <c r="Q624" s="14">
        <f t="shared" ca="1" si="213"/>
        <v>94.695024000000004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4">
        <f t="shared" si="216"/>
        <v>45056</v>
      </c>
      <c r="B625" s="125">
        <f t="shared" ca="1" si="226"/>
        <v>1095.463072</v>
      </c>
      <c r="C625" s="7">
        <f t="shared" si="217"/>
        <v>1000</v>
      </c>
      <c r="D625" s="102">
        <f t="shared" si="218"/>
        <v>45051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1.2272390004732101</v>
      </c>
      <c r="H625" s="14">
        <f t="shared" ca="1" si="228"/>
        <v>1.14884752962176</v>
      </c>
      <c r="I625" s="14">
        <f t="shared" ca="1" si="229"/>
        <v>1.0682348800000001</v>
      </c>
      <c r="J625" s="13">
        <f t="shared" si="219"/>
        <v>0.05</v>
      </c>
      <c r="K625" s="29">
        <f t="shared" si="220"/>
        <v>44865</v>
      </c>
      <c r="L625" s="2">
        <f t="shared" si="221"/>
        <v>130</v>
      </c>
      <c r="M625" s="17">
        <f t="shared" si="222"/>
        <v>130</v>
      </c>
      <c r="N625" s="12">
        <f t="shared" si="211"/>
        <v>1.025488956</v>
      </c>
      <c r="O625" s="12">
        <f t="shared" ca="1" si="212"/>
        <v>1.095463072</v>
      </c>
      <c r="P625" s="17">
        <f t="shared" si="223"/>
        <v>0</v>
      </c>
      <c r="Q625" s="14">
        <f t="shared" ca="1" si="213"/>
        <v>95.463071999999997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4">
        <f t="shared" si="216"/>
        <v>45057</v>
      </c>
      <c r="B626" s="125">
        <f t="shared" ca="1" si="226"/>
        <v>1096.2316530000001</v>
      </c>
      <c r="C626" s="7">
        <f t="shared" si="217"/>
        <v>1000</v>
      </c>
      <c r="D626" s="102">
        <f t="shared" si="218"/>
        <v>45054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1.22786229061677</v>
      </c>
      <c r="H626" s="14">
        <f t="shared" ca="1" si="228"/>
        <v>1.14884752962176</v>
      </c>
      <c r="I626" s="14">
        <f t="shared" ca="1" si="229"/>
        <v>1.06877741</v>
      </c>
      <c r="J626" s="13">
        <f t="shared" si="219"/>
        <v>0.05</v>
      </c>
      <c r="K626" s="29">
        <f t="shared" si="220"/>
        <v>44865</v>
      </c>
      <c r="L626" s="2">
        <f t="shared" si="221"/>
        <v>131</v>
      </c>
      <c r="M626" s="17">
        <f t="shared" si="222"/>
        <v>131</v>
      </c>
      <c r="N626" s="12">
        <f t="shared" si="211"/>
        <v>1.0256875219999999</v>
      </c>
      <c r="O626" s="12">
        <f t="shared" ca="1" si="212"/>
        <v>1.096231653</v>
      </c>
      <c r="P626" s="17">
        <f t="shared" si="223"/>
        <v>0</v>
      </c>
      <c r="Q626" s="14">
        <f t="shared" ca="1" si="213"/>
        <v>96.231652999999994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4">
        <f t="shared" si="216"/>
        <v>45058</v>
      </c>
      <c r="B627" s="125">
        <f t="shared" ca="1" si="226"/>
        <v>1097.0007780000001</v>
      </c>
      <c r="C627" s="7">
        <f t="shared" si="217"/>
        <v>1000</v>
      </c>
      <c r="D627" s="102">
        <f t="shared" si="218"/>
        <v>45055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1.2284858973169299</v>
      </c>
      <c r="H627" s="14">
        <f t="shared" ca="1" si="228"/>
        <v>1.14884752962176</v>
      </c>
      <c r="I627" s="14">
        <f t="shared" ca="1" si="229"/>
        <v>1.06932022</v>
      </c>
      <c r="J627" s="13">
        <f t="shared" si="219"/>
        <v>0.05</v>
      </c>
      <c r="K627" s="29">
        <f t="shared" si="220"/>
        <v>44865</v>
      </c>
      <c r="L627" s="2">
        <f t="shared" si="221"/>
        <v>132</v>
      </c>
      <c r="M627" s="17">
        <f t="shared" si="222"/>
        <v>132</v>
      </c>
      <c r="N627" s="12">
        <f t="shared" si="211"/>
        <v>1.0258861260000001</v>
      </c>
      <c r="O627" s="12">
        <f t="shared" ca="1" si="212"/>
        <v>1.097000778</v>
      </c>
      <c r="P627" s="17">
        <f t="shared" si="223"/>
        <v>0</v>
      </c>
      <c r="Q627" s="14">
        <f t="shared" ca="1" si="213"/>
        <v>97.000777999999997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4">
        <f t="shared" si="216"/>
        <v>45061</v>
      </c>
      <c r="B628" s="125">
        <f t="shared" ca="1" si="226"/>
        <v>1097.7704470000001</v>
      </c>
      <c r="C628" s="7">
        <f t="shared" si="217"/>
        <v>1000</v>
      </c>
      <c r="D628" s="102">
        <f t="shared" si="218"/>
        <v>45056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1.22910982073446</v>
      </c>
      <c r="H628" s="14">
        <f t="shared" ca="1" si="228"/>
        <v>1.14884752962176</v>
      </c>
      <c r="I628" s="14">
        <f t="shared" ca="1" si="229"/>
        <v>1.0698633099999999</v>
      </c>
      <c r="J628" s="13">
        <f t="shared" si="219"/>
        <v>0.05</v>
      </c>
      <c r="K628" s="29">
        <f t="shared" si="220"/>
        <v>44865</v>
      </c>
      <c r="L628" s="2">
        <f t="shared" si="221"/>
        <v>133</v>
      </c>
      <c r="M628" s="17">
        <f t="shared" si="222"/>
        <v>133</v>
      </c>
      <c r="N628" s="12">
        <f t="shared" si="211"/>
        <v>1.0260847689999999</v>
      </c>
      <c r="O628" s="12">
        <f t="shared" ca="1" si="212"/>
        <v>1.097770447</v>
      </c>
      <c r="P628" s="17">
        <f t="shared" si="223"/>
        <v>0</v>
      </c>
      <c r="Q628" s="14">
        <f t="shared" ca="1" si="213"/>
        <v>97.770447000000004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4">
        <f t="shared" si="216"/>
        <v>45062</v>
      </c>
      <c r="B629" s="125">
        <f t="shared" ca="1" si="226"/>
        <v>1098.540651</v>
      </c>
      <c r="C629" s="7">
        <f t="shared" si="217"/>
        <v>1000</v>
      </c>
      <c r="D629" s="102">
        <f t="shared" si="218"/>
        <v>45057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1.2297340610302101</v>
      </c>
      <c r="H629" s="14">
        <f t="shared" ca="1" si="228"/>
        <v>1.14884752962176</v>
      </c>
      <c r="I629" s="14">
        <f t="shared" ca="1" si="229"/>
        <v>1.0704066699999999</v>
      </c>
      <c r="J629" s="13">
        <f t="shared" si="219"/>
        <v>0.05</v>
      </c>
      <c r="K629" s="29">
        <f t="shared" si="220"/>
        <v>44865</v>
      </c>
      <c r="L629" s="2">
        <f t="shared" si="221"/>
        <v>134</v>
      </c>
      <c r="M629" s="17">
        <f t="shared" si="222"/>
        <v>134</v>
      </c>
      <c r="N629" s="12">
        <f t="shared" si="211"/>
        <v>1.0262834510000001</v>
      </c>
      <c r="O629" s="12">
        <f t="shared" ca="1" si="212"/>
        <v>1.098540651</v>
      </c>
      <c r="P629" s="17">
        <f t="shared" si="223"/>
        <v>0</v>
      </c>
      <c r="Q629" s="14">
        <f t="shared" ca="1" si="213"/>
        <v>98.540650999999997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4">
        <f t="shared" si="216"/>
        <v>45063</v>
      </c>
      <c r="B630" s="125">
        <f t="shared" ca="1" si="226"/>
        <v>1099.3113980000001</v>
      </c>
      <c r="C630" s="7">
        <f t="shared" si="217"/>
        <v>1000</v>
      </c>
      <c r="D630" s="102">
        <f t="shared" si="218"/>
        <v>45058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1.2303586183651301</v>
      </c>
      <c r="H630" s="14">
        <f t="shared" ca="1" si="228"/>
        <v>1.14884752962176</v>
      </c>
      <c r="I630" s="14">
        <f t="shared" ca="1" si="229"/>
        <v>1.07095031</v>
      </c>
      <c r="J630" s="13">
        <f t="shared" si="219"/>
        <v>0.05</v>
      </c>
      <c r="K630" s="29">
        <f t="shared" si="220"/>
        <v>44865</v>
      </c>
      <c r="L630" s="2">
        <f t="shared" si="221"/>
        <v>135</v>
      </c>
      <c r="M630" s="17">
        <f t="shared" si="222"/>
        <v>135</v>
      </c>
      <c r="N630" s="12">
        <f t="shared" si="211"/>
        <v>1.02648217</v>
      </c>
      <c r="O630" s="12">
        <f t="shared" ca="1" si="212"/>
        <v>1.099311398</v>
      </c>
      <c r="P630" s="17">
        <f t="shared" si="223"/>
        <v>0</v>
      </c>
      <c r="Q630" s="14">
        <f t="shared" ca="1" si="213"/>
        <v>99.311397999999997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4">
        <f t="shared" si="216"/>
        <v>45064</v>
      </c>
      <c r="B631" s="125">
        <f t="shared" ca="1" si="226"/>
        <v>1100.0826810000001</v>
      </c>
      <c r="C631" s="7">
        <f t="shared" si="217"/>
        <v>1000</v>
      </c>
      <c r="D631" s="102">
        <f t="shared" si="218"/>
        <v>45061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1.2309834929002199</v>
      </c>
      <c r="H631" s="14">
        <f t="shared" ca="1" si="228"/>
        <v>1.14884752962176</v>
      </c>
      <c r="I631" s="14">
        <f t="shared" ca="1" si="229"/>
        <v>1.0714942199999999</v>
      </c>
      <c r="J631" s="13">
        <f t="shared" si="219"/>
        <v>0.05</v>
      </c>
      <c r="K631" s="29">
        <f t="shared" si="220"/>
        <v>44865</v>
      </c>
      <c r="L631" s="2">
        <f t="shared" si="221"/>
        <v>136</v>
      </c>
      <c r="M631" s="17">
        <f t="shared" si="222"/>
        <v>136</v>
      </c>
      <c r="N631" s="12">
        <f t="shared" si="211"/>
        <v>1.0266809290000001</v>
      </c>
      <c r="O631" s="12">
        <f t="shared" ca="1" si="212"/>
        <v>1.100082681</v>
      </c>
      <c r="P631" s="17">
        <f t="shared" si="223"/>
        <v>0</v>
      </c>
      <c r="Q631" s="14">
        <f t="shared" ca="1" si="213"/>
        <v>100.08268099999999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4">
        <f t="shared" si="216"/>
        <v>45065</v>
      </c>
      <c r="B632" s="125">
        <f t="shared" ca="1" si="226"/>
        <v>1100.8545180000001</v>
      </c>
      <c r="C632" s="7">
        <f t="shared" si="217"/>
        <v>1000</v>
      </c>
      <c r="D632" s="102">
        <f t="shared" si="218"/>
        <v>45062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1.2316086847965999</v>
      </c>
      <c r="H632" s="14">
        <f t="shared" ca="1" si="228"/>
        <v>1.14884752962176</v>
      </c>
      <c r="I632" s="14">
        <f t="shared" ca="1" si="229"/>
        <v>1.0720384199999999</v>
      </c>
      <c r="J632" s="13">
        <f t="shared" si="219"/>
        <v>0.05</v>
      </c>
      <c r="K632" s="29">
        <f t="shared" si="220"/>
        <v>44865</v>
      </c>
      <c r="L632" s="2">
        <f t="shared" si="221"/>
        <v>137</v>
      </c>
      <c r="M632" s="17">
        <f t="shared" si="222"/>
        <v>137</v>
      </c>
      <c r="N632" s="12">
        <f t="shared" si="211"/>
        <v>1.0268797249999999</v>
      </c>
      <c r="O632" s="12">
        <f t="shared" ca="1" si="212"/>
        <v>1.100854518</v>
      </c>
      <c r="P632" s="17">
        <f t="shared" si="223"/>
        <v>0</v>
      </c>
      <c r="Q632" s="14">
        <f t="shared" ca="1" si="213"/>
        <v>100.854518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4">
        <f t="shared" si="216"/>
        <v>45068</v>
      </c>
      <c r="B633" s="125">
        <f t="shared" ca="1" si="226"/>
        <v>1101.6268809999999</v>
      </c>
      <c r="C633" s="7">
        <f t="shared" si="217"/>
        <v>1000</v>
      </c>
      <c r="D633" s="102">
        <f t="shared" si="218"/>
        <v>45063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1.23223419421543</v>
      </c>
      <c r="H633" s="14">
        <f t="shared" ca="1" si="228"/>
        <v>1.14884752962176</v>
      </c>
      <c r="I633" s="14">
        <f t="shared" ca="1" si="229"/>
        <v>1.0725828799999999</v>
      </c>
      <c r="J633" s="13">
        <f t="shared" si="219"/>
        <v>0.05</v>
      </c>
      <c r="K633" s="29">
        <f t="shared" si="220"/>
        <v>44865</v>
      </c>
      <c r="L633" s="2">
        <f t="shared" si="221"/>
        <v>138</v>
      </c>
      <c r="M633" s="17">
        <f t="shared" si="222"/>
        <v>138</v>
      </c>
      <c r="N633" s="12">
        <f t="shared" si="211"/>
        <v>1.0270785609999999</v>
      </c>
      <c r="O633" s="12">
        <f t="shared" ca="1" si="212"/>
        <v>1.1016268810000001</v>
      </c>
      <c r="P633" s="17">
        <f t="shared" si="223"/>
        <v>0</v>
      </c>
      <c r="Q633" s="14">
        <f t="shared" ca="1" si="213"/>
        <v>101.626881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4">
        <f t="shared" si="216"/>
        <v>45069</v>
      </c>
      <c r="B634" s="125">
        <f t="shared" ca="1" si="226"/>
        <v>1102.3997979999999</v>
      </c>
      <c r="C634" s="7">
        <f t="shared" si="217"/>
        <v>1000</v>
      </c>
      <c r="D634" s="102">
        <f t="shared" si="218"/>
        <v>45064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1.2328600213179901</v>
      </c>
      <c r="H634" s="14">
        <f t="shared" ca="1" si="228"/>
        <v>1.14884752962176</v>
      </c>
      <c r="I634" s="14">
        <f t="shared" ca="1" si="229"/>
        <v>1.0731276300000001</v>
      </c>
      <c r="J634" s="13">
        <f t="shared" si="219"/>
        <v>0.05</v>
      </c>
      <c r="K634" s="29">
        <f t="shared" si="220"/>
        <v>44865</v>
      </c>
      <c r="L634" s="2">
        <f t="shared" si="221"/>
        <v>139</v>
      </c>
      <c r="M634" s="17">
        <f t="shared" si="222"/>
        <v>139</v>
      </c>
      <c r="N634" s="12">
        <f t="shared" si="211"/>
        <v>1.0272774339999999</v>
      </c>
      <c r="O634" s="12">
        <f t="shared" ca="1" si="212"/>
        <v>1.102399798</v>
      </c>
      <c r="P634" s="17">
        <f t="shared" si="223"/>
        <v>0</v>
      </c>
      <c r="Q634" s="14">
        <f t="shared" ca="1" si="213"/>
        <v>102.399798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4">
        <f t="shared" si="216"/>
        <v>45070</v>
      </c>
      <c r="B635" s="125">
        <f t="shared" ca="1" si="226"/>
        <v>1103.173252</v>
      </c>
      <c r="C635" s="7">
        <f t="shared" si="217"/>
        <v>1000</v>
      </c>
      <c r="D635" s="102">
        <f t="shared" si="218"/>
        <v>45065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1.23348616626562</v>
      </c>
      <c r="H635" s="14">
        <f t="shared" ca="1" si="228"/>
        <v>1.14884752962176</v>
      </c>
      <c r="I635" s="14">
        <f t="shared" ca="1" si="229"/>
        <v>1.07367265</v>
      </c>
      <c r="J635" s="13">
        <f t="shared" si="219"/>
        <v>0.05</v>
      </c>
      <c r="K635" s="29">
        <f t="shared" si="220"/>
        <v>44865</v>
      </c>
      <c r="L635" s="2">
        <f t="shared" si="221"/>
        <v>140</v>
      </c>
      <c r="M635" s="17">
        <f t="shared" si="222"/>
        <v>140</v>
      </c>
      <c r="N635" s="12">
        <f t="shared" si="211"/>
        <v>1.0274763469999999</v>
      </c>
      <c r="O635" s="12">
        <f t="shared" ca="1" si="212"/>
        <v>1.1031732519999999</v>
      </c>
      <c r="P635" s="17">
        <f t="shared" si="223"/>
        <v>0</v>
      </c>
      <c r="Q635" s="14">
        <f t="shared" ca="1" si="213"/>
        <v>103.17325200000001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4">
        <f t="shared" si="216"/>
        <v>45071</v>
      </c>
      <c r="B636" s="125">
        <f t="shared" ca="1" si="226"/>
        <v>1103.9472410000001</v>
      </c>
      <c r="C636" s="7">
        <f t="shared" si="217"/>
        <v>1000</v>
      </c>
      <c r="D636" s="102">
        <f t="shared" si="218"/>
        <v>45068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1.23411262921974</v>
      </c>
      <c r="H636" s="14">
        <f t="shared" ca="1" si="228"/>
        <v>1.14884752962176</v>
      </c>
      <c r="I636" s="14">
        <f t="shared" ca="1" si="229"/>
        <v>1.07421794</v>
      </c>
      <c r="J636" s="13">
        <f t="shared" si="219"/>
        <v>0.05</v>
      </c>
      <c r="K636" s="29">
        <f t="shared" si="220"/>
        <v>44865</v>
      </c>
      <c r="L636" s="2">
        <f t="shared" si="221"/>
        <v>141</v>
      </c>
      <c r="M636" s="17">
        <f t="shared" si="222"/>
        <v>141</v>
      </c>
      <c r="N636" s="12">
        <f t="shared" si="211"/>
        <v>1.027675297</v>
      </c>
      <c r="O636" s="12">
        <f t="shared" ca="1" si="212"/>
        <v>1.103947241</v>
      </c>
      <c r="P636" s="17">
        <f t="shared" si="223"/>
        <v>0</v>
      </c>
      <c r="Q636" s="14">
        <f t="shared" ca="1" si="213"/>
        <v>103.94724100000001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4">
        <f t="shared" si="216"/>
        <v>45072</v>
      </c>
      <c r="B637" s="125">
        <f t="shared" ca="1" si="226"/>
        <v>1104.7217869999999</v>
      </c>
      <c r="C637" s="7">
        <f t="shared" si="217"/>
        <v>1000</v>
      </c>
      <c r="D637" s="102">
        <f t="shared" si="218"/>
        <v>45069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1.2347394103418701</v>
      </c>
      <c r="H637" s="14">
        <f t="shared" ca="1" si="228"/>
        <v>1.14884752962176</v>
      </c>
      <c r="I637" s="14">
        <f t="shared" ca="1" si="229"/>
        <v>1.0747635200000001</v>
      </c>
      <c r="J637" s="13">
        <f t="shared" si="219"/>
        <v>0.05</v>
      </c>
      <c r="K637" s="29">
        <f t="shared" si="220"/>
        <v>44865</v>
      </c>
      <c r="L637" s="2">
        <f t="shared" si="221"/>
        <v>142</v>
      </c>
      <c r="M637" s="17">
        <f t="shared" si="222"/>
        <v>142</v>
      </c>
      <c r="N637" s="12">
        <f t="shared" si="211"/>
        <v>1.0278742869999999</v>
      </c>
      <c r="O637" s="12">
        <f t="shared" ca="1" si="212"/>
        <v>1.1047217869999999</v>
      </c>
      <c r="P637" s="17">
        <f t="shared" si="223"/>
        <v>0</v>
      </c>
      <c r="Q637" s="14">
        <f t="shared" ca="1" si="213"/>
        <v>104.72178700000001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4">
        <f t="shared" si="216"/>
        <v>45075</v>
      </c>
      <c r="B638" s="125">
        <f t="shared" ca="1" si="226"/>
        <v>1105.4968679999999</v>
      </c>
      <c r="C638" s="7">
        <f t="shared" si="217"/>
        <v>1000</v>
      </c>
      <c r="D638" s="102">
        <f t="shared" si="218"/>
        <v>45070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1.23536650979359</v>
      </c>
      <c r="H638" s="14">
        <f t="shared" ca="1" si="228"/>
        <v>1.14884752962176</v>
      </c>
      <c r="I638" s="14">
        <f t="shared" ca="1" si="229"/>
        <v>1.07530937</v>
      </c>
      <c r="J638" s="13">
        <f t="shared" si="219"/>
        <v>0.05</v>
      </c>
      <c r="K638" s="29">
        <f t="shared" si="220"/>
        <v>44865</v>
      </c>
      <c r="L638" s="2">
        <f t="shared" si="221"/>
        <v>143</v>
      </c>
      <c r="M638" s="17">
        <f t="shared" si="222"/>
        <v>143</v>
      </c>
      <c r="N638" s="12">
        <f t="shared" si="211"/>
        <v>1.028073314</v>
      </c>
      <c r="O638" s="12">
        <f t="shared" ca="1" si="212"/>
        <v>1.1054968679999999</v>
      </c>
      <c r="P638" s="17">
        <f t="shared" si="223"/>
        <v>0</v>
      </c>
      <c r="Q638" s="14">
        <f t="shared" ca="1" si="213"/>
        <v>105.49686800000001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4">
        <f t="shared" si="216"/>
        <v>45076</v>
      </c>
      <c r="B639" s="125">
        <f t="shared" ca="1" si="226"/>
        <v>1106.2724969999999</v>
      </c>
      <c r="C639" s="7">
        <f t="shared" si="217"/>
        <v>1000</v>
      </c>
      <c r="D639" s="102">
        <f t="shared" si="218"/>
        <v>45071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1.2359939277365899</v>
      </c>
      <c r="H639" s="14">
        <f t="shared" ca="1" si="228"/>
        <v>1.14884752962176</v>
      </c>
      <c r="I639" s="14">
        <f t="shared" ca="1" si="229"/>
        <v>1.0758555000000001</v>
      </c>
      <c r="J639" s="13">
        <f t="shared" si="219"/>
        <v>0.05</v>
      </c>
      <c r="K639" s="29">
        <f t="shared" si="220"/>
        <v>44865</v>
      </c>
      <c r="L639" s="2">
        <f t="shared" si="221"/>
        <v>144</v>
      </c>
      <c r="M639" s="17">
        <f t="shared" si="222"/>
        <v>144</v>
      </c>
      <c r="N639" s="12">
        <f t="shared" si="211"/>
        <v>1.0282723810000001</v>
      </c>
      <c r="O639" s="12">
        <f t="shared" ca="1" si="212"/>
        <v>1.106272497</v>
      </c>
      <c r="P639" s="17">
        <f t="shared" si="223"/>
        <v>0</v>
      </c>
      <c r="Q639" s="14">
        <f t="shared" ca="1" si="213"/>
        <v>106.272497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4">
        <f t="shared" si="216"/>
        <v>45077</v>
      </c>
      <c r="B640" s="125">
        <f t="shared" ca="1" si="226"/>
        <v>1107.0486619999999</v>
      </c>
      <c r="C640" s="7">
        <f t="shared" si="217"/>
        <v>1000</v>
      </c>
      <c r="D640" s="102">
        <f t="shared" si="218"/>
        <v>45072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1.2366216643326</v>
      </c>
      <c r="H640" s="14">
        <f t="shared" ca="1" si="228"/>
        <v>1.14884752962176</v>
      </c>
      <c r="I640" s="14">
        <f t="shared" ca="1" si="229"/>
        <v>1.0764019</v>
      </c>
      <c r="J640" s="13">
        <f t="shared" si="219"/>
        <v>0.05</v>
      </c>
      <c r="K640" s="29">
        <f t="shared" si="220"/>
        <v>44865</v>
      </c>
      <c r="L640" s="2">
        <f t="shared" si="221"/>
        <v>145</v>
      </c>
      <c r="M640" s="17">
        <f t="shared" si="222"/>
        <v>145</v>
      </c>
      <c r="N640" s="12">
        <f t="shared" si="211"/>
        <v>1.0284714859999999</v>
      </c>
      <c r="O640" s="12">
        <f t="shared" ca="1" si="212"/>
        <v>1.107048662</v>
      </c>
      <c r="P640" s="17">
        <f t="shared" si="223"/>
        <v>0</v>
      </c>
      <c r="Q640" s="14">
        <f t="shared" ca="1" si="213"/>
        <v>107.04866199999999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4">
        <f t="shared" si="216"/>
        <v>45078</v>
      </c>
      <c r="B641" s="125">
        <f t="shared" ca="1" si="226"/>
        <v>1107.8253729999999</v>
      </c>
      <c r="C641" s="7">
        <f t="shared" si="217"/>
        <v>1000</v>
      </c>
      <c r="D641" s="102">
        <f t="shared" si="218"/>
        <v>45075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1.23724971974349</v>
      </c>
      <c r="H641" s="14">
        <f t="shared" ca="1" si="228"/>
        <v>1.14884752962176</v>
      </c>
      <c r="I641" s="14">
        <f t="shared" ca="1" si="229"/>
        <v>1.07694858</v>
      </c>
      <c r="J641" s="13">
        <f t="shared" si="219"/>
        <v>0.05</v>
      </c>
      <c r="K641" s="29">
        <f t="shared" si="220"/>
        <v>44865</v>
      </c>
      <c r="L641" s="2">
        <f t="shared" si="221"/>
        <v>146</v>
      </c>
      <c r="M641" s="17">
        <f t="shared" si="222"/>
        <v>146</v>
      </c>
      <c r="N641" s="12">
        <f t="shared" si="211"/>
        <v>1.0286706290000001</v>
      </c>
      <c r="O641" s="12">
        <f t="shared" ca="1" si="212"/>
        <v>1.1078253730000001</v>
      </c>
      <c r="P641" s="17">
        <f t="shared" si="223"/>
        <v>0</v>
      </c>
      <c r="Q641" s="14">
        <f t="shared" ca="1" si="213"/>
        <v>107.825373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4">
        <f t="shared" si="216"/>
        <v>45079</v>
      </c>
      <c r="B642" s="125">
        <f t="shared" ca="1" si="226"/>
        <v>1108.602633</v>
      </c>
      <c r="C642" s="7">
        <f t="shared" si="217"/>
        <v>1000</v>
      </c>
      <c r="D642" s="102">
        <f t="shared" si="218"/>
        <v>45076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1.23787809413115</v>
      </c>
      <c r="H642" s="14">
        <f t="shared" ca="1" si="228"/>
        <v>1.14884752962176</v>
      </c>
      <c r="I642" s="14">
        <f t="shared" ca="1" si="229"/>
        <v>1.0774955399999999</v>
      </c>
      <c r="J642" s="13">
        <f t="shared" si="219"/>
        <v>0.05</v>
      </c>
      <c r="K642" s="29">
        <f t="shared" si="220"/>
        <v>44865</v>
      </c>
      <c r="L642" s="2">
        <f t="shared" si="221"/>
        <v>147</v>
      </c>
      <c r="M642" s="17">
        <f t="shared" si="222"/>
        <v>147</v>
      </c>
      <c r="N642" s="12">
        <f t="shared" si="211"/>
        <v>1.0288698110000001</v>
      </c>
      <c r="O642" s="12">
        <f t="shared" ca="1" si="212"/>
        <v>1.1086026330000001</v>
      </c>
      <c r="P642" s="17">
        <f t="shared" si="223"/>
        <v>0</v>
      </c>
      <c r="Q642" s="14">
        <f t="shared" ca="1" si="213"/>
        <v>108.602633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4">
        <f t="shared" si="216"/>
        <v>45082</v>
      </c>
      <c r="B643" s="125">
        <f t="shared" ca="1" si="226"/>
        <v>1109.3804399999999</v>
      </c>
      <c r="C643" s="7">
        <f t="shared" si="217"/>
        <v>1000</v>
      </c>
      <c r="D643" s="102">
        <f t="shared" si="218"/>
        <v>45077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1.2385067876575999</v>
      </c>
      <c r="H643" s="14">
        <f t="shared" ca="1" si="228"/>
        <v>1.14884752962176</v>
      </c>
      <c r="I643" s="14">
        <f t="shared" ca="1" si="229"/>
        <v>1.0780427800000001</v>
      </c>
      <c r="J643" s="13">
        <f t="shared" si="219"/>
        <v>0.05</v>
      </c>
      <c r="K643" s="29">
        <f t="shared" si="220"/>
        <v>44865</v>
      </c>
      <c r="L643" s="2">
        <f t="shared" si="221"/>
        <v>148</v>
      </c>
      <c r="M643" s="17">
        <f t="shared" si="222"/>
        <v>148</v>
      </c>
      <c r="N643" s="12">
        <f t="shared" si="211"/>
        <v>1.029069032</v>
      </c>
      <c r="O643" s="12">
        <f t="shared" ca="1" si="212"/>
        <v>1.10938044</v>
      </c>
      <c r="P643" s="17">
        <f t="shared" si="223"/>
        <v>0</v>
      </c>
      <c r="Q643" s="14">
        <f t="shared" ca="1" si="213"/>
        <v>109.38043999999999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4">
        <f t="shared" si="216"/>
        <v>45083</v>
      </c>
      <c r="B644" s="125">
        <f t="shared" ca="1" si="226"/>
        <v>1110.1587950000001</v>
      </c>
      <c r="C644" s="7">
        <f t="shared" si="217"/>
        <v>1000</v>
      </c>
      <c r="D644" s="102">
        <f t="shared" si="218"/>
        <v>45078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1.23913580048491</v>
      </c>
      <c r="H644" s="14">
        <f t="shared" ca="1" si="228"/>
        <v>1.14884752962176</v>
      </c>
      <c r="I644" s="14">
        <f t="shared" ca="1" si="229"/>
        <v>1.0785902999999999</v>
      </c>
      <c r="J644" s="13">
        <f t="shared" si="219"/>
        <v>0.05</v>
      </c>
      <c r="K644" s="29">
        <f t="shared" si="220"/>
        <v>44865</v>
      </c>
      <c r="L644" s="2">
        <f t="shared" si="221"/>
        <v>149</v>
      </c>
      <c r="M644" s="17">
        <f t="shared" si="222"/>
        <v>149</v>
      </c>
      <c r="N644" s="12">
        <f t="shared" si="211"/>
        <v>1.0292682909999999</v>
      </c>
      <c r="O644" s="12">
        <f t="shared" ca="1" si="212"/>
        <v>1.110158795</v>
      </c>
      <c r="P644" s="17">
        <f t="shared" si="223"/>
        <v>0</v>
      </c>
      <c r="Q644" s="14">
        <f t="shared" ca="1" si="213"/>
        <v>110.158795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4">
        <f t="shared" si="216"/>
        <v>45084</v>
      </c>
      <c r="B645" s="125">
        <f t="shared" ca="1" si="226"/>
        <v>1110.937688</v>
      </c>
      <c r="C645" s="7">
        <f t="shared" si="217"/>
        <v>1000</v>
      </c>
      <c r="D645" s="102">
        <f t="shared" si="218"/>
        <v>45079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1.2397651327752599</v>
      </c>
      <c r="H645" s="14">
        <f t="shared" ca="1" si="228"/>
        <v>1.14884752962176</v>
      </c>
      <c r="I645" s="14">
        <f t="shared" ca="1" si="229"/>
        <v>1.07913809</v>
      </c>
      <c r="J645" s="13">
        <f t="shared" si="219"/>
        <v>0.05</v>
      </c>
      <c r="K645" s="29">
        <f t="shared" si="220"/>
        <v>44865</v>
      </c>
      <c r="L645" s="2">
        <f t="shared" si="221"/>
        <v>150</v>
      </c>
      <c r="M645" s="17">
        <f t="shared" si="222"/>
        <v>150</v>
      </c>
      <c r="N645" s="12">
        <f t="shared" si="211"/>
        <v>1.029467589</v>
      </c>
      <c r="O645" s="12">
        <f t="shared" ca="1" si="212"/>
        <v>1.1109376879999999</v>
      </c>
      <c r="P645" s="17">
        <f t="shared" si="223"/>
        <v>0</v>
      </c>
      <c r="Q645" s="14">
        <f t="shared" ca="1" si="213"/>
        <v>110.93768799999999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4">
        <f t="shared" si="216"/>
        <v>45086</v>
      </c>
      <c r="B646" s="125">
        <f t="shared" ca="1" si="226"/>
        <v>1111.7171390000001</v>
      </c>
      <c r="C646" s="7">
        <f t="shared" si="217"/>
        <v>1000</v>
      </c>
      <c r="D646" s="102">
        <f t="shared" si="218"/>
        <v>45082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1.2403947846909</v>
      </c>
      <c r="H646" s="14">
        <f t="shared" ca="1" si="228"/>
        <v>1.14884752962176</v>
      </c>
      <c r="I646" s="14">
        <f t="shared" ca="1" si="229"/>
        <v>1.07968617</v>
      </c>
      <c r="J646" s="13">
        <f t="shared" si="219"/>
        <v>0.05</v>
      </c>
      <c r="K646" s="29">
        <f t="shared" si="220"/>
        <v>44865</v>
      </c>
      <c r="L646" s="2">
        <f t="shared" si="221"/>
        <v>151</v>
      </c>
      <c r="M646" s="17">
        <f t="shared" si="222"/>
        <v>151</v>
      </c>
      <c r="N646" s="12">
        <f t="shared" si="211"/>
        <v>1.0296669249999999</v>
      </c>
      <c r="O646" s="12">
        <f t="shared" ca="1" si="212"/>
        <v>1.111717139</v>
      </c>
      <c r="P646" s="17">
        <f t="shared" si="223"/>
        <v>0</v>
      </c>
      <c r="Q646" s="14">
        <f t="shared" ca="1" si="213"/>
        <v>111.717139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4">
        <f t="shared" si="216"/>
        <v>45089</v>
      </c>
      <c r="B647" s="125">
        <f t="shared" ca="1" si="226"/>
        <v>1112.497128</v>
      </c>
      <c r="C647" s="7">
        <f t="shared" si="217"/>
        <v>1000</v>
      </c>
      <c r="D647" s="102">
        <f t="shared" si="218"/>
        <v>45083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1.2410247563941501</v>
      </c>
      <c r="H647" s="14">
        <f t="shared" ca="1" si="228"/>
        <v>1.14884752962176</v>
      </c>
      <c r="I647" s="14">
        <f t="shared" ca="1" si="229"/>
        <v>1.0802345200000001</v>
      </c>
      <c r="J647" s="13">
        <f t="shared" si="219"/>
        <v>0.05</v>
      </c>
      <c r="K647" s="29">
        <f t="shared" si="220"/>
        <v>44865</v>
      </c>
      <c r="L647" s="2">
        <f t="shared" si="221"/>
        <v>152</v>
      </c>
      <c r="M647" s="17">
        <f t="shared" si="222"/>
        <v>152</v>
      </c>
      <c r="N647" s="12">
        <f t="shared" si="211"/>
        <v>1.0298662999999999</v>
      </c>
      <c r="O647" s="12">
        <f t="shared" ca="1" si="212"/>
        <v>1.112497128</v>
      </c>
      <c r="P647" s="17">
        <f t="shared" si="223"/>
        <v>0</v>
      </c>
      <c r="Q647" s="14">
        <f t="shared" ca="1" si="213"/>
        <v>112.497128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4">
        <f t="shared" si="216"/>
        <v>45090</v>
      </c>
      <c r="B648" s="125">
        <f t="shared" ca="1" si="226"/>
        <v>1113.277666</v>
      </c>
      <c r="C648" s="7">
        <f t="shared" si="217"/>
        <v>1000</v>
      </c>
      <c r="D648" s="102">
        <f t="shared" si="218"/>
        <v>45084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1.24165504804742</v>
      </c>
      <c r="H648" s="14">
        <f t="shared" ca="1" si="228"/>
        <v>1.14884752962176</v>
      </c>
      <c r="I648" s="14">
        <f t="shared" ca="1" si="229"/>
        <v>1.08078315</v>
      </c>
      <c r="J648" s="13">
        <f t="shared" si="219"/>
        <v>0.05</v>
      </c>
      <c r="K648" s="29">
        <f t="shared" si="220"/>
        <v>44865</v>
      </c>
      <c r="L648" s="2">
        <f t="shared" si="221"/>
        <v>153</v>
      </c>
      <c r="M648" s="17">
        <f t="shared" si="222"/>
        <v>153</v>
      </c>
      <c r="N648" s="12">
        <f t="shared" si="211"/>
        <v>1.0300657129999999</v>
      </c>
      <c r="O648" s="12">
        <f t="shared" ca="1" si="212"/>
        <v>1.1132776660000001</v>
      </c>
      <c r="P648" s="17">
        <f t="shared" si="223"/>
        <v>0</v>
      </c>
      <c r="Q648" s="14">
        <f t="shared" ca="1" si="213"/>
        <v>113.277666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4">
        <f t="shared" si="216"/>
        <v>45091</v>
      </c>
      <c r="B649" s="125">
        <f t="shared" ca="1" si="226"/>
        <v>1114.0587439999999</v>
      </c>
      <c r="C649" s="7">
        <f t="shared" si="217"/>
        <v>1000</v>
      </c>
      <c r="D649" s="102">
        <f t="shared" si="218"/>
        <v>45086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1.2422856598132299</v>
      </c>
      <c r="H649" s="14">
        <f t="shared" ca="1" si="228"/>
        <v>1.14884752962176</v>
      </c>
      <c r="I649" s="14">
        <f t="shared" ca="1" si="229"/>
        <v>1.0813320500000001</v>
      </c>
      <c r="J649" s="13">
        <f t="shared" si="219"/>
        <v>0.05</v>
      </c>
      <c r="K649" s="29">
        <f t="shared" si="220"/>
        <v>44865</v>
      </c>
      <c r="L649" s="2">
        <f t="shared" si="221"/>
        <v>154</v>
      </c>
      <c r="M649" s="17">
        <f t="shared" si="222"/>
        <v>154</v>
      </c>
      <c r="N649" s="12">
        <f t="shared" si="211"/>
        <v>1.030265166</v>
      </c>
      <c r="O649" s="12">
        <f t="shared" ca="1" si="212"/>
        <v>1.114058744</v>
      </c>
      <c r="P649" s="17">
        <f t="shared" si="223"/>
        <v>0</v>
      </c>
      <c r="Q649" s="14">
        <f t="shared" ca="1" si="213"/>
        <v>114.058744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4">
        <f t="shared" si="216"/>
        <v>45092</v>
      </c>
      <c r="B650" s="125">
        <f t="shared" ca="1" si="226"/>
        <v>1114.8403800000001</v>
      </c>
      <c r="C650" s="7">
        <f t="shared" si="217"/>
        <v>1000</v>
      </c>
      <c r="D650" s="102">
        <f t="shared" si="218"/>
        <v>45089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1.2429165918541301</v>
      </c>
      <c r="H650" s="14">
        <f t="shared" ca="1" si="228"/>
        <v>1.14884752962176</v>
      </c>
      <c r="I650" s="14">
        <f t="shared" ca="1" si="229"/>
        <v>1.08188124</v>
      </c>
      <c r="J650" s="13">
        <f t="shared" si="219"/>
        <v>0.05</v>
      </c>
      <c r="K650" s="29">
        <f t="shared" si="220"/>
        <v>44865</v>
      </c>
      <c r="L650" s="2">
        <f t="shared" si="221"/>
        <v>155</v>
      </c>
      <c r="M650" s="17">
        <f t="shared" si="222"/>
        <v>155</v>
      </c>
      <c r="N650" s="12">
        <f t="shared" si="211"/>
        <v>1.0304646559999999</v>
      </c>
      <c r="O650" s="12">
        <f t="shared" ca="1" si="212"/>
        <v>1.11484038</v>
      </c>
      <c r="P650" s="17">
        <f t="shared" si="223"/>
        <v>0</v>
      </c>
      <c r="Q650" s="14">
        <f t="shared" ca="1" si="213"/>
        <v>114.84038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4">
        <f t="shared" si="216"/>
        <v>45093</v>
      </c>
      <c r="B651" s="125">
        <f t="shared" ca="1" si="226"/>
        <v>1115.6225669999999</v>
      </c>
      <c r="C651" s="7">
        <f t="shared" si="217"/>
        <v>1000</v>
      </c>
      <c r="D651" s="102">
        <f t="shared" si="218"/>
        <v>45090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1.2435478443328001</v>
      </c>
      <c r="H651" s="14">
        <f t="shared" ca="1" si="228"/>
        <v>1.14884752962176</v>
      </c>
      <c r="I651" s="14">
        <f t="shared" ca="1" si="229"/>
        <v>1.0824307099999999</v>
      </c>
      <c r="J651" s="13">
        <f t="shared" si="219"/>
        <v>0.05</v>
      </c>
      <c r="K651" s="29">
        <f t="shared" si="220"/>
        <v>44865</v>
      </c>
      <c r="L651" s="2">
        <f t="shared" si="221"/>
        <v>156</v>
      </c>
      <c r="M651" s="17">
        <f t="shared" si="222"/>
        <v>156</v>
      </c>
      <c r="N651" s="12">
        <f t="shared" si="211"/>
        <v>1.0306641860000001</v>
      </c>
      <c r="O651" s="12">
        <f t="shared" ca="1" si="212"/>
        <v>1.115622567</v>
      </c>
      <c r="P651" s="17">
        <f t="shared" si="223"/>
        <v>0</v>
      </c>
      <c r="Q651" s="14">
        <f t="shared" ca="1" si="213"/>
        <v>115.622567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45107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4">
        <f t="shared" si="216"/>
        <v>45096</v>
      </c>
      <c r="B652" s="125">
        <f t="shared" ca="1" si="226"/>
        <v>1116.4052919999999</v>
      </c>
      <c r="C652" s="7">
        <f t="shared" si="217"/>
        <v>1000</v>
      </c>
      <c r="D652" s="102">
        <f t="shared" si="218"/>
        <v>45091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1.24417941741198</v>
      </c>
      <c r="H652" s="14">
        <f t="shared" ca="1" si="228"/>
        <v>1.14884752962176</v>
      </c>
      <c r="I652" s="14">
        <f t="shared" ca="1" si="229"/>
        <v>1.08298045</v>
      </c>
      <c r="J652" s="13">
        <f t="shared" si="219"/>
        <v>0.05</v>
      </c>
      <c r="K652" s="29">
        <f t="shared" si="220"/>
        <v>44865</v>
      </c>
      <c r="L652" s="2">
        <f t="shared" si="221"/>
        <v>157</v>
      </c>
      <c r="M652" s="17">
        <f t="shared" si="222"/>
        <v>157</v>
      </c>
      <c r="N652" s="12">
        <f t="shared" ref="N652:N715" si="230">ROUND((J652+1)^(M652/252),9)</f>
        <v>1.0308637540000001</v>
      </c>
      <c r="O652" s="12">
        <f t="shared" ref="O652:O715" ca="1" si="231">ROUND(I652*N652,9)</f>
        <v>1.116405292</v>
      </c>
      <c r="P652" s="17">
        <f t="shared" si="223"/>
        <v>0</v>
      </c>
      <c r="Q652" s="14">
        <f t="shared" ref="Q652:Q715" ca="1" si="232">TRUNC(((O652-1)*C652),8)</f>
        <v>116.405292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45107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4">
        <f t="shared" ref="A653:A716" si="235">WORKDAY($A652,1,$X$166:$X$544)</f>
        <v>45097</v>
      </c>
      <c r="B653" s="125">
        <f t="shared" ca="1" si="226"/>
        <v>1117.1885769999999</v>
      </c>
      <c r="C653" s="7">
        <f t="shared" ref="C653:C716" si="236">(C652-S652)</f>
        <v>1000</v>
      </c>
      <c r="D653" s="102">
        <f t="shared" ref="D653:D716" si="237">WORKDAY($A653,-3,$X$160:$X$544)</f>
        <v>45092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1.2448113112545001</v>
      </c>
      <c r="H653" s="14">
        <f t="shared" ca="1" si="228"/>
        <v>1.14884752962176</v>
      </c>
      <c r="I653" s="14">
        <f t="shared" ca="1" si="229"/>
        <v>1.0835304800000001</v>
      </c>
      <c r="J653" s="13">
        <f t="shared" ref="J653:J716" si="238">J652</f>
        <v>0.05</v>
      </c>
      <c r="K653" s="29">
        <f t="shared" ref="K653:K716" si="239">IF(P652&gt;0,VLOOKUP(P652,X$12:AH$150,2),K652)</f>
        <v>44865</v>
      </c>
      <c r="L653" s="2">
        <f t="shared" ref="L653:L716" si="240">IF(A653&gt;K653,IF(NETWORKDAYS(K653,A653,$X$160:$X$544)-1=0,1,NETWORKDAYS(K653,A653,$X$160:$X$544)-1),0)</f>
        <v>158</v>
      </c>
      <c r="M653" s="17">
        <f t="shared" ref="M653:M716" si="241">IF(AND(L653=1,L652=1),1,IF(L653&gt;0,IF(L653=L652,L653+1,L653),0))</f>
        <v>158</v>
      </c>
      <c r="N653" s="12">
        <f t="shared" si="230"/>
        <v>1.0310633600000001</v>
      </c>
      <c r="O653" s="12">
        <f t="shared" ca="1" si="231"/>
        <v>1.1171885770000001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117.188577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45107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4">
        <f t="shared" si="235"/>
        <v>45098</v>
      </c>
      <c r="B654" s="125">
        <f t="shared" ref="B654:B717" ca="1" si="245">IF(D654&lt;=TODAY(),C654+Q654,IF(AND(D654&gt;TODAY(),A654&lt;=$B$1),IF(VLOOKUP(TODAY(),$A$10:$E$5000,4,FALSE)=0,"n.d",C654+Q654),"n.d"))</f>
        <v>1117.9724040000001</v>
      </c>
      <c r="C654" s="7">
        <f t="shared" si="236"/>
        <v>1000</v>
      </c>
      <c r="D654" s="102">
        <f t="shared" si="237"/>
        <v>45093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1.2454435260232599</v>
      </c>
      <c r="H654" s="14">
        <f t="shared" ref="H654:H717" ca="1" si="247">IF(P653&gt;0,G653,H653)</f>
        <v>1.14884752962176</v>
      </c>
      <c r="I654" s="14">
        <f t="shared" ref="I654:I717" ca="1" si="248">ROUND(G654/H654,8)</f>
        <v>1.0840807800000001</v>
      </c>
      <c r="J654" s="13">
        <f t="shared" si="238"/>
        <v>0.05</v>
      </c>
      <c r="K654" s="29">
        <f t="shared" si="239"/>
        <v>44865</v>
      </c>
      <c r="L654" s="2">
        <f t="shared" si="240"/>
        <v>159</v>
      </c>
      <c r="M654" s="17">
        <f t="shared" si="241"/>
        <v>159</v>
      </c>
      <c r="N654" s="12">
        <f t="shared" si="230"/>
        <v>1.0312630060000001</v>
      </c>
      <c r="O654" s="12">
        <f t="shared" ca="1" si="231"/>
        <v>1.1179724040000001</v>
      </c>
      <c r="P654" s="17">
        <f t="shared" si="242"/>
        <v>0</v>
      </c>
      <c r="Q654" s="14">
        <f t="shared" ca="1" si="232"/>
        <v>117.972404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45107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4">
        <f t="shared" si="235"/>
        <v>45099</v>
      </c>
      <c r="B655" s="125">
        <f t="shared" ca="1" si="245"/>
        <v>1118.7567799999999</v>
      </c>
      <c r="C655" s="7">
        <f t="shared" si="236"/>
        <v>1000</v>
      </c>
      <c r="D655" s="102">
        <f t="shared" si="237"/>
        <v>45096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1.2460760618812501</v>
      </c>
      <c r="H655" s="14">
        <f t="shared" ca="1" si="247"/>
        <v>1.14884752962176</v>
      </c>
      <c r="I655" s="14">
        <f t="shared" ca="1" si="248"/>
        <v>1.0846313599999999</v>
      </c>
      <c r="J655" s="13">
        <f t="shared" si="238"/>
        <v>0.05</v>
      </c>
      <c r="K655" s="29">
        <f t="shared" si="239"/>
        <v>44865</v>
      </c>
      <c r="L655" s="2">
        <f t="shared" si="240"/>
        <v>160</v>
      </c>
      <c r="M655" s="17">
        <f t="shared" si="241"/>
        <v>160</v>
      </c>
      <c r="N655" s="12">
        <f t="shared" si="230"/>
        <v>1.0314626899999999</v>
      </c>
      <c r="O655" s="12">
        <f t="shared" ca="1" si="231"/>
        <v>1.11875678</v>
      </c>
      <c r="P655" s="17">
        <f t="shared" si="242"/>
        <v>0</v>
      </c>
      <c r="Q655" s="14">
        <f t="shared" ca="1" si="232"/>
        <v>118.75678000000001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45107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4">
        <f t="shared" si="235"/>
        <v>45100</v>
      </c>
      <c r="B656" s="125">
        <f t="shared" ca="1" si="245"/>
        <v>1119.5417170000001</v>
      </c>
      <c r="C656" s="7">
        <f t="shared" si="236"/>
        <v>1000</v>
      </c>
      <c r="D656" s="102">
        <f t="shared" si="237"/>
        <v>45097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1.2467089189915599</v>
      </c>
      <c r="H656" s="14">
        <f t="shared" ca="1" si="247"/>
        <v>1.14884752962176</v>
      </c>
      <c r="I656" s="14">
        <f t="shared" ca="1" si="248"/>
        <v>1.08518223</v>
      </c>
      <c r="J656" s="13">
        <f t="shared" si="238"/>
        <v>0.05</v>
      </c>
      <c r="K656" s="29">
        <f t="shared" si="239"/>
        <v>44865</v>
      </c>
      <c r="L656" s="2">
        <f t="shared" si="240"/>
        <v>161</v>
      </c>
      <c r="M656" s="17">
        <f t="shared" si="241"/>
        <v>161</v>
      </c>
      <c r="N656" s="12">
        <f t="shared" si="230"/>
        <v>1.031662412</v>
      </c>
      <c r="O656" s="12">
        <f t="shared" ca="1" si="231"/>
        <v>1.1195417169999999</v>
      </c>
      <c r="P656" s="17">
        <f t="shared" si="242"/>
        <v>0</v>
      </c>
      <c r="Q656" s="14">
        <f t="shared" ca="1" si="232"/>
        <v>119.54171700000001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45107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4">
        <f t="shared" si="235"/>
        <v>45103</v>
      </c>
      <c r="B657" s="125">
        <f t="shared" ca="1" si="245"/>
        <v>1120.327196</v>
      </c>
      <c r="C657" s="7">
        <f t="shared" si="236"/>
        <v>1000</v>
      </c>
      <c r="D657" s="102">
        <f t="shared" si="237"/>
        <v>45098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1.2473420975173399</v>
      </c>
      <c r="H657" s="14">
        <f t="shared" ca="1" si="247"/>
        <v>1.14884752962176</v>
      </c>
      <c r="I657" s="14">
        <f t="shared" ca="1" si="248"/>
        <v>1.08573337</v>
      </c>
      <c r="J657" s="13">
        <f t="shared" si="238"/>
        <v>0.05</v>
      </c>
      <c r="K657" s="29">
        <f t="shared" si="239"/>
        <v>44865</v>
      </c>
      <c r="L657" s="2">
        <f t="shared" si="240"/>
        <v>162</v>
      </c>
      <c r="M657" s="17">
        <f t="shared" si="241"/>
        <v>162</v>
      </c>
      <c r="N657" s="12">
        <f t="shared" si="230"/>
        <v>1.031862174</v>
      </c>
      <c r="O657" s="12">
        <f t="shared" ca="1" si="231"/>
        <v>1.1203271960000001</v>
      </c>
      <c r="P657" s="17">
        <f t="shared" si="242"/>
        <v>0</v>
      </c>
      <c r="Q657" s="14">
        <f t="shared" ca="1" si="232"/>
        <v>120.327196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45107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4">
        <f t="shared" si="235"/>
        <v>45104</v>
      </c>
      <c r="B658" s="125">
        <f t="shared" ca="1" si="245"/>
        <v>1121.1132250000001</v>
      </c>
      <c r="C658" s="7">
        <f t="shared" si="236"/>
        <v>1000</v>
      </c>
      <c r="D658" s="102">
        <f t="shared" si="237"/>
        <v>45099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1.2479755976218301</v>
      </c>
      <c r="H658" s="14">
        <f t="shared" ca="1" si="247"/>
        <v>1.14884752962176</v>
      </c>
      <c r="I658" s="14">
        <f t="shared" ca="1" si="248"/>
        <v>1.0862847899999999</v>
      </c>
      <c r="J658" s="13">
        <f t="shared" si="238"/>
        <v>0.05</v>
      </c>
      <c r="K658" s="29">
        <f t="shared" si="239"/>
        <v>44865</v>
      </c>
      <c r="L658" s="2">
        <f t="shared" si="240"/>
        <v>163</v>
      </c>
      <c r="M658" s="17">
        <f t="shared" si="241"/>
        <v>163</v>
      </c>
      <c r="N658" s="12">
        <f t="shared" si="230"/>
        <v>1.0320619740000001</v>
      </c>
      <c r="O658" s="12">
        <f t="shared" ca="1" si="231"/>
        <v>1.121113225</v>
      </c>
      <c r="P658" s="17">
        <f t="shared" si="242"/>
        <v>0</v>
      </c>
      <c r="Q658" s="14">
        <f t="shared" ca="1" si="232"/>
        <v>121.113225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45107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4">
        <f t="shared" si="235"/>
        <v>45105</v>
      </c>
      <c r="B659" s="125">
        <f t="shared" ca="1" si="245"/>
        <v>1121.899805</v>
      </c>
      <c r="C659" s="7">
        <f t="shared" si="236"/>
        <v>1000</v>
      </c>
      <c r="D659" s="102">
        <f t="shared" si="237"/>
        <v>45100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1.2486094194683499</v>
      </c>
      <c r="H659" s="14">
        <f t="shared" ca="1" si="247"/>
        <v>1.14884752962176</v>
      </c>
      <c r="I659" s="14">
        <f t="shared" ca="1" si="248"/>
        <v>1.08683649</v>
      </c>
      <c r="J659" s="13">
        <f t="shared" si="238"/>
        <v>0.05</v>
      </c>
      <c r="K659" s="29">
        <f t="shared" si="239"/>
        <v>44865</v>
      </c>
      <c r="L659" s="2">
        <f t="shared" si="240"/>
        <v>164</v>
      </c>
      <c r="M659" s="17">
        <f t="shared" si="241"/>
        <v>164</v>
      </c>
      <c r="N659" s="12">
        <f t="shared" si="230"/>
        <v>1.032261812</v>
      </c>
      <c r="O659" s="12">
        <f t="shared" ca="1" si="231"/>
        <v>1.121899805</v>
      </c>
      <c r="P659" s="17">
        <f t="shared" si="242"/>
        <v>0</v>
      </c>
      <c r="Q659" s="14">
        <f t="shared" ca="1" si="232"/>
        <v>121.899805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45107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4">
        <f t="shared" si="235"/>
        <v>45106</v>
      </c>
      <c r="B660" s="125">
        <f t="shared" ca="1" si="245"/>
        <v>1122.6869369999999</v>
      </c>
      <c r="C660" s="7">
        <f t="shared" si="236"/>
        <v>1000</v>
      </c>
      <c r="D660" s="102">
        <f t="shared" si="237"/>
        <v>45103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1.24924356322031</v>
      </c>
      <c r="H660" s="14">
        <f t="shared" ca="1" si="247"/>
        <v>1.14884752962176</v>
      </c>
      <c r="I660" s="14">
        <f t="shared" ca="1" si="248"/>
        <v>1.0873884700000001</v>
      </c>
      <c r="J660" s="13">
        <f t="shared" si="238"/>
        <v>0.05</v>
      </c>
      <c r="K660" s="29">
        <f t="shared" si="239"/>
        <v>44865</v>
      </c>
      <c r="L660" s="2">
        <f t="shared" si="240"/>
        <v>165</v>
      </c>
      <c r="M660" s="17">
        <f t="shared" si="241"/>
        <v>165</v>
      </c>
      <c r="N660" s="12">
        <f t="shared" si="230"/>
        <v>1.0324616900000001</v>
      </c>
      <c r="O660" s="12">
        <f t="shared" ca="1" si="231"/>
        <v>1.1226869370000001</v>
      </c>
      <c r="P660" s="17">
        <f t="shared" si="242"/>
        <v>0</v>
      </c>
      <c r="Q660" s="14">
        <f t="shared" ca="1" si="232"/>
        <v>122.686937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45107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4">
        <f t="shared" si="235"/>
        <v>45107</v>
      </c>
      <c r="B661" s="125">
        <f t="shared" ca="1" si="245"/>
        <v>1123.4746319999999</v>
      </c>
      <c r="C661" s="7">
        <f t="shared" si="236"/>
        <v>1000</v>
      </c>
      <c r="D661" s="102">
        <f t="shared" si="237"/>
        <v>45104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1.2498780290411899</v>
      </c>
      <c r="H661" s="14">
        <f t="shared" ca="1" si="247"/>
        <v>1.14884752962176</v>
      </c>
      <c r="I661" s="14">
        <f t="shared" ca="1" si="248"/>
        <v>1.0879407400000001</v>
      </c>
      <c r="J661" s="13">
        <f t="shared" si="238"/>
        <v>0.05</v>
      </c>
      <c r="K661" s="29">
        <f t="shared" si="239"/>
        <v>44865</v>
      </c>
      <c r="L661" s="2">
        <f t="shared" si="240"/>
        <v>166</v>
      </c>
      <c r="M661" s="17">
        <f t="shared" si="241"/>
        <v>166</v>
      </c>
      <c r="N661" s="12">
        <f t="shared" si="230"/>
        <v>1.032661606</v>
      </c>
      <c r="O661" s="12">
        <f t="shared" ca="1" si="231"/>
        <v>1.123474632</v>
      </c>
      <c r="P661" s="17">
        <f t="shared" si="242"/>
        <v>5</v>
      </c>
      <c r="Q661" s="14">
        <f t="shared" ca="1" si="232"/>
        <v>123.474632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45107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4">
        <f t="shared" si="235"/>
        <v>45110</v>
      </c>
      <c r="B662" s="125">
        <f t="shared" ca="1" si="245"/>
        <v>1000.701609</v>
      </c>
      <c r="C662" s="7">
        <f t="shared" si="236"/>
        <v>1000</v>
      </c>
      <c r="D662" s="102">
        <f t="shared" si="237"/>
        <v>45105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1.2505128170945801</v>
      </c>
      <c r="H662" s="14">
        <f t="shared" ca="1" si="247"/>
        <v>1.2498780290411899</v>
      </c>
      <c r="I662" s="14">
        <f t="shared" ca="1" si="248"/>
        <v>1.00050788</v>
      </c>
      <c r="J662" s="13">
        <f t="shared" si="238"/>
        <v>0.05</v>
      </c>
      <c r="K662" s="29">
        <f t="shared" si="239"/>
        <v>45107</v>
      </c>
      <c r="L662" s="2">
        <f t="shared" si="240"/>
        <v>1</v>
      </c>
      <c r="M662" s="17">
        <f t="shared" si="241"/>
        <v>1</v>
      </c>
      <c r="N662" s="12">
        <f t="shared" si="230"/>
        <v>1.0001936309999999</v>
      </c>
      <c r="O662" s="12">
        <f t="shared" ca="1" si="231"/>
        <v>1.000701609</v>
      </c>
      <c r="P662" s="17">
        <f t="shared" si="242"/>
        <v>0</v>
      </c>
      <c r="Q662" s="14">
        <f t="shared" ca="1" si="232"/>
        <v>0.70160900000000004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4">
        <f t="shared" si="235"/>
        <v>45111</v>
      </c>
      <c r="B663" s="125">
        <f t="shared" ca="1" si="245"/>
        <v>1001.40371299</v>
      </c>
      <c r="C663" s="7">
        <f t="shared" si="236"/>
        <v>1000</v>
      </c>
      <c r="D663" s="102">
        <f t="shared" si="237"/>
        <v>45106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1.25114792754413</v>
      </c>
      <c r="H663" s="14">
        <f t="shared" ca="1" si="247"/>
        <v>1.2498780290411899</v>
      </c>
      <c r="I663" s="14">
        <f t="shared" ca="1" si="248"/>
        <v>1.00101602</v>
      </c>
      <c r="J663" s="13">
        <f t="shared" si="238"/>
        <v>0.05</v>
      </c>
      <c r="K663" s="29">
        <f t="shared" si="239"/>
        <v>45107</v>
      </c>
      <c r="L663" s="2">
        <f t="shared" si="240"/>
        <v>2</v>
      </c>
      <c r="M663" s="17">
        <f t="shared" si="241"/>
        <v>2</v>
      </c>
      <c r="N663" s="12">
        <f t="shared" si="230"/>
        <v>1.000387299</v>
      </c>
      <c r="O663" s="12">
        <f t="shared" ca="1" si="231"/>
        <v>1.001403713</v>
      </c>
      <c r="P663" s="17">
        <f t="shared" si="242"/>
        <v>0</v>
      </c>
      <c r="Q663" s="14">
        <f t="shared" ca="1" si="232"/>
        <v>1.40371299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4">
        <f t="shared" si="235"/>
        <v>45112</v>
      </c>
      <c r="B664" s="125">
        <f t="shared" ca="1" si="245"/>
        <v>1002.10629999</v>
      </c>
      <c r="C664" s="7">
        <f t="shared" si="236"/>
        <v>1000</v>
      </c>
      <c r="D664" s="102">
        <f t="shared" si="237"/>
        <v>45107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1.25178336055357</v>
      </c>
      <c r="H664" s="14">
        <f t="shared" ca="1" si="247"/>
        <v>1.2498780290411899</v>
      </c>
      <c r="I664" s="14">
        <f t="shared" ca="1" si="248"/>
        <v>1.00152441</v>
      </c>
      <c r="J664" s="13">
        <f t="shared" si="238"/>
        <v>0.05</v>
      </c>
      <c r="K664" s="29">
        <f t="shared" si="239"/>
        <v>45107</v>
      </c>
      <c r="L664" s="2">
        <f t="shared" si="240"/>
        <v>3</v>
      </c>
      <c r="M664" s="17">
        <f t="shared" si="241"/>
        <v>3</v>
      </c>
      <c r="N664" s="12">
        <f t="shared" si="230"/>
        <v>1.0005810040000001</v>
      </c>
      <c r="O664" s="12">
        <f t="shared" ca="1" si="231"/>
        <v>1.0021062999999999</v>
      </c>
      <c r="P664" s="17">
        <f t="shared" si="242"/>
        <v>0</v>
      </c>
      <c r="Q664" s="14">
        <f t="shared" ca="1" si="232"/>
        <v>2.1062999900000001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4">
        <f t="shared" si="235"/>
        <v>45113</v>
      </c>
      <c r="B665" s="125">
        <f t="shared" ca="1" si="245"/>
        <v>1002.809392</v>
      </c>
      <c r="C665" s="7">
        <f t="shared" si="236"/>
        <v>1000</v>
      </c>
      <c r="D665" s="102">
        <f t="shared" si="237"/>
        <v>45110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1.25241911628673</v>
      </c>
      <c r="H665" s="14">
        <f t="shared" ca="1" si="247"/>
        <v>1.2498780290411899</v>
      </c>
      <c r="I665" s="14">
        <f t="shared" ca="1" si="248"/>
        <v>1.00203307</v>
      </c>
      <c r="J665" s="13">
        <f t="shared" si="238"/>
        <v>0.05</v>
      </c>
      <c r="K665" s="29">
        <f t="shared" si="239"/>
        <v>45107</v>
      </c>
      <c r="L665" s="2">
        <f t="shared" si="240"/>
        <v>4</v>
      </c>
      <c r="M665" s="17">
        <f t="shared" si="241"/>
        <v>4</v>
      </c>
      <c r="N665" s="12">
        <f t="shared" si="230"/>
        <v>1.0007747469999999</v>
      </c>
      <c r="O665" s="12">
        <f t="shared" ca="1" si="231"/>
        <v>1.0028093920000001</v>
      </c>
      <c r="P665" s="17">
        <f t="shared" si="242"/>
        <v>0</v>
      </c>
      <c r="Q665" s="14">
        <f t="shared" ca="1" si="232"/>
        <v>2.8093919999999999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4">
        <f t="shared" si="235"/>
        <v>45114</v>
      </c>
      <c r="B666" s="125">
        <f t="shared" ca="1" si="245"/>
        <v>1003.51297</v>
      </c>
      <c r="C666" s="7">
        <f t="shared" si="236"/>
        <v>1000</v>
      </c>
      <c r="D666" s="102">
        <f t="shared" si="237"/>
        <v>45111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1.2530551949075099</v>
      </c>
      <c r="H666" s="14">
        <f t="shared" ca="1" si="247"/>
        <v>1.2498780290411899</v>
      </c>
      <c r="I666" s="14">
        <f t="shared" ca="1" si="248"/>
        <v>1.0025419799999999</v>
      </c>
      <c r="J666" s="13">
        <f t="shared" si="238"/>
        <v>0.05</v>
      </c>
      <c r="K666" s="29">
        <f t="shared" si="239"/>
        <v>45107</v>
      </c>
      <c r="L666" s="2">
        <f t="shared" si="240"/>
        <v>5</v>
      </c>
      <c r="M666" s="17">
        <f t="shared" si="241"/>
        <v>5</v>
      </c>
      <c r="N666" s="12">
        <f t="shared" si="230"/>
        <v>1.000968528</v>
      </c>
      <c r="O666" s="12">
        <f t="shared" ca="1" si="231"/>
        <v>1.0035129700000001</v>
      </c>
      <c r="P666" s="17">
        <f t="shared" si="242"/>
        <v>0</v>
      </c>
      <c r="Q666" s="14">
        <f t="shared" ca="1" si="232"/>
        <v>3.5129700000000001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4">
        <f t="shared" si="235"/>
        <v>45117</v>
      </c>
      <c r="B667" s="125">
        <f t="shared" ca="1" si="245"/>
        <v>1004.217042</v>
      </c>
      <c r="C667" s="7">
        <f t="shared" si="236"/>
        <v>1000</v>
      </c>
      <c r="D667" s="102">
        <f t="shared" si="237"/>
        <v>45112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1.2536915965799</v>
      </c>
      <c r="H667" s="14">
        <f t="shared" ca="1" si="247"/>
        <v>1.2498780290411899</v>
      </c>
      <c r="I667" s="14">
        <f t="shared" ca="1" si="248"/>
        <v>1.0030511499999999</v>
      </c>
      <c r="J667" s="13">
        <f t="shared" si="238"/>
        <v>0.05</v>
      </c>
      <c r="K667" s="29">
        <f t="shared" si="239"/>
        <v>45107</v>
      </c>
      <c r="L667" s="2">
        <f t="shared" si="240"/>
        <v>6</v>
      </c>
      <c r="M667" s="17">
        <f t="shared" si="241"/>
        <v>6</v>
      </c>
      <c r="N667" s="12">
        <f t="shared" si="230"/>
        <v>1.0011623460000001</v>
      </c>
      <c r="O667" s="12">
        <f t="shared" ca="1" si="231"/>
        <v>1.0042170420000001</v>
      </c>
      <c r="P667" s="17">
        <f t="shared" si="242"/>
        <v>0</v>
      </c>
      <c r="Q667" s="14">
        <f t="shared" ca="1" si="232"/>
        <v>4.2170420000000002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4">
        <f t="shared" si="235"/>
        <v>45118</v>
      </c>
      <c r="B668" s="125">
        <f t="shared" ca="1" si="245"/>
        <v>1004.92161</v>
      </c>
      <c r="C668" s="7">
        <f t="shared" si="236"/>
        <v>1000</v>
      </c>
      <c r="D668" s="102">
        <f t="shared" si="237"/>
        <v>45113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1.2543283214679699</v>
      </c>
      <c r="H668" s="14">
        <f t="shared" ca="1" si="247"/>
        <v>1.2498780290411899</v>
      </c>
      <c r="I668" s="14">
        <f t="shared" ca="1" si="248"/>
        <v>1.00356058</v>
      </c>
      <c r="J668" s="13">
        <f t="shared" si="238"/>
        <v>0.05</v>
      </c>
      <c r="K668" s="29">
        <f t="shared" si="239"/>
        <v>45107</v>
      </c>
      <c r="L668" s="2">
        <f t="shared" si="240"/>
        <v>7</v>
      </c>
      <c r="M668" s="17">
        <f t="shared" si="241"/>
        <v>7</v>
      </c>
      <c r="N668" s="12">
        <f t="shared" si="230"/>
        <v>1.0013562009999999</v>
      </c>
      <c r="O668" s="12">
        <f t="shared" ca="1" si="231"/>
        <v>1.00492161</v>
      </c>
      <c r="P668" s="17">
        <f t="shared" si="242"/>
        <v>0</v>
      </c>
      <c r="Q668" s="14">
        <f t="shared" ca="1" si="232"/>
        <v>4.9216100000000003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4">
        <f t="shared" si="235"/>
        <v>45119</v>
      </c>
      <c r="B669" s="125">
        <f t="shared" ca="1" si="245"/>
        <v>1005.626673</v>
      </c>
      <c r="C669" s="7">
        <f t="shared" si="236"/>
        <v>1000</v>
      </c>
      <c r="D669" s="102">
        <f t="shared" si="237"/>
        <v>45114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1.25496536973588</v>
      </c>
      <c r="H669" s="14">
        <f t="shared" ca="1" si="247"/>
        <v>1.2498780290411899</v>
      </c>
      <c r="I669" s="14">
        <f t="shared" ca="1" si="248"/>
        <v>1.0040702699999999</v>
      </c>
      <c r="J669" s="13">
        <f t="shared" si="238"/>
        <v>0.05</v>
      </c>
      <c r="K669" s="29">
        <f t="shared" si="239"/>
        <v>45107</v>
      </c>
      <c r="L669" s="2">
        <f t="shared" si="240"/>
        <v>8</v>
      </c>
      <c r="M669" s="17">
        <f t="shared" si="241"/>
        <v>8</v>
      </c>
      <c r="N669" s="12">
        <f t="shared" si="230"/>
        <v>1.0015500939999999</v>
      </c>
      <c r="O669" s="12">
        <f t="shared" ca="1" si="231"/>
        <v>1.0056266730000001</v>
      </c>
      <c r="P669" s="17">
        <f t="shared" si="242"/>
        <v>0</v>
      </c>
      <c r="Q669" s="14">
        <f t="shared" ca="1" si="232"/>
        <v>5.6266730000000003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4">
        <f t="shared" si="235"/>
        <v>45120</v>
      </c>
      <c r="B670" s="125">
        <f t="shared" ca="1" si="245"/>
        <v>1006.33223299</v>
      </c>
      <c r="C670" s="7">
        <f t="shared" si="236"/>
        <v>1000</v>
      </c>
      <c r="D670" s="102">
        <f t="shared" si="237"/>
        <v>45117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1.2556027415478599</v>
      </c>
      <c r="H670" s="14">
        <f t="shared" ca="1" si="247"/>
        <v>1.2498780290411899</v>
      </c>
      <c r="I670" s="14">
        <f t="shared" ca="1" si="248"/>
        <v>1.00458022</v>
      </c>
      <c r="J670" s="13">
        <f t="shared" si="238"/>
        <v>0.05</v>
      </c>
      <c r="K670" s="29">
        <f t="shared" si="239"/>
        <v>45107</v>
      </c>
      <c r="L670" s="2">
        <f t="shared" si="240"/>
        <v>9</v>
      </c>
      <c r="M670" s="17">
        <f t="shared" si="241"/>
        <v>9</v>
      </c>
      <c r="N670" s="12">
        <f t="shared" si="230"/>
        <v>1.001744025</v>
      </c>
      <c r="O670" s="12">
        <f t="shared" ca="1" si="231"/>
        <v>1.006332233</v>
      </c>
      <c r="P670" s="17">
        <f t="shared" si="242"/>
        <v>0</v>
      </c>
      <c r="Q670" s="14">
        <f t="shared" ca="1" si="232"/>
        <v>6.3322329899999996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4">
        <f t="shared" si="235"/>
        <v>45121</v>
      </c>
      <c r="B671" s="125">
        <f t="shared" ca="1" si="245"/>
        <v>1007.038278</v>
      </c>
      <c r="C671" s="7">
        <f t="shared" si="236"/>
        <v>1000</v>
      </c>
      <c r="D671" s="102">
        <f t="shared" si="237"/>
        <v>45118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1.2562404370682401</v>
      </c>
      <c r="H671" s="14">
        <f t="shared" ca="1" si="247"/>
        <v>1.2498780290411899</v>
      </c>
      <c r="I671" s="14">
        <f t="shared" ca="1" si="248"/>
        <v>1.0050904199999999</v>
      </c>
      <c r="J671" s="13">
        <f t="shared" si="238"/>
        <v>0.05</v>
      </c>
      <c r="K671" s="29">
        <f t="shared" si="239"/>
        <v>45107</v>
      </c>
      <c r="L671" s="2">
        <f t="shared" si="240"/>
        <v>10</v>
      </c>
      <c r="M671" s="17">
        <f t="shared" si="241"/>
        <v>10</v>
      </c>
      <c r="N671" s="12">
        <f t="shared" si="230"/>
        <v>1.0019379930000001</v>
      </c>
      <c r="O671" s="12">
        <f t="shared" ca="1" si="231"/>
        <v>1.007038278</v>
      </c>
      <c r="P671" s="17">
        <f t="shared" si="242"/>
        <v>0</v>
      </c>
      <c r="Q671" s="14">
        <f t="shared" ca="1" si="232"/>
        <v>7.038278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4">
        <f t="shared" si="235"/>
        <v>45124</v>
      </c>
      <c r="B672" s="125">
        <f t="shared" ca="1" si="245"/>
        <v>1007.74483</v>
      </c>
      <c r="C672" s="7">
        <f t="shared" si="236"/>
        <v>1000</v>
      </c>
      <c r="D672" s="102">
        <f t="shared" si="237"/>
        <v>45119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1.2568784564614099</v>
      </c>
      <c r="H672" s="14">
        <f t="shared" ca="1" si="247"/>
        <v>1.2498780290411899</v>
      </c>
      <c r="I672" s="14">
        <f t="shared" ca="1" si="248"/>
        <v>1.00560089</v>
      </c>
      <c r="J672" s="13">
        <f t="shared" si="238"/>
        <v>0.05</v>
      </c>
      <c r="K672" s="29">
        <f t="shared" si="239"/>
        <v>45107</v>
      </c>
      <c r="L672" s="2">
        <f t="shared" si="240"/>
        <v>11</v>
      </c>
      <c r="M672" s="17">
        <f t="shared" si="241"/>
        <v>11</v>
      </c>
      <c r="N672" s="12">
        <f t="shared" si="230"/>
        <v>1.0021319989999999</v>
      </c>
      <c r="O672" s="12">
        <f t="shared" ca="1" si="231"/>
        <v>1.00774483</v>
      </c>
      <c r="P672" s="17">
        <f t="shared" si="242"/>
        <v>0</v>
      </c>
      <c r="Q672" s="14">
        <f t="shared" ca="1" si="232"/>
        <v>7.7448300000000003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4">
        <f t="shared" si="235"/>
        <v>45125</v>
      </c>
      <c r="B673" s="125">
        <f t="shared" ca="1" si="245"/>
        <v>1008.451868</v>
      </c>
      <c r="C673" s="7">
        <f t="shared" si="236"/>
        <v>1000</v>
      </c>
      <c r="D673" s="102">
        <f t="shared" si="237"/>
        <v>45120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1.2575167998918799</v>
      </c>
      <c r="H673" s="14">
        <f t="shared" ca="1" si="247"/>
        <v>1.2498780290411899</v>
      </c>
      <c r="I673" s="14">
        <f t="shared" ca="1" si="248"/>
        <v>1.00611161</v>
      </c>
      <c r="J673" s="13">
        <f t="shared" si="238"/>
        <v>0.05</v>
      </c>
      <c r="K673" s="29">
        <f t="shared" si="239"/>
        <v>45107</v>
      </c>
      <c r="L673" s="2">
        <f t="shared" si="240"/>
        <v>12</v>
      </c>
      <c r="M673" s="17">
        <f t="shared" si="241"/>
        <v>12</v>
      </c>
      <c r="N673" s="12">
        <f t="shared" si="230"/>
        <v>1.002326042</v>
      </c>
      <c r="O673" s="12">
        <f t="shared" ca="1" si="231"/>
        <v>1.0084518680000001</v>
      </c>
      <c r="P673" s="17">
        <f t="shared" si="242"/>
        <v>0</v>
      </c>
      <c r="Q673" s="14">
        <f t="shared" ca="1" si="232"/>
        <v>8.4518679999999993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4">
        <f t="shared" si="235"/>
        <v>45126</v>
      </c>
      <c r="B674" s="125">
        <f t="shared" ca="1" si="245"/>
        <v>1009.15941299</v>
      </c>
      <c r="C674" s="7">
        <f t="shared" si="236"/>
        <v>1000</v>
      </c>
      <c r="D674" s="102">
        <f t="shared" si="237"/>
        <v>45121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1.2581554675242099</v>
      </c>
      <c r="H674" s="14">
        <f t="shared" ca="1" si="247"/>
        <v>1.2498780290411899</v>
      </c>
      <c r="I674" s="14">
        <f t="shared" ca="1" si="248"/>
        <v>1.0066226</v>
      </c>
      <c r="J674" s="13">
        <f t="shared" si="238"/>
        <v>0.05</v>
      </c>
      <c r="K674" s="29">
        <f t="shared" si="239"/>
        <v>45107</v>
      </c>
      <c r="L674" s="2">
        <f t="shared" si="240"/>
        <v>13</v>
      </c>
      <c r="M674" s="17">
        <f t="shared" si="241"/>
        <v>13</v>
      </c>
      <c r="N674" s="12">
        <f t="shared" si="230"/>
        <v>1.002520123</v>
      </c>
      <c r="O674" s="12">
        <f t="shared" ca="1" si="231"/>
        <v>1.0091594129999999</v>
      </c>
      <c r="P674" s="17">
        <f t="shared" si="242"/>
        <v>0</v>
      </c>
      <c r="Q674" s="14">
        <f t="shared" ca="1" si="232"/>
        <v>9.1594129899999999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4">
        <f t="shared" si="235"/>
        <v>45127</v>
      </c>
      <c r="B675" s="125">
        <f t="shared" ca="1" si="245"/>
        <v>1009.867445</v>
      </c>
      <c r="C675" s="7">
        <f t="shared" si="236"/>
        <v>1000</v>
      </c>
      <c r="D675" s="102">
        <f t="shared" si="237"/>
        <v>45124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1.25879445952306</v>
      </c>
      <c r="H675" s="14">
        <f t="shared" ca="1" si="247"/>
        <v>1.2498780290411899</v>
      </c>
      <c r="I675" s="14">
        <f t="shared" ca="1" si="248"/>
        <v>1.0071338400000001</v>
      </c>
      <c r="J675" s="13">
        <f t="shared" si="238"/>
        <v>0.05</v>
      </c>
      <c r="K675" s="29">
        <f t="shared" si="239"/>
        <v>45107</v>
      </c>
      <c r="L675" s="2">
        <f t="shared" si="240"/>
        <v>14</v>
      </c>
      <c r="M675" s="17">
        <f t="shared" si="241"/>
        <v>14</v>
      </c>
      <c r="N675" s="12">
        <f t="shared" si="230"/>
        <v>1.0027142419999999</v>
      </c>
      <c r="O675" s="12">
        <f t="shared" ca="1" si="231"/>
        <v>1.009867445</v>
      </c>
      <c r="P675" s="17">
        <f t="shared" si="242"/>
        <v>0</v>
      </c>
      <c r="Q675" s="14">
        <f t="shared" ca="1" si="232"/>
        <v>9.867445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4">
        <f t="shared" si="235"/>
        <v>45128</v>
      </c>
      <c r="B676" s="125">
        <f t="shared" ca="1" si="245"/>
        <v>1010.575974</v>
      </c>
      <c r="C676" s="7">
        <f t="shared" si="236"/>
        <v>1000</v>
      </c>
      <c r="D676" s="102">
        <f t="shared" si="237"/>
        <v>45125</v>
      </c>
      <c r="E676" s="100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1.25943377605316</v>
      </c>
      <c r="H676" s="14">
        <f t="shared" ca="1" si="247"/>
        <v>1.2498780290411899</v>
      </c>
      <c r="I676" s="14">
        <f t="shared" ca="1" si="248"/>
        <v>1.0076453400000001</v>
      </c>
      <c r="J676" s="13">
        <f t="shared" si="238"/>
        <v>0.05</v>
      </c>
      <c r="K676" s="29">
        <f t="shared" si="239"/>
        <v>45107</v>
      </c>
      <c r="L676" s="2">
        <f t="shared" si="240"/>
        <v>15</v>
      </c>
      <c r="M676" s="17">
        <f t="shared" si="241"/>
        <v>15</v>
      </c>
      <c r="N676" s="12">
        <f t="shared" si="230"/>
        <v>1.002908398</v>
      </c>
      <c r="O676" s="12">
        <f t="shared" ca="1" si="231"/>
        <v>1.010575974</v>
      </c>
      <c r="P676" s="17">
        <f t="shared" si="242"/>
        <v>0</v>
      </c>
      <c r="Q676" s="14">
        <f t="shared" ca="1" si="232"/>
        <v>10.575974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ht="15" x14ac:dyDescent="0.25">
      <c r="A677" s="161">
        <f t="shared" si="235"/>
        <v>45131</v>
      </c>
      <c r="B677" s="162">
        <f t="shared" ca="1" si="245"/>
        <v>1011.2850089999999</v>
      </c>
      <c r="C677" s="163">
        <f t="shared" si="236"/>
        <v>1000</v>
      </c>
      <c r="D677" s="164">
        <f t="shared" si="237"/>
        <v>45126</v>
      </c>
      <c r="E677" s="165">
        <f ca="1">IF(D677&lt;$B$1,VLOOKUP(D677,[1]DI!$A$4:$B$15000,2,FALSE),0)</f>
        <v>0.13650000000000001</v>
      </c>
      <c r="F677" s="166">
        <f t="shared" ca="1" si="246"/>
        <v>1.00050788</v>
      </c>
      <c r="G677" s="166">
        <f ca="1">(TRUNC(PRODUCT($F$12:$F676),16))</f>
        <v>1.26007341727934</v>
      </c>
      <c r="H677" s="166">
        <f t="shared" ca="1" si="247"/>
        <v>1.2498780290411899</v>
      </c>
      <c r="I677" s="166">
        <f t="shared" ca="1" si="248"/>
        <v>1.00815711</v>
      </c>
      <c r="J677" s="165">
        <f t="shared" si="238"/>
        <v>0.05</v>
      </c>
      <c r="K677" s="164">
        <f t="shared" si="239"/>
        <v>45107</v>
      </c>
      <c r="L677" s="167">
        <f t="shared" si="240"/>
        <v>16</v>
      </c>
      <c r="M677" s="168">
        <f t="shared" si="241"/>
        <v>16</v>
      </c>
      <c r="N677" s="169">
        <f t="shared" si="230"/>
        <v>1.003102591</v>
      </c>
      <c r="O677" s="169">
        <f t="shared" ca="1" si="231"/>
        <v>1.0112850090000001</v>
      </c>
      <c r="P677" s="168">
        <v>6</v>
      </c>
      <c r="Q677" s="166">
        <f t="shared" ca="1" si="232"/>
        <v>11.285009000000001</v>
      </c>
      <c r="R677" s="170">
        <f>S677/C677</f>
        <v>0.26871507</v>
      </c>
      <c r="S677" s="166">
        <v>268.71507000000003</v>
      </c>
      <c r="T677" s="171" t="str">
        <f t="shared" si="243"/>
        <v>J=</v>
      </c>
      <c r="U677" s="164">
        <f t="shared" si="244"/>
        <v>45229</v>
      </c>
      <c r="V677" s="172" t="s">
        <v>87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4">
        <f t="shared" si="235"/>
        <v>45132</v>
      </c>
      <c r="B678" s="125">
        <f t="shared" ca="1" si="245"/>
        <v>731.79800608000005</v>
      </c>
      <c r="C678" s="7">
        <f t="shared" si="236"/>
        <v>731.28493000000003</v>
      </c>
      <c r="D678" s="102">
        <f t="shared" si="237"/>
        <v>45127</v>
      </c>
      <c r="E678" s="100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1.2607133833665101</v>
      </c>
      <c r="H678" s="14">
        <f t="shared" ca="1" si="247"/>
        <v>1.26007341727934</v>
      </c>
      <c r="I678" s="14">
        <f t="shared" ca="1" si="248"/>
        <v>1.00050788</v>
      </c>
      <c r="J678" s="13">
        <f t="shared" si="238"/>
        <v>0.05</v>
      </c>
      <c r="K678" s="29">
        <v>45131</v>
      </c>
      <c r="L678" s="2">
        <f t="shared" si="240"/>
        <v>1</v>
      </c>
      <c r="M678" s="17">
        <f t="shared" si="241"/>
        <v>1</v>
      </c>
      <c r="N678" s="12">
        <f t="shared" si="230"/>
        <v>1.0001936309999999</v>
      </c>
      <c r="O678" s="12">
        <f t="shared" ca="1" si="231"/>
        <v>1.000701609</v>
      </c>
      <c r="P678" s="17">
        <f t="shared" si="242"/>
        <v>0</v>
      </c>
      <c r="Q678" s="14">
        <f t="shared" ca="1" si="232"/>
        <v>0.51307608000000005</v>
      </c>
      <c r="R678" s="20">
        <f t="shared" si="233"/>
        <v>0</v>
      </c>
      <c r="S678" s="14">
        <f t="shared" si="234"/>
        <v>0</v>
      </c>
      <c r="T678" s="4" t="str">
        <f t="shared" si="243"/>
        <v>A+J=</v>
      </c>
      <c r="U678" s="29">
        <f t="shared" si="244"/>
        <v>45412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4">
        <f t="shared" si="235"/>
        <v>45133</v>
      </c>
      <c r="B679" s="125">
        <f t="shared" ca="1" si="245"/>
        <v>732.31144416000006</v>
      </c>
      <c r="C679" s="7">
        <f t="shared" si="236"/>
        <v>731.28493000000003</v>
      </c>
      <c r="D679" s="102">
        <f t="shared" si="237"/>
        <v>45128</v>
      </c>
      <c r="E679" s="100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1.2613536744796501</v>
      </c>
      <c r="H679" s="14">
        <f t="shared" ca="1" si="247"/>
        <v>1.26007341727934</v>
      </c>
      <c r="I679" s="14">
        <f t="shared" ca="1" si="248"/>
        <v>1.00101602</v>
      </c>
      <c r="J679" s="13">
        <f t="shared" si="238"/>
        <v>0.05</v>
      </c>
      <c r="K679" s="29">
        <f t="shared" si="239"/>
        <v>45131</v>
      </c>
      <c r="L679" s="2">
        <f t="shared" si="240"/>
        <v>2</v>
      </c>
      <c r="M679" s="17">
        <f t="shared" si="241"/>
        <v>2</v>
      </c>
      <c r="N679" s="12">
        <f t="shared" si="230"/>
        <v>1.000387299</v>
      </c>
      <c r="O679" s="12">
        <f t="shared" ca="1" si="231"/>
        <v>1.001403713</v>
      </c>
      <c r="P679" s="17">
        <f t="shared" si="242"/>
        <v>0</v>
      </c>
      <c r="Q679" s="14">
        <f t="shared" ca="1" si="232"/>
        <v>1.0265141600000001</v>
      </c>
      <c r="R679" s="20">
        <f t="shared" si="233"/>
        <v>0</v>
      </c>
      <c r="S679" s="14">
        <f t="shared" si="234"/>
        <v>0</v>
      </c>
      <c r="T679" s="4" t="str">
        <f t="shared" si="243"/>
        <v>A+J=</v>
      </c>
      <c r="U679" s="29">
        <f t="shared" si="244"/>
        <v>45412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4">
        <f t="shared" si="235"/>
        <v>45134</v>
      </c>
      <c r="B680" s="125">
        <f t="shared" ca="1" si="245"/>
        <v>732.82523544000003</v>
      </c>
      <c r="C680" s="7">
        <f t="shared" si="236"/>
        <v>731.28493000000003</v>
      </c>
      <c r="D680" s="102">
        <f t="shared" si="237"/>
        <v>45131</v>
      </c>
      <c r="E680" s="100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1.2619942907838499</v>
      </c>
      <c r="H680" s="14">
        <f t="shared" ca="1" si="247"/>
        <v>1.26007341727934</v>
      </c>
      <c r="I680" s="14">
        <f t="shared" ca="1" si="248"/>
        <v>1.00152441</v>
      </c>
      <c r="J680" s="13">
        <f t="shared" si="238"/>
        <v>0.05</v>
      </c>
      <c r="K680" s="29">
        <f t="shared" si="239"/>
        <v>45131</v>
      </c>
      <c r="L680" s="2">
        <f t="shared" si="240"/>
        <v>3</v>
      </c>
      <c r="M680" s="17">
        <f t="shared" si="241"/>
        <v>3</v>
      </c>
      <c r="N680" s="12">
        <f t="shared" si="230"/>
        <v>1.0005810040000001</v>
      </c>
      <c r="O680" s="12">
        <f t="shared" ca="1" si="231"/>
        <v>1.0021062999999999</v>
      </c>
      <c r="P680" s="17">
        <f t="shared" si="242"/>
        <v>0</v>
      </c>
      <c r="Q680" s="14">
        <f t="shared" ca="1" si="232"/>
        <v>1.54030544</v>
      </c>
      <c r="R680" s="20">
        <f t="shared" si="233"/>
        <v>0</v>
      </c>
      <c r="S680" s="14">
        <f t="shared" si="234"/>
        <v>0</v>
      </c>
      <c r="T680" s="4" t="str">
        <f t="shared" si="243"/>
        <v>A+J=</v>
      </c>
      <c r="U680" s="29">
        <f t="shared" si="244"/>
        <v>45412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4">
        <f t="shared" si="235"/>
        <v>45135</v>
      </c>
      <c r="B681" s="125">
        <f t="shared" ca="1" si="245"/>
        <v>733.33939602999999</v>
      </c>
      <c r="C681" s="7">
        <f t="shared" si="236"/>
        <v>731.28493000000003</v>
      </c>
      <c r="D681" s="102">
        <f t="shared" si="237"/>
        <v>45132</v>
      </c>
      <c r="E681" s="100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1.26263523244425</v>
      </c>
      <c r="H681" s="14">
        <f t="shared" ca="1" si="247"/>
        <v>1.26007341727934</v>
      </c>
      <c r="I681" s="14">
        <f t="shared" ca="1" si="248"/>
        <v>1.00203307</v>
      </c>
      <c r="J681" s="13">
        <f t="shared" si="238"/>
        <v>0.05</v>
      </c>
      <c r="K681" s="29">
        <f t="shared" si="239"/>
        <v>45131</v>
      </c>
      <c r="L681" s="2">
        <f t="shared" si="240"/>
        <v>4</v>
      </c>
      <c r="M681" s="17">
        <f t="shared" si="241"/>
        <v>4</v>
      </c>
      <c r="N681" s="12">
        <f t="shared" si="230"/>
        <v>1.0007747469999999</v>
      </c>
      <c r="O681" s="12">
        <f t="shared" ca="1" si="231"/>
        <v>1.0028093920000001</v>
      </c>
      <c r="P681" s="17">
        <f t="shared" si="242"/>
        <v>0</v>
      </c>
      <c r="Q681" s="14">
        <f t="shared" ca="1" si="232"/>
        <v>2.0544660299999999</v>
      </c>
      <c r="R681" s="20">
        <f t="shared" si="233"/>
        <v>0</v>
      </c>
      <c r="S681" s="14">
        <f t="shared" si="234"/>
        <v>0</v>
      </c>
      <c r="T681" s="4" t="str">
        <f t="shared" si="243"/>
        <v>A+J=</v>
      </c>
      <c r="U681" s="29">
        <f t="shared" si="244"/>
        <v>45412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4">
        <f t="shared" si="235"/>
        <v>45138</v>
      </c>
      <c r="B682" s="125">
        <f t="shared" ca="1" si="245"/>
        <v>733.85391202000005</v>
      </c>
      <c r="C682" s="7">
        <f t="shared" si="236"/>
        <v>731.28493000000003</v>
      </c>
      <c r="D682" s="102">
        <f t="shared" si="237"/>
        <v>45133</v>
      </c>
      <c r="E682" s="100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1.2632764996261101</v>
      </c>
      <c r="H682" s="14">
        <f t="shared" ca="1" si="247"/>
        <v>1.26007341727934</v>
      </c>
      <c r="I682" s="14">
        <f t="shared" ca="1" si="248"/>
        <v>1.0025419799999999</v>
      </c>
      <c r="J682" s="13">
        <f t="shared" si="238"/>
        <v>0.05</v>
      </c>
      <c r="K682" s="29">
        <f t="shared" si="239"/>
        <v>45131</v>
      </c>
      <c r="L682" s="2">
        <f t="shared" si="240"/>
        <v>5</v>
      </c>
      <c r="M682" s="17">
        <f t="shared" si="241"/>
        <v>5</v>
      </c>
      <c r="N682" s="12">
        <f t="shared" si="230"/>
        <v>1.000968528</v>
      </c>
      <c r="O682" s="12">
        <f t="shared" ca="1" si="231"/>
        <v>1.0035129700000001</v>
      </c>
      <c r="P682" s="17">
        <f t="shared" si="242"/>
        <v>0</v>
      </c>
      <c r="Q682" s="14">
        <f t="shared" ca="1" si="232"/>
        <v>2.56898202</v>
      </c>
      <c r="R682" s="20">
        <f t="shared" si="233"/>
        <v>0</v>
      </c>
      <c r="S682" s="14">
        <f t="shared" si="234"/>
        <v>0</v>
      </c>
      <c r="T682" s="4" t="str">
        <f t="shared" si="243"/>
        <v>A+J=</v>
      </c>
      <c r="U682" s="29">
        <f t="shared" si="244"/>
        <v>45412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4">
        <f t="shared" si="235"/>
        <v>45139</v>
      </c>
      <c r="B683" s="125">
        <f t="shared" ca="1" si="245"/>
        <v>734.36878926000009</v>
      </c>
      <c r="C683" s="7">
        <f t="shared" si="236"/>
        <v>731.28493000000003</v>
      </c>
      <c r="D683" s="102">
        <f t="shared" si="237"/>
        <v>45134</v>
      </c>
      <c r="E683" s="100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1.26391809249474</v>
      </c>
      <c r="H683" s="14">
        <f t="shared" ca="1" si="247"/>
        <v>1.26007341727934</v>
      </c>
      <c r="I683" s="14">
        <f t="shared" ca="1" si="248"/>
        <v>1.0030511499999999</v>
      </c>
      <c r="J683" s="13">
        <f t="shared" si="238"/>
        <v>0.05</v>
      </c>
      <c r="K683" s="29">
        <f t="shared" si="239"/>
        <v>45131</v>
      </c>
      <c r="L683" s="2">
        <f t="shared" si="240"/>
        <v>6</v>
      </c>
      <c r="M683" s="17">
        <f t="shared" si="241"/>
        <v>6</v>
      </c>
      <c r="N683" s="12">
        <f t="shared" si="230"/>
        <v>1.0011623460000001</v>
      </c>
      <c r="O683" s="12">
        <f t="shared" ca="1" si="231"/>
        <v>1.0042170420000001</v>
      </c>
      <c r="P683" s="17">
        <f t="shared" si="242"/>
        <v>0</v>
      </c>
      <c r="Q683" s="14">
        <f t="shared" ca="1" si="232"/>
        <v>3.0838592600000001</v>
      </c>
      <c r="R683" s="20">
        <f t="shared" si="233"/>
        <v>0</v>
      </c>
      <c r="S683" s="14">
        <f t="shared" si="234"/>
        <v>0</v>
      </c>
      <c r="T683" s="4" t="str">
        <f t="shared" si="243"/>
        <v>A+J=</v>
      </c>
      <c r="U683" s="29">
        <f t="shared" si="244"/>
        <v>45412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4">
        <f t="shared" si="235"/>
        <v>45140</v>
      </c>
      <c r="B684" s="125">
        <f t="shared" ca="1" si="245"/>
        <v>734.88402922</v>
      </c>
      <c r="C684" s="7">
        <f t="shared" si="236"/>
        <v>731.28493000000003</v>
      </c>
      <c r="D684" s="102">
        <f t="shared" si="237"/>
        <v>45135</v>
      </c>
      <c r="E684" s="100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1.26456001121555</v>
      </c>
      <c r="H684" s="14">
        <f t="shared" ca="1" si="247"/>
        <v>1.26007341727934</v>
      </c>
      <c r="I684" s="14">
        <f t="shared" ca="1" si="248"/>
        <v>1.00356058</v>
      </c>
      <c r="J684" s="13">
        <f t="shared" si="238"/>
        <v>0.05</v>
      </c>
      <c r="K684" s="29">
        <f t="shared" si="239"/>
        <v>45131</v>
      </c>
      <c r="L684" s="2">
        <f t="shared" si="240"/>
        <v>7</v>
      </c>
      <c r="M684" s="17">
        <f t="shared" si="241"/>
        <v>7</v>
      </c>
      <c r="N684" s="12">
        <f t="shared" si="230"/>
        <v>1.0013562009999999</v>
      </c>
      <c r="O684" s="12">
        <f t="shared" ca="1" si="231"/>
        <v>1.00492161</v>
      </c>
      <c r="P684" s="17">
        <f t="shared" si="242"/>
        <v>0</v>
      </c>
      <c r="Q684" s="14">
        <f t="shared" ca="1" si="232"/>
        <v>3.5990992199999998</v>
      </c>
      <c r="R684" s="20">
        <f t="shared" si="233"/>
        <v>0</v>
      </c>
      <c r="S684" s="14">
        <f t="shared" si="234"/>
        <v>0</v>
      </c>
      <c r="T684" s="4" t="str">
        <f t="shared" si="243"/>
        <v>A+J=</v>
      </c>
      <c r="U684" s="29">
        <f t="shared" si="244"/>
        <v>45412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4">
        <f t="shared" si="235"/>
        <v>45141</v>
      </c>
      <c r="B685" s="125">
        <f t="shared" ca="1" si="245"/>
        <v>735.39963117000002</v>
      </c>
      <c r="C685" s="7">
        <f t="shared" si="236"/>
        <v>731.28493000000003</v>
      </c>
      <c r="D685" s="102">
        <f t="shared" si="237"/>
        <v>45138</v>
      </c>
      <c r="E685" s="100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1.2652022559540499</v>
      </c>
      <c r="H685" s="14">
        <f t="shared" ca="1" si="247"/>
        <v>1.26007341727934</v>
      </c>
      <c r="I685" s="14">
        <f t="shared" ca="1" si="248"/>
        <v>1.0040702699999999</v>
      </c>
      <c r="J685" s="13">
        <f t="shared" si="238"/>
        <v>0.05</v>
      </c>
      <c r="K685" s="29">
        <f t="shared" si="239"/>
        <v>45131</v>
      </c>
      <c r="L685" s="2">
        <f t="shared" si="240"/>
        <v>8</v>
      </c>
      <c r="M685" s="17">
        <f t="shared" si="241"/>
        <v>8</v>
      </c>
      <c r="N685" s="12">
        <f t="shared" si="230"/>
        <v>1.0015500939999999</v>
      </c>
      <c r="O685" s="12">
        <f t="shared" ca="1" si="231"/>
        <v>1.0056266730000001</v>
      </c>
      <c r="P685" s="17">
        <f t="shared" si="242"/>
        <v>0</v>
      </c>
      <c r="Q685" s="14">
        <f t="shared" ca="1" si="232"/>
        <v>4.11470117</v>
      </c>
      <c r="R685" s="20">
        <f t="shared" si="233"/>
        <v>0</v>
      </c>
      <c r="S685" s="14">
        <f t="shared" si="234"/>
        <v>0</v>
      </c>
      <c r="T685" s="4" t="str">
        <f t="shared" si="243"/>
        <v>A+J=</v>
      </c>
      <c r="U685" s="29">
        <f t="shared" si="244"/>
        <v>45412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4">
        <f t="shared" si="235"/>
        <v>45142</v>
      </c>
      <c r="B686" s="125">
        <f t="shared" ca="1" si="245"/>
        <v>735.91559656000004</v>
      </c>
      <c r="C686" s="7">
        <f t="shared" si="236"/>
        <v>731.28493000000003</v>
      </c>
      <c r="D686" s="102">
        <f t="shared" si="237"/>
        <v>45139</v>
      </c>
      <c r="E686" s="100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1.2658448268758</v>
      </c>
      <c r="H686" s="14">
        <f t="shared" ca="1" si="247"/>
        <v>1.26007341727934</v>
      </c>
      <c r="I686" s="14">
        <f t="shared" ca="1" si="248"/>
        <v>1.00458022</v>
      </c>
      <c r="J686" s="13">
        <f t="shared" si="238"/>
        <v>0.05</v>
      </c>
      <c r="K686" s="29">
        <f t="shared" si="239"/>
        <v>45131</v>
      </c>
      <c r="L686" s="2">
        <f t="shared" si="240"/>
        <v>9</v>
      </c>
      <c r="M686" s="17">
        <f t="shared" si="241"/>
        <v>9</v>
      </c>
      <c r="N686" s="12">
        <f t="shared" si="230"/>
        <v>1.001744025</v>
      </c>
      <c r="O686" s="12">
        <f t="shared" ca="1" si="231"/>
        <v>1.006332233</v>
      </c>
      <c r="P686" s="17">
        <f t="shared" si="242"/>
        <v>0</v>
      </c>
      <c r="Q686" s="14">
        <f t="shared" ca="1" si="232"/>
        <v>4.6306665599999999</v>
      </c>
      <c r="R686" s="20">
        <f t="shared" si="233"/>
        <v>0</v>
      </c>
      <c r="S686" s="14">
        <f t="shared" si="234"/>
        <v>0</v>
      </c>
      <c r="T686" s="4" t="str">
        <f t="shared" si="243"/>
        <v>A+J=</v>
      </c>
      <c r="U686" s="29">
        <f t="shared" si="244"/>
        <v>45412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4">
        <f t="shared" si="235"/>
        <v>45145</v>
      </c>
      <c r="B687" s="125">
        <f t="shared" ca="1" si="245"/>
        <v>736.43191663000005</v>
      </c>
      <c r="C687" s="7">
        <f t="shared" si="236"/>
        <v>731.28493000000003</v>
      </c>
      <c r="D687" s="102">
        <f t="shared" si="237"/>
        <v>45140</v>
      </c>
      <c r="E687" s="100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1.26648772414648</v>
      </c>
      <c r="H687" s="14">
        <f t="shared" ca="1" si="247"/>
        <v>1.26007341727934</v>
      </c>
      <c r="I687" s="14">
        <f t="shared" ca="1" si="248"/>
        <v>1.0050904199999999</v>
      </c>
      <c r="J687" s="13">
        <f t="shared" si="238"/>
        <v>0.05</v>
      </c>
      <c r="K687" s="29">
        <f t="shared" si="239"/>
        <v>45131</v>
      </c>
      <c r="L687" s="2">
        <f t="shared" si="240"/>
        <v>10</v>
      </c>
      <c r="M687" s="17">
        <f t="shared" si="241"/>
        <v>10</v>
      </c>
      <c r="N687" s="12">
        <f t="shared" si="230"/>
        <v>1.0019379930000001</v>
      </c>
      <c r="O687" s="12">
        <f t="shared" ca="1" si="231"/>
        <v>1.007038278</v>
      </c>
      <c r="P687" s="17">
        <f t="shared" si="242"/>
        <v>0</v>
      </c>
      <c r="Q687" s="14">
        <f t="shared" ca="1" si="232"/>
        <v>5.1469866299999998</v>
      </c>
      <c r="R687" s="20">
        <f t="shared" si="233"/>
        <v>0</v>
      </c>
      <c r="S687" s="14">
        <f t="shared" si="234"/>
        <v>0</v>
      </c>
      <c r="T687" s="4" t="str">
        <f t="shared" si="243"/>
        <v>A+J=</v>
      </c>
      <c r="U687" s="29">
        <f t="shared" si="244"/>
        <v>45412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4">
        <f t="shared" si="235"/>
        <v>45146</v>
      </c>
      <c r="B688" s="125">
        <f t="shared" ca="1" si="245"/>
        <v>736.94860746000006</v>
      </c>
      <c r="C688" s="7">
        <f t="shared" si="236"/>
        <v>731.28493000000003</v>
      </c>
      <c r="D688" s="102">
        <f t="shared" si="237"/>
        <v>45141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1.26713094793181</v>
      </c>
      <c r="H688" s="14">
        <f t="shared" ca="1" si="247"/>
        <v>1.26007341727934</v>
      </c>
      <c r="I688" s="14">
        <f t="shared" ca="1" si="248"/>
        <v>1.00560089</v>
      </c>
      <c r="J688" s="13">
        <f t="shared" si="238"/>
        <v>0.05</v>
      </c>
      <c r="K688" s="29">
        <f t="shared" si="239"/>
        <v>45131</v>
      </c>
      <c r="L688" s="2">
        <f t="shared" si="240"/>
        <v>11</v>
      </c>
      <c r="M688" s="17">
        <f t="shared" si="241"/>
        <v>11</v>
      </c>
      <c r="N688" s="12">
        <f t="shared" si="230"/>
        <v>1.0021319989999999</v>
      </c>
      <c r="O688" s="12">
        <f t="shared" ca="1" si="231"/>
        <v>1.00774483</v>
      </c>
      <c r="P688" s="17">
        <f t="shared" si="242"/>
        <v>0</v>
      </c>
      <c r="Q688" s="14">
        <f t="shared" ca="1" si="232"/>
        <v>5.6636774599999997</v>
      </c>
      <c r="R688" s="20">
        <f t="shared" si="233"/>
        <v>0</v>
      </c>
      <c r="S688" s="14">
        <f t="shared" si="234"/>
        <v>0</v>
      </c>
      <c r="T688" s="4" t="str">
        <f t="shared" si="243"/>
        <v>A+J=</v>
      </c>
      <c r="U688" s="29">
        <f t="shared" si="244"/>
        <v>45412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4">
        <f t="shared" si="235"/>
        <v>45147</v>
      </c>
      <c r="B689" s="125">
        <f t="shared" ca="1" si="245"/>
        <v>737.45274577999999</v>
      </c>
      <c r="C689" s="7">
        <f t="shared" si="236"/>
        <v>731.28493000000003</v>
      </c>
      <c r="D689" s="102">
        <f t="shared" si="237"/>
        <v>45142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1.2677523109347499</v>
      </c>
      <c r="H689" s="14">
        <f t="shared" ca="1" si="247"/>
        <v>1.26007341727934</v>
      </c>
      <c r="I689" s="14">
        <f t="shared" ca="1" si="248"/>
        <v>1.006094</v>
      </c>
      <c r="J689" s="13">
        <f t="shared" si="238"/>
        <v>0.05</v>
      </c>
      <c r="K689" s="29">
        <f t="shared" si="239"/>
        <v>45131</v>
      </c>
      <c r="L689" s="2">
        <f t="shared" si="240"/>
        <v>12</v>
      </c>
      <c r="M689" s="17">
        <f t="shared" si="241"/>
        <v>12</v>
      </c>
      <c r="N689" s="12">
        <f t="shared" si="230"/>
        <v>1.002326042</v>
      </c>
      <c r="O689" s="12">
        <f t="shared" ca="1" si="231"/>
        <v>1.008434217</v>
      </c>
      <c r="P689" s="17">
        <f t="shared" si="242"/>
        <v>0</v>
      </c>
      <c r="Q689" s="14">
        <f t="shared" ca="1" si="232"/>
        <v>6.1678157799999997</v>
      </c>
      <c r="R689" s="20">
        <f t="shared" si="233"/>
        <v>0</v>
      </c>
      <c r="S689" s="14">
        <f t="shared" si="234"/>
        <v>0</v>
      </c>
      <c r="T689" s="4" t="str">
        <f t="shared" si="243"/>
        <v>A+J=</v>
      </c>
      <c r="U689" s="29">
        <f t="shared" si="244"/>
        <v>45412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4">
        <f t="shared" si="235"/>
        <v>45148</v>
      </c>
      <c r="B690" s="125">
        <f t="shared" ca="1" si="245"/>
        <v>737.95723512000006</v>
      </c>
      <c r="C690" s="7">
        <f t="shared" si="236"/>
        <v>731.28493000000003</v>
      </c>
      <c r="D690" s="102">
        <f t="shared" si="237"/>
        <v>45145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1.26837397863547</v>
      </c>
      <c r="H690" s="14">
        <f t="shared" ca="1" si="247"/>
        <v>1.26007341727934</v>
      </c>
      <c r="I690" s="14">
        <f t="shared" ca="1" si="248"/>
        <v>1.0065873599999999</v>
      </c>
      <c r="J690" s="13">
        <f t="shared" si="238"/>
        <v>0.05</v>
      </c>
      <c r="K690" s="29">
        <f t="shared" si="239"/>
        <v>45131</v>
      </c>
      <c r="L690" s="2">
        <f t="shared" si="240"/>
        <v>13</v>
      </c>
      <c r="M690" s="17">
        <f t="shared" si="241"/>
        <v>13</v>
      </c>
      <c r="N690" s="12">
        <f t="shared" si="230"/>
        <v>1.002520123</v>
      </c>
      <c r="O690" s="12">
        <f t="shared" ca="1" si="231"/>
        <v>1.009124084</v>
      </c>
      <c r="P690" s="17">
        <f t="shared" si="242"/>
        <v>0</v>
      </c>
      <c r="Q690" s="14">
        <f t="shared" ca="1" si="232"/>
        <v>6.6723051199999999</v>
      </c>
      <c r="R690" s="20">
        <f t="shared" si="233"/>
        <v>0</v>
      </c>
      <c r="S690" s="14">
        <f t="shared" si="234"/>
        <v>0</v>
      </c>
      <c r="T690" s="4" t="str">
        <f t="shared" si="243"/>
        <v>A+J=</v>
      </c>
      <c r="U690" s="29">
        <f t="shared" si="244"/>
        <v>45412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4">
        <f t="shared" si="235"/>
        <v>45149</v>
      </c>
      <c r="B691" s="125">
        <f t="shared" ca="1" si="245"/>
        <v>738.46206817000007</v>
      </c>
      <c r="C691" s="7">
        <f t="shared" si="236"/>
        <v>731.28493000000003</v>
      </c>
      <c r="D691" s="102">
        <f t="shared" si="237"/>
        <v>45146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1.2689959511833699</v>
      </c>
      <c r="H691" s="14">
        <f t="shared" ca="1" si="247"/>
        <v>1.26007341727934</v>
      </c>
      <c r="I691" s="14">
        <f t="shared" ca="1" si="248"/>
        <v>1.0070809599999999</v>
      </c>
      <c r="J691" s="13">
        <f t="shared" si="238"/>
        <v>0.05</v>
      </c>
      <c r="K691" s="29">
        <f t="shared" si="239"/>
        <v>45131</v>
      </c>
      <c r="L691" s="2">
        <f t="shared" si="240"/>
        <v>14</v>
      </c>
      <c r="M691" s="17">
        <f t="shared" si="241"/>
        <v>14</v>
      </c>
      <c r="N691" s="12">
        <f t="shared" si="230"/>
        <v>1.0027142419999999</v>
      </c>
      <c r="O691" s="12">
        <f t="shared" ca="1" si="231"/>
        <v>1.009814421</v>
      </c>
      <c r="P691" s="17">
        <f t="shared" si="242"/>
        <v>0</v>
      </c>
      <c r="Q691" s="14">
        <f t="shared" ca="1" si="232"/>
        <v>7.1771381700000001</v>
      </c>
      <c r="R691" s="20">
        <f t="shared" si="233"/>
        <v>0</v>
      </c>
      <c r="S691" s="14">
        <f t="shared" si="234"/>
        <v>0</v>
      </c>
      <c r="T691" s="4" t="str">
        <f t="shared" si="243"/>
        <v>A+J=</v>
      </c>
      <c r="U691" s="29">
        <f t="shared" si="244"/>
        <v>45412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4">
        <f t="shared" si="235"/>
        <v>45152</v>
      </c>
      <c r="B692" s="125">
        <f t="shared" ca="1" si="245"/>
        <v>738.96725296</v>
      </c>
      <c r="C692" s="7">
        <f t="shared" si="236"/>
        <v>731.28493000000003</v>
      </c>
      <c r="D692" s="102">
        <f t="shared" si="237"/>
        <v>45147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1.26961822872795</v>
      </c>
      <c r="H692" s="14">
        <f t="shared" ca="1" si="247"/>
        <v>1.26007341727934</v>
      </c>
      <c r="I692" s="14">
        <f t="shared" ca="1" si="248"/>
        <v>1.0075748099999999</v>
      </c>
      <c r="J692" s="13">
        <f t="shared" si="238"/>
        <v>0.05</v>
      </c>
      <c r="K692" s="29">
        <f t="shared" si="239"/>
        <v>45131</v>
      </c>
      <c r="L692" s="2">
        <f t="shared" si="240"/>
        <v>15</v>
      </c>
      <c r="M692" s="17">
        <f t="shared" si="241"/>
        <v>15</v>
      </c>
      <c r="N692" s="12">
        <f t="shared" si="230"/>
        <v>1.002908398</v>
      </c>
      <c r="O692" s="12">
        <f t="shared" ca="1" si="231"/>
        <v>1.010505239</v>
      </c>
      <c r="P692" s="17">
        <f t="shared" si="242"/>
        <v>0</v>
      </c>
      <c r="Q692" s="14">
        <f t="shared" ca="1" si="232"/>
        <v>7.6823229599999996</v>
      </c>
      <c r="R692" s="20">
        <f t="shared" si="233"/>
        <v>0</v>
      </c>
      <c r="S692" s="14">
        <f t="shared" si="234"/>
        <v>0</v>
      </c>
      <c r="T692" s="4" t="str">
        <f t="shared" si="243"/>
        <v>A+J=</v>
      </c>
      <c r="U692" s="29">
        <f t="shared" si="244"/>
        <v>45412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4">
        <f t="shared" si="235"/>
        <v>45153</v>
      </c>
      <c r="B693" s="125">
        <f t="shared" ca="1" si="245"/>
        <v>739.47277268000005</v>
      </c>
      <c r="C693" s="7">
        <f t="shared" si="236"/>
        <v>731.28493000000003</v>
      </c>
      <c r="D693" s="102">
        <f t="shared" si="237"/>
        <v>45148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1.27024081141877</v>
      </c>
      <c r="H693" s="14">
        <f t="shared" ca="1" si="247"/>
        <v>1.26007341727934</v>
      </c>
      <c r="I693" s="14">
        <f t="shared" ca="1" si="248"/>
        <v>1.0080688900000001</v>
      </c>
      <c r="J693" s="13">
        <f t="shared" si="238"/>
        <v>0.05</v>
      </c>
      <c r="K693" s="29">
        <f t="shared" si="239"/>
        <v>45131</v>
      </c>
      <c r="L693" s="2">
        <f t="shared" si="240"/>
        <v>16</v>
      </c>
      <c r="M693" s="17">
        <f t="shared" si="241"/>
        <v>16</v>
      </c>
      <c r="N693" s="12">
        <f t="shared" si="230"/>
        <v>1.003102591</v>
      </c>
      <c r="O693" s="12">
        <f t="shared" ca="1" si="231"/>
        <v>1.011196515</v>
      </c>
      <c r="P693" s="17">
        <f t="shared" si="242"/>
        <v>0</v>
      </c>
      <c r="Q693" s="14">
        <f t="shared" ca="1" si="232"/>
        <v>8.1878426799999993</v>
      </c>
      <c r="R693" s="20">
        <f t="shared" si="233"/>
        <v>0</v>
      </c>
      <c r="S693" s="14">
        <f t="shared" si="234"/>
        <v>0</v>
      </c>
      <c r="T693" s="4" t="str">
        <f t="shared" si="243"/>
        <v>A+J=</v>
      </c>
      <c r="U693" s="29">
        <f t="shared" si="244"/>
        <v>45412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4">
        <f t="shared" si="235"/>
        <v>45154</v>
      </c>
      <c r="B694" s="125">
        <f t="shared" ca="1" si="245"/>
        <v>739.97864561000006</v>
      </c>
      <c r="C694" s="7">
        <f t="shared" si="236"/>
        <v>731.28493000000003</v>
      </c>
      <c r="D694" s="102">
        <f t="shared" si="237"/>
        <v>45149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1.2708636994054701</v>
      </c>
      <c r="H694" s="14">
        <f t="shared" ca="1" si="247"/>
        <v>1.26007341727934</v>
      </c>
      <c r="I694" s="14">
        <f t="shared" ca="1" si="248"/>
        <v>1.0085632200000001</v>
      </c>
      <c r="J694" s="13">
        <f t="shared" si="238"/>
        <v>0.05</v>
      </c>
      <c r="K694" s="29">
        <f t="shared" si="239"/>
        <v>45131</v>
      </c>
      <c r="L694" s="2">
        <f t="shared" si="240"/>
        <v>17</v>
      </c>
      <c r="M694" s="17">
        <f t="shared" si="241"/>
        <v>17</v>
      </c>
      <c r="N694" s="12">
        <f t="shared" si="230"/>
        <v>1.0032968229999999</v>
      </c>
      <c r="O694" s="12">
        <f t="shared" ca="1" si="231"/>
        <v>1.0118882739999999</v>
      </c>
      <c r="P694" s="17">
        <f t="shared" si="242"/>
        <v>0</v>
      </c>
      <c r="Q694" s="14">
        <f t="shared" ca="1" si="232"/>
        <v>8.6937156099999999</v>
      </c>
      <c r="R694" s="20">
        <f t="shared" si="233"/>
        <v>0</v>
      </c>
      <c r="S694" s="14">
        <f t="shared" si="234"/>
        <v>0</v>
      </c>
      <c r="T694" s="4" t="str">
        <f t="shared" si="243"/>
        <v>A+J=</v>
      </c>
      <c r="U694" s="29">
        <f t="shared" si="244"/>
        <v>45412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4">
        <f t="shared" si="235"/>
        <v>45155</v>
      </c>
      <c r="B695" s="125">
        <f t="shared" ca="1" si="245"/>
        <v>740.48486224999999</v>
      </c>
      <c r="C695" s="7">
        <f t="shared" si="236"/>
        <v>731.28493000000003</v>
      </c>
      <c r="D695" s="102">
        <f t="shared" si="237"/>
        <v>45152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1.2714868928377501</v>
      </c>
      <c r="H695" s="14">
        <f t="shared" ca="1" si="247"/>
        <v>1.26007341727934</v>
      </c>
      <c r="I695" s="14">
        <f t="shared" ca="1" si="248"/>
        <v>1.00905779</v>
      </c>
      <c r="J695" s="13">
        <f t="shared" si="238"/>
        <v>0.05</v>
      </c>
      <c r="K695" s="29">
        <f t="shared" si="239"/>
        <v>45131</v>
      </c>
      <c r="L695" s="2">
        <f t="shared" si="240"/>
        <v>18</v>
      </c>
      <c r="M695" s="17">
        <f t="shared" si="241"/>
        <v>18</v>
      </c>
      <c r="N695" s="12">
        <f t="shared" si="230"/>
        <v>1.0034910909999999</v>
      </c>
      <c r="O695" s="12">
        <f t="shared" ca="1" si="231"/>
        <v>1.0125805029999999</v>
      </c>
      <c r="P695" s="17">
        <f t="shared" si="242"/>
        <v>0</v>
      </c>
      <c r="Q695" s="14">
        <f t="shared" ca="1" si="232"/>
        <v>9.1999322499999998</v>
      </c>
      <c r="R695" s="20">
        <f t="shared" si="233"/>
        <v>0</v>
      </c>
      <c r="S695" s="14">
        <f t="shared" si="234"/>
        <v>0</v>
      </c>
      <c r="T695" s="4" t="str">
        <f t="shared" si="243"/>
        <v>A+J=</v>
      </c>
      <c r="U695" s="29">
        <f t="shared" si="244"/>
        <v>45412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4">
        <f t="shared" si="235"/>
        <v>45156</v>
      </c>
      <c r="B696" s="125">
        <f t="shared" ca="1" si="245"/>
        <v>740.99142332000008</v>
      </c>
      <c r="C696" s="7">
        <f t="shared" si="236"/>
        <v>731.28493000000003</v>
      </c>
      <c r="D696" s="102">
        <f t="shared" si="237"/>
        <v>45153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1.27211039186539</v>
      </c>
      <c r="H696" s="14">
        <f t="shared" ca="1" si="247"/>
        <v>1.26007341727934</v>
      </c>
      <c r="I696" s="14">
        <f t="shared" ca="1" si="248"/>
        <v>1.0095525999999999</v>
      </c>
      <c r="J696" s="13">
        <f t="shared" si="238"/>
        <v>0.05</v>
      </c>
      <c r="K696" s="29">
        <f t="shared" si="239"/>
        <v>45131</v>
      </c>
      <c r="L696" s="2">
        <f t="shared" si="240"/>
        <v>19</v>
      </c>
      <c r="M696" s="17">
        <f t="shared" si="241"/>
        <v>19</v>
      </c>
      <c r="N696" s="12">
        <f t="shared" si="230"/>
        <v>1.003685398</v>
      </c>
      <c r="O696" s="12">
        <f t="shared" ca="1" si="231"/>
        <v>1.013273203</v>
      </c>
      <c r="P696" s="17">
        <f t="shared" si="242"/>
        <v>0</v>
      </c>
      <c r="Q696" s="14">
        <f t="shared" ca="1" si="232"/>
        <v>9.7064933199999999</v>
      </c>
      <c r="R696" s="20">
        <f t="shared" si="233"/>
        <v>0</v>
      </c>
      <c r="S696" s="14">
        <f t="shared" si="234"/>
        <v>0</v>
      </c>
      <c r="T696" s="4" t="str">
        <f t="shared" si="243"/>
        <v>A+J=</v>
      </c>
      <c r="U696" s="29">
        <f t="shared" si="244"/>
        <v>45412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4">
        <f t="shared" si="235"/>
        <v>45159</v>
      </c>
      <c r="B697" s="125">
        <f t="shared" ca="1" si="245"/>
        <v>741.49832882999999</v>
      </c>
      <c r="C697" s="7">
        <f t="shared" si="236"/>
        <v>731.28493000000003</v>
      </c>
      <c r="D697" s="102">
        <f t="shared" si="237"/>
        <v>45154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1.2727341966382499</v>
      </c>
      <c r="H697" s="14">
        <f t="shared" ca="1" si="247"/>
        <v>1.26007341727934</v>
      </c>
      <c r="I697" s="14">
        <f t="shared" ca="1" si="248"/>
        <v>1.01004765</v>
      </c>
      <c r="J697" s="13">
        <f t="shared" si="238"/>
        <v>0.05</v>
      </c>
      <c r="K697" s="29">
        <f t="shared" si="239"/>
        <v>45131</v>
      </c>
      <c r="L697" s="2">
        <f t="shared" si="240"/>
        <v>20</v>
      </c>
      <c r="M697" s="17">
        <f t="shared" si="241"/>
        <v>20</v>
      </c>
      <c r="N697" s="12">
        <f t="shared" si="230"/>
        <v>1.0038797420000001</v>
      </c>
      <c r="O697" s="12">
        <f t="shared" ca="1" si="231"/>
        <v>1.013966374</v>
      </c>
      <c r="P697" s="17">
        <f t="shared" si="242"/>
        <v>0</v>
      </c>
      <c r="Q697" s="14">
        <f t="shared" ca="1" si="232"/>
        <v>10.213398829999999</v>
      </c>
      <c r="R697" s="20">
        <f t="shared" si="233"/>
        <v>0</v>
      </c>
      <c r="S697" s="14">
        <f t="shared" si="234"/>
        <v>0</v>
      </c>
      <c r="T697" s="4" t="str">
        <f t="shared" si="243"/>
        <v>A+J=</v>
      </c>
      <c r="U697" s="29">
        <f t="shared" si="244"/>
        <v>45412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4">
        <f t="shared" si="235"/>
        <v>45160</v>
      </c>
      <c r="B698" s="125">
        <f t="shared" ca="1" si="245"/>
        <v>742.00558681000007</v>
      </c>
      <c r="C698" s="7">
        <f t="shared" si="236"/>
        <v>731.28493000000003</v>
      </c>
      <c r="D698" s="102">
        <f t="shared" si="237"/>
        <v>45155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1.27335830730625</v>
      </c>
      <c r="H698" s="14">
        <f t="shared" ca="1" si="247"/>
        <v>1.26007341727934</v>
      </c>
      <c r="I698" s="14">
        <f t="shared" ca="1" si="248"/>
        <v>1.0105429500000001</v>
      </c>
      <c r="J698" s="13">
        <f t="shared" si="238"/>
        <v>0.05</v>
      </c>
      <c r="K698" s="29">
        <f t="shared" si="239"/>
        <v>45131</v>
      </c>
      <c r="L698" s="2">
        <f t="shared" si="240"/>
        <v>21</v>
      </c>
      <c r="M698" s="17">
        <f t="shared" si="241"/>
        <v>21</v>
      </c>
      <c r="N698" s="12">
        <f t="shared" si="230"/>
        <v>1.004074124</v>
      </c>
      <c r="O698" s="12">
        <f t="shared" ca="1" si="231"/>
        <v>1.0146600269999999</v>
      </c>
      <c r="P698" s="17">
        <f t="shared" si="242"/>
        <v>0</v>
      </c>
      <c r="Q698" s="14">
        <f t="shared" ca="1" si="232"/>
        <v>10.720656809999999</v>
      </c>
      <c r="R698" s="20">
        <f t="shared" si="233"/>
        <v>0</v>
      </c>
      <c r="S698" s="14">
        <f t="shared" si="234"/>
        <v>0</v>
      </c>
      <c r="T698" s="4" t="str">
        <f t="shared" si="243"/>
        <v>A+J=</v>
      </c>
      <c r="U698" s="29">
        <f t="shared" si="244"/>
        <v>45412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4">
        <f t="shared" si="235"/>
        <v>45161</v>
      </c>
      <c r="B699" s="125">
        <f t="shared" ca="1" si="245"/>
        <v>742.51318923000008</v>
      </c>
      <c r="C699" s="7">
        <f t="shared" si="236"/>
        <v>731.28493000000003</v>
      </c>
      <c r="D699" s="102">
        <f t="shared" si="237"/>
        <v>45156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1.2739827240194099</v>
      </c>
      <c r="H699" s="14">
        <f t="shared" ca="1" si="247"/>
        <v>1.26007341727934</v>
      </c>
      <c r="I699" s="14">
        <f t="shared" ca="1" si="248"/>
        <v>1.01103849</v>
      </c>
      <c r="J699" s="13">
        <f t="shared" si="238"/>
        <v>0.05</v>
      </c>
      <c r="K699" s="29">
        <f t="shared" si="239"/>
        <v>45131</v>
      </c>
      <c r="L699" s="2">
        <f t="shared" si="240"/>
        <v>22</v>
      </c>
      <c r="M699" s="17">
        <f t="shared" si="241"/>
        <v>22</v>
      </c>
      <c r="N699" s="12">
        <f t="shared" si="230"/>
        <v>1.004268543</v>
      </c>
      <c r="O699" s="12">
        <f t="shared" ca="1" si="231"/>
        <v>1.0153541509999999</v>
      </c>
      <c r="P699" s="17">
        <f t="shared" si="242"/>
        <v>0</v>
      </c>
      <c r="Q699" s="14">
        <f t="shared" ca="1" si="232"/>
        <v>11.228259230000001</v>
      </c>
      <c r="R699" s="20">
        <f t="shared" si="233"/>
        <v>0</v>
      </c>
      <c r="S699" s="14">
        <f t="shared" si="234"/>
        <v>0</v>
      </c>
      <c r="T699" s="4" t="str">
        <f t="shared" si="243"/>
        <v>A+J=</v>
      </c>
      <c r="U699" s="29">
        <f t="shared" si="244"/>
        <v>45412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4">
        <f t="shared" si="235"/>
        <v>45162</v>
      </c>
      <c r="B700" s="125">
        <f t="shared" ca="1" si="245"/>
        <v>743.02113682000004</v>
      </c>
      <c r="C700" s="7">
        <f t="shared" si="236"/>
        <v>731.28493000000003</v>
      </c>
      <c r="D700" s="102">
        <f t="shared" si="237"/>
        <v>45159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1.2746074469277799</v>
      </c>
      <c r="H700" s="14">
        <f t="shared" ca="1" si="247"/>
        <v>1.26007341727934</v>
      </c>
      <c r="I700" s="14">
        <f t="shared" ca="1" si="248"/>
        <v>1.0115342700000001</v>
      </c>
      <c r="J700" s="13">
        <f t="shared" si="238"/>
        <v>0.05</v>
      </c>
      <c r="K700" s="29">
        <f t="shared" si="239"/>
        <v>45131</v>
      </c>
      <c r="L700" s="2">
        <f t="shared" si="240"/>
        <v>23</v>
      </c>
      <c r="M700" s="17">
        <f t="shared" si="241"/>
        <v>23</v>
      </c>
      <c r="N700" s="12">
        <f t="shared" si="230"/>
        <v>1.0044630000000001</v>
      </c>
      <c r="O700" s="12">
        <f t="shared" ca="1" si="231"/>
        <v>1.0160487469999999</v>
      </c>
      <c r="P700" s="17">
        <f t="shared" si="242"/>
        <v>0</v>
      </c>
      <c r="Q700" s="14">
        <f t="shared" ca="1" si="232"/>
        <v>11.73620682</v>
      </c>
      <c r="R700" s="20">
        <f t="shared" si="233"/>
        <v>0</v>
      </c>
      <c r="S700" s="14">
        <f t="shared" si="234"/>
        <v>0</v>
      </c>
      <c r="T700" s="4" t="str">
        <f t="shared" si="243"/>
        <v>A+J=</v>
      </c>
      <c r="U700" s="29">
        <f t="shared" si="244"/>
        <v>45412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4">
        <f t="shared" si="235"/>
        <v>45163</v>
      </c>
      <c r="B701" s="125">
        <f t="shared" ca="1" si="245"/>
        <v>743.52943762000007</v>
      </c>
      <c r="C701" s="7">
        <f t="shared" si="236"/>
        <v>731.28493000000003</v>
      </c>
      <c r="D701" s="102">
        <f t="shared" si="237"/>
        <v>45160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1.2752324761815299</v>
      </c>
      <c r="H701" s="14">
        <f t="shared" ca="1" si="247"/>
        <v>1.26007341727934</v>
      </c>
      <c r="I701" s="14">
        <f t="shared" ca="1" si="248"/>
        <v>1.0120302999999999</v>
      </c>
      <c r="J701" s="13">
        <f t="shared" si="238"/>
        <v>0.05</v>
      </c>
      <c r="K701" s="29">
        <f t="shared" si="239"/>
        <v>45131</v>
      </c>
      <c r="L701" s="2">
        <f t="shared" si="240"/>
        <v>24</v>
      </c>
      <c r="M701" s="17">
        <f t="shared" si="241"/>
        <v>24</v>
      </c>
      <c r="N701" s="12">
        <f t="shared" si="230"/>
        <v>1.004657495</v>
      </c>
      <c r="O701" s="12">
        <f t="shared" ca="1" si="231"/>
        <v>1.0167438259999999</v>
      </c>
      <c r="P701" s="17">
        <f t="shared" si="242"/>
        <v>0</v>
      </c>
      <c r="Q701" s="14">
        <f t="shared" ca="1" si="232"/>
        <v>12.24450762</v>
      </c>
      <c r="R701" s="20">
        <f t="shared" si="233"/>
        <v>0</v>
      </c>
      <c r="S701" s="14">
        <f t="shared" si="234"/>
        <v>0</v>
      </c>
      <c r="T701" s="4" t="str">
        <f t="shared" si="243"/>
        <v>A+J=</v>
      </c>
      <c r="U701" s="29">
        <f t="shared" si="244"/>
        <v>45412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4">
        <f t="shared" si="235"/>
        <v>45166</v>
      </c>
      <c r="B702" s="125">
        <f t="shared" ca="1" si="245"/>
        <v>744.03808285000002</v>
      </c>
      <c r="C702" s="7">
        <f t="shared" si="236"/>
        <v>731.28493000000003</v>
      </c>
      <c r="D702" s="102">
        <f t="shared" si="237"/>
        <v>45161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1.2758578119308801</v>
      </c>
      <c r="H702" s="14">
        <f t="shared" ca="1" si="247"/>
        <v>1.26007341727934</v>
      </c>
      <c r="I702" s="14">
        <f t="shared" ca="1" si="248"/>
        <v>1.0125265699999999</v>
      </c>
      <c r="J702" s="13">
        <f t="shared" si="238"/>
        <v>0.05</v>
      </c>
      <c r="K702" s="29">
        <f t="shared" si="239"/>
        <v>45131</v>
      </c>
      <c r="L702" s="2">
        <f t="shared" si="240"/>
        <v>25</v>
      </c>
      <c r="M702" s="17">
        <f t="shared" si="241"/>
        <v>25</v>
      </c>
      <c r="N702" s="12">
        <f t="shared" si="230"/>
        <v>1.0048520270000001</v>
      </c>
      <c r="O702" s="12">
        <f t="shared" ca="1" si="231"/>
        <v>1.017439376</v>
      </c>
      <c r="P702" s="17">
        <f t="shared" si="242"/>
        <v>0</v>
      </c>
      <c r="Q702" s="14">
        <f t="shared" ca="1" si="232"/>
        <v>12.753152849999999</v>
      </c>
      <c r="R702" s="20">
        <f t="shared" si="233"/>
        <v>0</v>
      </c>
      <c r="S702" s="14">
        <f t="shared" si="234"/>
        <v>0</v>
      </c>
      <c r="T702" s="4" t="str">
        <f t="shared" si="243"/>
        <v>A+J=</v>
      </c>
      <c r="U702" s="29">
        <f t="shared" si="244"/>
        <v>45412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4">
        <f t="shared" si="235"/>
        <v>45167</v>
      </c>
      <c r="B703" s="125">
        <f t="shared" ca="1" si="245"/>
        <v>744.54707398000005</v>
      </c>
      <c r="C703" s="7">
        <f t="shared" si="236"/>
        <v>731.28493000000003</v>
      </c>
      <c r="D703" s="102">
        <f t="shared" si="237"/>
        <v>45162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1.2764834543261101</v>
      </c>
      <c r="H703" s="14">
        <f t="shared" ca="1" si="247"/>
        <v>1.26007341727934</v>
      </c>
      <c r="I703" s="14">
        <f t="shared" ca="1" si="248"/>
        <v>1.01302308</v>
      </c>
      <c r="J703" s="13">
        <f t="shared" si="238"/>
        <v>0.05</v>
      </c>
      <c r="K703" s="29">
        <f t="shared" si="239"/>
        <v>45131</v>
      </c>
      <c r="L703" s="2">
        <f t="shared" si="240"/>
        <v>26</v>
      </c>
      <c r="M703" s="17">
        <f t="shared" si="241"/>
        <v>26</v>
      </c>
      <c r="N703" s="12">
        <f t="shared" si="230"/>
        <v>1.005046597</v>
      </c>
      <c r="O703" s="12">
        <f t="shared" ca="1" si="231"/>
        <v>1.0181353989999999</v>
      </c>
      <c r="P703" s="17">
        <f t="shared" si="242"/>
        <v>0</v>
      </c>
      <c r="Q703" s="14">
        <f t="shared" ca="1" si="232"/>
        <v>13.262143979999999</v>
      </c>
      <c r="R703" s="20">
        <f t="shared" si="233"/>
        <v>0</v>
      </c>
      <c r="S703" s="14">
        <f t="shared" si="234"/>
        <v>0</v>
      </c>
      <c r="T703" s="4" t="str">
        <f t="shared" si="243"/>
        <v>A+J=</v>
      </c>
      <c r="U703" s="29">
        <f t="shared" si="244"/>
        <v>45412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4">
        <f t="shared" si="235"/>
        <v>45168</v>
      </c>
      <c r="B704" s="125">
        <f t="shared" ca="1" si="245"/>
        <v>745.05641832000003</v>
      </c>
      <c r="C704" s="7">
        <f t="shared" si="236"/>
        <v>731.28493000000003</v>
      </c>
      <c r="D704" s="102">
        <f t="shared" si="237"/>
        <v>45163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1.27710940351761</v>
      </c>
      <c r="H704" s="14">
        <f t="shared" ca="1" si="247"/>
        <v>1.26007341727934</v>
      </c>
      <c r="I704" s="14">
        <f t="shared" ca="1" si="248"/>
        <v>1.0135198400000001</v>
      </c>
      <c r="J704" s="13">
        <f t="shared" si="238"/>
        <v>0.05</v>
      </c>
      <c r="K704" s="29">
        <f t="shared" si="239"/>
        <v>45131</v>
      </c>
      <c r="L704" s="2">
        <f t="shared" si="240"/>
        <v>27</v>
      </c>
      <c r="M704" s="17">
        <f t="shared" si="241"/>
        <v>27</v>
      </c>
      <c r="N704" s="12">
        <f t="shared" si="230"/>
        <v>1.0052412049999999</v>
      </c>
      <c r="O704" s="12">
        <f t="shared" ca="1" si="231"/>
        <v>1.0188319050000001</v>
      </c>
      <c r="P704" s="17">
        <f t="shared" si="242"/>
        <v>0</v>
      </c>
      <c r="Q704" s="14">
        <f t="shared" ca="1" si="232"/>
        <v>13.77148832</v>
      </c>
      <c r="R704" s="20">
        <f t="shared" si="233"/>
        <v>0</v>
      </c>
      <c r="S704" s="14">
        <f t="shared" si="234"/>
        <v>0</v>
      </c>
      <c r="T704" s="4" t="str">
        <f t="shared" si="243"/>
        <v>A+J=</v>
      </c>
      <c r="U704" s="29">
        <f t="shared" si="244"/>
        <v>45412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ht="15" x14ac:dyDescent="0.25">
      <c r="A705" s="161">
        <f t="shared" si="235"/>
        <v>45169</v>
      </c>
      <c r="B705" s="162">
        <f t="shared" ca="1" si="245"/>
        <v>745.56610783000008</v>
      </c>
      <c r="C705" s="163">
        <f t="shared" si="236"/>
        <v>731.28493000000003</v>
      </c>
      <c r="D705" s="164">
        <f t="shared" si="237"/>
        <v>45166</v>
      </c>
      <c r="E705" s="165">
        <f ca="1">IF(D705&lt;$B$1,VLOOKUP(D705,[1]DI!$A$4:$B$15000,2,FALSE),0)</f>
        <v>0.13150000000000001</v>
      </c>
      <c r="F705" s="166">
        <f t="shared" ca="1" si="246"/>
        <v>1.0004903700000001</v>
      </c>
      <c r="G705" s="166">
        <f ca="1">(TRUNC(PRODUCT($F$12:$F704),16))</f>
        <v>1.27773565965582</v>
      </c>
      <c r="H705" s="166">
        <f t="shared" ca="1" si="247"/>
        <v>1.26007341727934</v>
      </c>
      <c r="I705" s="166">
        <f t="shared" ca="1" si="248"/>
        <v>1.01401684</v>
      </c>
      <c r="J705" s="165">
        <f t="shared" si="238"/>
        <v>0.05</v>
      </c>
      <c r="K705" s="164">
        <f t="shared" si="239"/>
        <v>45131</v>
      </c>
      <c r="L705" s="167">
        <f t="shared" si="240"/>
        <v>28</v>
      </c>
      <c r="M705" s="168">
        <f t="shared" si="241"/>
        <v>28</v>
      </c>
      <c r="N705" s="169">
        <f t="shared" si="230"/>
        <v>1.00543585</v>
      </c>
      <c r="O705" s="169">
        <f t="shared" ca="1" si="231"/>
        <v>1.019528883</v>
      </c>
      <c r="P705" s="168">
        <v>7</v>
      </c>
      <c r="Q705" s="166">
        <f t="shared" ca="1" si="232"/>
        <v>14.281177830000001</v>
      </c>
      <c r="R705" s="170">
        <f>S705/C705</f>
        <v>0.6186174254404504</v>
      </c>
      <c r="S705" s="166">
        <v>452.38560066000002</v>
      </c>
      <c r="T705" s="171" t="str">
        <f t="shared" si="243"/>
        <v>A+J=</v>
      </c>
      <c r="U705" s="164">
        <f t="shared" si="244"/>
        <v>45412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4">
        <f t="shared" si="235"/>
        <v>45170</v>
      </c>
      <c r="B706" s="125">
        <f t="shared" ca="1" si="245"/>
        <v>279.09012325000003</v>
      </c>
      <c r="C706" s="7">
        <f t="shared" si="236"/>
        <v>278.89932934000001</v>
      </c>
      <c r="D706" s="102">
        <f t="shared" si="237"/>
        <v>45167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1.2783622228912399</v>
      </c>
      <c r="H706" s="14">
        <f t="shared" ca="1" si="247"/>
        <v>1.27773565965582</v>
      </c>
      <c r="I706" s="14">
        <f t="shared" ca="1" si="248"/>
        <v>1.0004903700000001</v>
      </c>
      <c r="J706" s="13">
        <f t="shared" si="238"/>
        <v>0.05</v>
      </c>
      <c r="K706" s="29">
        <v>45169</v>
      </c>
      <c r="L706" s="2">
        <f t="shared" si="240"/>
        <v>1</v>
      </c>
      <c r="M706" s="17">
        <f t="shared" si="241"/>
        <v>1</v>
      </c>
      <c r="N706" s="12">
        <f t="shared" si="230"/>
        <v>1.0001936309999999</v>
      </c>
      <c r="O706" s="12">
        <f t="shared" ca="1" si="231"/>
        <v>1.0006840960000001</v>
      </c>
      <c r="P706" s="17">
        <f t="shared" si="242"/>
        <v>0</v>
      </c>
      <c r="Q706" s="14">
        <f t="shared" ca="1" si="232"/>
        <v>0.19079391000000001</v>
      </c>
      <c r="R706" s="20">
        <f t="shared" si="233"/>
        <v>0</v>
      </c>
      <c r="S706" s="14">
        <f t="shared" si="234"/>
        <v>0</v>
      </c>
      <c r="T706" s="4">
        <f t="shared" si="243"/>
        <v>0</v>
      </c>
      <c r="U706" s="29">
        <f t="shared" si="244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4">
        <f t="shared" si="235"/>
        <v>45173</v>
      </c>
      <c r="B707" s="125">
        <f t="shared" ca="1" si="245"/>
        <v>279.28104740999999</v>
      </c>
      <c r="C707" s="7">
        <f t="shared" si="236"/>
        <v>278.89932934000001</v>
      </c>
      <c r="D707" s="102">
        <f t="shared" si="237"/>
        <v>45168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1.2789890933744801</v>
      </c>
      <c r="H707" s="14">
        <f t="shared" ca="1" si="247"/>
        <v>1.27773565965582</v>
      </c>
      <c r="I707" s="14">
        <f t="shared" ca="1" si="248"/>
        <v>1.00098098</v>
      </c>
      <c r="J707" s="13">
        <f t="shared" si="238"/>
        <v>0.05</v>
      </c>
      <c r="K707" s="29">
        <f t="shared" si="239"/>
        <v>45169</v>
      </c>
      <c r="L707" s="2">
        <f t="shared" si="240"/>
        <v>2</v>
      </c>
      <c r="M707" s="17">
        <f t="shared" si="241"/>
        <v>2</v>
      </c>
      <c r="N707" s="12">
        <f t="shared" si="230"/>
        <v>1.000387299</v>
      </c>
      <c r="O707" s="12">
        <f t="shared" ca="1" si="231"/>
        <v>1.0013686589999999</v>
      </c>
      <c r="P707" s="17">
        <f t="shared" si="242"/>
        <v>0</v>
      </c>
      <c r="Q707" s="14">
        <f t="shared" ca="1" si="232"/>
        <v>0.38171807000000002</v>
      </c>
      <c r="R707" s="20">
        <f t="shared" si="233"/>
        <v>0</v>
      </c>
      <c r="S707" s="14">
        <f t="shared" si="234"/>
        <v>0</v>
      </c>
      <c r="T707" s="4">
        <f t="shared" si="243"/>
        <v>0</v>
      </c>
      <c r="U707" s="29">
        <f t="shared" si="244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4">
        <f t="shared" si="235"/>
        <v>45174</v>
      </c>
      <c r="B708" s="125">
        <f t="shared" ca="1" si="245"/>
        <v>279.47210182000003</v>
      </c>
      <c r="C708" s="7">
        <f t="shared" si="236"/>
        <v>278.89932934000001</v>
      </c>
      <c r="D708" s="102">
        <f t="shared" si="237"/>
        <v>45169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1.2796162712562</v>
      </c>
      <c r="H708" s="14">
        <f t="shared" ca="1" si="247"/>
        <v>1.27773565965582</v>
      </c>
      <c r="I708" s="14">
        <f t="shared" ca="1" si="248"/>
        <v>1.0014718300000001</v>
      </c>
      <c r="J708" s="13">
        <f t="shared" si="238"/>
        <v>0.05</v>
      </c>
      <c r="K708" s="29">
        <f t="shared" si="239"/>
        <v>45169</v>
      </c>
      <c r="L708" s="2">
        <f t="shared" si="240"/>
        <v>3</v>
      </c>
      <c r="M708" s="17">
        <f t="shared" si="241"/>
        <v>3</v>
      </c>
      <c r="N708" s="12">
        <f t="shared" si="230"/>
        <v>1.0005810040000001</v>
      </c>
      <c r="O708" s="12">
        <f t="shared" ca="1" si="231"/>
        <v>1.002053689</v>
      </c>
      <c r="P708" s="17">
        <f t="shared" si="242"/>
        <v>0</v>
      </c>
      <c r="Q708" s="14">
        <f t="shared" ca="1" si="232"/>
        <v>0.57277248000000003</v>
      </c>
      <c r="R708" s="20">
        <f t="shared" si="233"/>
        <v>0</v>
      </c>
      <c r="S708" s="14">
        <f t="shared" si="234"/>
        <v>0</v>
      </c>
      <c r="T708" s="4">
        <f t="shared" si="243"/>
        <v>0</v>
      </c>
      <c r="U708" s="29">
        <f t="shared" si="244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4">
        <f t="shared" si="235"/>
        <v>45175</v>
      </c>
      <c r="B709" s="125">
        <f t="shared" ca="1" si="245"/>
        <v>279.66328702999999</v>
      </c>
      <c r="C709" s="7">
        <f t="shared" si="236"/>
        <v>278.89932934000001</v>
      </c>
      <c r="D709" s="102">
        <f t="shared" si="237"/>
        <v>45170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1.2802437566871301</v>
      </c>
      <c r="H709" s="14">
        <f t="shared" ca="1" si="247"/>
        <v>1.27773565965582</v>
      </c>
      <c r="I709" s="14">
        <f t="shared" ca="1" si="248"/>
        <v>1.00196292</v>
      </c>
      <c r="J709" s="13">
        <f t="shared" si="238"/>
        <v>0.05</v>
      </c>
      <c r="K709" s="29">
        <f t="shared" si="239"/>
        <v>45169</v>
      </c>
      <c r="L709" s="2">
        <f t="shared" si="240"/>
        <v>4</v>
      </c>
      <c r="M709" s="17">
        <f t="shared" si="241"/>
        <v>4</v>
      </c>
      <c r="N709" s="12">
        <f t="shared" si="230"/>
        <v>1.0007747469999999</v>
      </c>
      <c r="O709" s="12">
        <f t="shared" ca="1" si="231"/>
        <v>1.0027391880000001</v>
      </c>
      <c r="P709" s="17">
        <f t="shared" si="242"/>
        <v>0</v>
      </c>
      <c r="Q709" s="14">
        <f t="shared" ca="1" si="232"/>
        <v>0.76395769000000002</v>
      </c>
      <c r="R709" s="20">
        <f t="shared" si="233"/>
        <v>0</v>
      </c>
      <c r="S709" s="14">
        <f t="shared" si="234"/>
        <v>0</v>
      </c>
      <c r="T709" s="4">
        <f t="shared" si="243"/>
        <v>0</v>
      </c>
      <c r="U709" s="29">
        <f t="shared" si="244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4">
        <f t="shared" si="235"/>
        <v>45177</v>
      </c>
      <c r="B710" s="125">
        <f t="shared" ca="1" si="245"/>
        <v>279.85460555999998</v>
      </c>
      <c r="C710" s="7">
        <f t="shared" si="236"/>
        <v>278.89932934000001</v>
      </c>
      <c r="D710" s="102">
        <f t="shared" si="237"/>
        <v>45173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1.2808715498181</v>
      </c>
      <c r="H710" s="14">
        <f t="shared" ca="1" si="247"/>
        <v>1.27773565965582</v>
      </c>
      <c r="I710" s="14">
        <f t="shared" ca="1" si="248"/>
        <v>1.0024542599999999</v>
      </c>
      <c r="J710" s="13">
        <f t="shared" si="238"/>
        <v>0.05</v>
      </c>
      <c r="K710" s="29">
        <f t="shared" si="239"/>
        <v>45169</v>
      </c>
      <c r="L710" s="2">
        <f t="shared" si="240"/>
        <v>5</v>
      </c>
      <c r="M710" s="17">
        <f t="shared" si="241"/>
        <v>5</v>
      </c>
      <c r="N710" s="12">
        <f t="shared" si="230"/>
        <v>1.000968528</v>
      </c>
      <c r="O710" s="12">
        <f t="shared" ca="1" si="231"/>
        <v>1.0034251649999999</v>
      </c>
      <c r="P710" s="17">
        <f t="shared" si="242"/>
        <v>0</v>
      </c>
      <c r="Q710" s="14">
        <f t="shared" ca="1" si="232"/>
        <v>0.95527622000000001</v>
      </c>
      <c r="R710" s="20">
        <f t="shared" si="233"/>
        <v>0</v>
      </c>
      <c r="S710" s="14">
        <f t="shared" si="234"/>
        <v>0</v>
      </c>
      <c r="T710" s="4">
        <f t="shared" si="243"/>
        <v>0</v>
      </c>
      <c r="U710" s="29">
        <f t="shared" si="244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4">
        <f t="shared" si="235"/>
        <v>45180</v>
      </c>
      <c r="B711" s="125">
        <f t="shared" ca="1" si="245"/>
        <v>280.04605182</v>
      </c>
      <c r="C711" s="7">
        <f t="shared" si="236"/>
        <v>278.89932934000001</v>
      </c>
      <c r="D711" s="102">
        <f t="shared" si="237"/>
        <v>45174</v>
      </c>
      <c r="E711" s="100">
        <f ca="1">IF(D711&lt;$B$1,VLOOKUP(D711,[1]DI!$A$4:$B$15000,2,FALSE),0)</f>
        <v>0.13150000000000001</v>
      </c>
      <c r="F711" s="14">
        <f t="shared" ca="1" si="246"/>
        <v>1.0004903700000001</v>
      </c>
      <c r="G711" s="14">
        <f ca="1">(TRUNC(PRODUCT($F$12:$F710),16))</f>
        <v>1.2814996507999901</v>
      </c>
      <c r="H711" s="14">
        <f t="shared" ca="1" si="247"/>
        <v>1.27773565965582</v>
      </c>
      <c r="I711" s="14">
        <f t="shared" ca="1" si="248"/>
        <v>1.00294583</v>
      </c>
      <c r="J711" s="13">
        <f t="shared" si="238"/>
        <v>0.05</v>
      </c>
      <c r="K711" s="29">
        <f t="shared" si="239"/>
        <v>45169</v>
      </c>
      <c r="L711" s="2">
        <f t="shared" si="240"/>
        <v>6</v>
      </c>
      <c r="M711" s="17">
        <f t="shared" si="241"/>
        <v>6</v>
      </c>
      <c r="N711" s="12">
        <f t="shared" si="230"/>
        <v>1.0011623460000001</v>
      </c>
      <c r="O711" s="12">
        <f t="shared" ca="1" si="231"/>
        <v>1.0041116000000001</v>
      </c>
      <c r="P711" s="17">
        <f t="shared" si="242"/>
        <v>0</v>
      </c>
      <c r="Q711" s="14">
        <f t="shared" ca="1" si="232"/>
        <v>1.14672248</v>
      </c>
      <c r="R711" s="20">
        <f t="shared" si="233"/>
        <v>0</v>
      </c>
      <c r="S711" s="14">
        <f t="shared" si="234"/>
        <v>0</v>
      </c>
      <c r="T711" s="4">
        <f t="shared" si="243"/>
        <v>0</v>
      </c>
      <c r="U711" s="29">
        <f t="shared" si="244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4">
        <f t="shared" si="235"/>
        <v>45181</v>
      </c>
      <c r="B712" s="125">
        <f t="shared" ca="1" si="245"/>
        <v>280.23762859999999</v>
      </c>
      <c r="C712" s="7">
        <f t="shared" si="236"/>
        <v>278.89932934000001</v>
      </c>
      <c r="D712" s="102">
        <f t="shared" si="237"/>
        <v>45175</v>
      </c>
      <c r="E712" s="100">
        <f ca="1">IF(D712&lt;$B$1,VLOOKUP(D712,[1]DI!$A$4:$B$15000,2,FALSE),0)</f>
        <v>0.13150000000000001</v>
      </c>
      <c r="F712" s="14">
        <f t="shared" ca="1" si="246"/>
        <v>1.0004903700000001</v>
      </c>
      <c r="G712" s="14">
        <f ca="1">(TRUNC(PRODUCT($F$12:$F711),16))</f>
        <v>1.2821280597837501</v>
      </c>
      <c r="H712" s="14">
        <f t="shared" ca="1" si="247"/>
        <v>1.27773565965582</v>
      </c>
      <c r="I712" s="14">
        <f t="shared" ca="1" si="248"/>
        <v>1.00343764</v>
      </c>
      <c r="J712" s="13">
        <f t="shared" si="238"/>
        <v>0.05</v>
      </c>
      <c r="K712" s="29">
        <f t="shared" si="239"/>
        <v>45169</v>
      </c>
      <c r="L712" s="2">
        <f t="shared" si="240"/>
        <v>7</v>
      </c>
      <c r="M712" s="17">
        <f t="shared" si="241"/>
        <v>7</v>
      </c>
      <c r="N712" s="12">
        <f t="shared" si="230"/>
        <v>1.0013562009999999</v>
      </c>
      <c r="O712" s="12">
        <f t="shared" ca="1" si="231"/>
        <v>1.004798503</v>
      </c>
      <c r="P712" s="17">
        <f t="shared" si="242"/>
        <v>0</v>
      </c>
      <c r="Q712" s="14">
        <f t="shared" ca="1" si="232"/>
        <v>1.3382992600000001</v>
      </c>
      <c r="R712" s="20">
        <f t="shared" si="233"/>
        <v>0</v>
      </c>
      <c r="S712" s="14">
        <f t="shared" si="234"/>
        <v>0</v>
      </c>
      <c r="T712" s="4">
        <f t="shared" si="243"/>
        <v>0</v>
      </c>
      <c r="U712" s="29">
        <f t="shared" si="244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4">
        <f t="shared" si="235"/>
        <v>45182</v>
      </c>
      <c r="B713" s="125">
        <f t="shared" ca="1" si="245"/>
        <v>280.42933898000001</v>
      </c>
      <c r="C713" s="7">
        <f t="shared" si="236"/>
        <v>278.89932934000001</v>
      </c>
      <c r="D713" s="102">
        <f t="shared" si="237"/>
        <v>45177</v>
      </c>
      <c r="E713" s="100">
        <f ca="1">IF(D713&lt;$B$1,VLOOKUP(D713,[1]DI!$A$4:$B$15000,2,FALSE),0)</f>
        <v>0.13150000000000001</v>
      </c>
      <c r="F713" s="14">
        <f t="shared" ca="1" si="246"/>
        <v>1.0004903700000001</v>
      </c>
      <c r="G713" s="14">
        <f ca="1">(TRUNC(PRODUCT($F$12:$F712),16))</f>
        <v>1.28275677692043</v>
      </c>
      <c r="H713" s="14">
        <f t="shared" ca="1" si="247"/>
        <v>1.27773565965582</v>
      </c>
      <c r="I713" s="14">
        <f t="shared" ca="1" si="248"/>
        <v>1.0039297</v>
      </c>
      <c r="J713" s="13">
        <f t="shared" si="238"/>
        <v>0.05</v>
      </c>
      <c r="K713" s="29">
        <f t="shared" si="239"/>
        <v>45169</v>
      </c>
      <c r="L713" s="2">
        <f t="shared" si="240"/>
        <v>8</v>
      </c>
      <c r="M713" s="17">
        <f t="shared" si="241"/>
        <v>8</v>
      </c>
      <c r="N713" s="12">
        <f t="shared" si="230"/>
        <v>1.0015500939999999</v>
      </c>
      <c r="O713" s="12">
        <f t="shared" ca="1" si="231"/>
        <v>1.0054858849999999</v>
      </c>
      <c r="P713" s="17">
        <f t="shared" si="242"/>
        <v>0</v>
      </c>
      <c r="Q713" s="14">
        <f t="shared" ca="1" si="232"/>
        <v>1.5300096400000001</v>
      </c>
      <c r="R713" s="20">
        <f t="shared" si="233"/>
        <v>0</v>
      </c>
      <c r="S713" s="14">
        <f t="shared" si="234"/>
        <v>0</v>
      </c>
      <c r="T713" s="4">
        <f t="shared" si="243"/>
        <v>0</v>
      </c>
      <c r="U713" s="29">
        <f t="shared" si="244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4">
        <f t="shared" si="235"/>
        <v>45183</v>
      </c>
      <c r="B714" s="125">
        <f t="shared" ca="1" si="245"/>
        <v>280.62118043999999</v>
      </c>
      <c r="C714" s="7">
        <f t="shared" si="236"/>
        <v>278.89932934000001</v>
      </c>
      <c r="D714" s="102">
        <f t="shared" si="237"/>
        <v>45180</v>
      </c>
      <c r="E714" s="100">
        <f ca="1">IF(D714&lt;$B$1,VLOOKUP(D714,[1]DI!$A$4:$B$15000,2,FALSE),0)</f>
        <v>0.13150000000000001</v>
      </c>
      <c r="F714" s="14">
        <f t="shared" ca="1" si="246"/>
        <v>1.0004903700000001</v>
      </c>
      <c r="G714" s="14">
        <f ca="1">(TRUNC(PRODUCT($F$12:$F713),16))</f>
        <v>1.28338580236112</v>
      </c>
      <c r="H714" s="14">
        <f t="shared" ca="1" si="247"/>
        <v>1.27773565965582</v>
      </c>
      <c r="I714" s="14">
        <f t="shared" ca="1" si="248"/>
        <v>1.0044219999999999</v>
      </c>
      <c r="J714" s="13">
        <f t="shared" si="238"/>
        <v>0.05</v>
      </c>
      <c r="K714" s="29">
        <f t="shared" si="239"/>
        <v>45169</v>
      </c>
      <c r="L714" s="2">
        <f t="shared" si="240"/>
        <v>9</v>
      </c>
      <c r="M714" s="17">
        <f t="shared" si="241"/>
        <v>9</v>
      </c>
      <c r="N714" s="12">
        <f t="shared" si="230"/>
        <v>1.001744025</v>
      </c>
      <c r="O714" s="12">
        <f t="shared" ca="1" si="231"/>
        <v>1.0061737369999999</v>
      </c>
      <c r="P714" s="17">
        <f t="shared" si="242"/>
        <v>0</v>
      </c>
      <c r="Q714" s="14">
        <f t="shared" ca="1" si="232"/>
        <v>1.7218511000000001</v>
      </c>
      <c r="R714" s="20">
        <f t="shared" si="233"/>
        <v>0</v>
      </c>
      <c r="S714" s="14">
        <f t="shared" si="234"/>
        <v>0</v>
      </c>
      <c r="T714" s="4">
        <f t="shared" si="243"/>
        <v>0</v>
      </c>
      <c r="U714" s="29">
        <f t="shared" si="244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4">
        <f t="shared" si="235"/>
        <v>45184</v>
      </c>
      <c r="B715" s="125">
        <f t="shared" ca="1" si="245"/>
        <v>280.81314964000001</v>
      </c>
      <c r="C715" s="7">
        <f t="shared" si="236"/>
        <v>278.89932934000001</v>
      </c>
      <c r="D715" s="102">
        <f t="shared" si="237"/>
        <v>45181</v>
      </c>
      <c r="E715" s="100">
        <f ca="1">IF(D715&lt;$B$1,VLOOKUP(D715,[1]DI!$A$4:$B$15000,2,FALSE),0)</f>
        <v>0.13150000000000001</v>
      </c>
      <c r="F715" s="14">
        <f t="shared" ca="1" si="246"/>
        <v>1.0004903700000001</v>
      </c>
      <c r="G715" s="14">
        <f ca="1">(TRUNC(PRODUCT($F$12:$F714),16))</f>
        <v>1.28401513625703</v>
      </c>
      <c r="H715" s="14">
        <f t="shared" ca="1" si="247"/>
        <v>1.27773565965582</v>
      </c>
      <c r="I715" s="14">
        <f t="shared" ca="1" si="248"/>
        <v>1.00491453</v>
      </c>
      <c r="J715" s="13">
        <f t="shared" si="238"/>
        <v>0.05</v>
      </c>
      <c r="K715" s="29">
        <f t="shared" si="239"/>
        <v>45169</v>
      </c>
      <c r="L715" s="2">
        <f t="shared" si="240"/>
        <v>10</v>
      </c>
      <c r="M715" s="17">
        <f t="shared" si="241"/>
        <v>10</v>
      </c>
      <c r="N715" s="12">
        <f t="shared" si="230"/>
        <v>1.0019379930000001</v>
      </c>
      <c r="O715" s="12">
        <f t="shared" ca="1" si="231"/>
        <v>1.006862047</v>
      </c>
      <c r="P715" s="17">
        <f t="shared" si="242"/>
        <v>0</v>
      </c>
      <c r="Q715" s="14">
        <f t="shared" ca="1" si="232"/>
        <v>1.9138203</v>
      </c>
      <c r="R715" s="20">
        <f t="shared" si="233"/>
        <v>0</v>
      </c>
      <c r="S715" s="14">
        <f t="shared" si="234"/>
        <v>0</v>
      </c>
      <c r="T715" s="4">
        <f t="shared" si="243"/>
        <v>0</v>
      </c>
      <c r="U715" s="29">
        <f t="shared" si="244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4">
        <f t="shared" si="235"/>
        <v>45187</v>
      </c>
      <c r="B716" s="125">
        <f t="shared" ca="1" si="245"/>
        <v>281.00525271000004</v>
      </c>
      <c r="C716" s="7">
        <f t="shared" si="236"/>
        <v>278.89932934000001</v>
      </c>
      <c r="D716" s="102">
        <f t="shared" si="237"/>
        <v>45182</v>
      </c>
      <c r="E716" s="100">
        <f ca="1">IF(D716&lt;$B$1,VLOOKUP(D716,[1]DI!$A$4:$B$15000,2,FALSE),0)</f>
        <v>0.13150000000000001</v>
      </c>
      <c r="F716" s="14">
        <f t="shared" ca="1" si="246"/>
        <v>1.0004903700000001</v>
      </c>
      <c r="G716" s="14">
        <f ca="1">(TRUNC(PRODUCT($F$12:$F715),16))</f>
        <v>1.28464477875939</v>
      </c>
      <c r="H716" s="14">
        <f t="shared" ca="1" si="247"/>
        <v>1.27773565965582</v>
      </c>
      <c r="I716" s="14">
        <f t="shared" ca="1" si="248"/>
        <v>1.0054073100000001</v>
      </c>
      <c r="J716" s="13">
        <f t="shared" si="238"/>
        <v>0.05</v>
      </c>
      <c r="K716" s="29">
        <f t="shared" si="239"/>
        <v>45169</v>
      </c>
      <c r="L716" s="2">
        <f t="shared" si="240"/>
        <v>11</v>
      </c>
      <c r="M716" s="17">
        <f t="shared" si="241"/>
        <v>11</v>
      </c>
      <c r="N716" s="12">
        <f t="shared" ref="N716:N779" si="249">ROUND((J716+1)^(M716/252),9)</f>
        <v>1.0021319989999999</v>
      </c>
      <c r="O716" s="12">
        <f t="shared" ref="O716:O779" ca="1" si="250">ROUND(I716*N716,9)</f>
        <v>1.0075508369999999</v>
      </c>
      <c r="P716" s="17">
        <f t="shared" si="242"/>
        <v>0</v>
      </c>
      <c r="Q716" s="14">
        <f t="shared" ref="Q716:Q779" ca="1" si="251">TRUNC(((O716-1)*C716),8)</f>
        <v>2.1059233700000002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>
        <f t="shared" si="243"/>
        <v>0</v>
      </c>
      <c r="U716" s="29">
        <f t="shared" si="244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4">
        <f t="shared" ref="A717:A780" si="254">WORKDAY($A716,1,$X$166:$X$544)</f>
        <v>45188</v>
      </c>
      <c r="B717" s="125">
        <f t="shared" ca="1" si="245"/>
        <v>281.19748937000003</v>
      </c>
      <c r="C717" s="7">
        <f t="shared" ref="C717:C780" si="255">(C716-S716)</f>
        <v>278.89932934000001</v>
      </c>
      <c r="D717" s="102">
        <f t="shared" ref="D717:D780" si="256">WORKDAY($A717,-3,$X$160:$X$544)</f>
        <v>45183</v>
      </c>
      <c r="E717" s="100">
        <f ca="1">IF(D717&lt;$B$1,VLOOKUP(D717,[1]DI!$A$4:$B$15000,2,FALSE),0)</f>
        <v>0.13150000000000001</v>
      </c>
      <c r="F717" s="14">
        <f t="shared" ca="1" si="246"/>
        <v>1.0004903700000001</v>
      </c>
      <c r="G717" s="14">
        <f ca="1">(TRUNC(PRODUCT($F$12:$F716),16))</f>
        <v>1.2852747300195499</v>
      </c>
      <c r="H717" s="14">
        <f t="shared" ca="1" si="247"/>
        <v>1.27773565965582</v>
      </c>
      <c r="I717" s="14">
        <f t="shared" ca="1" si="248"/>
        <v>1.0059003399999999</v>
      </c>
      <c r="J717" s="13">
        <f t="shared" ref="J717:J780" si="257">J716</f>
        <v>0.05</v>
      </c>
      <c r="K717" s="29">
        <f t="shared" ref="K717:K780" si="258">IF(P716&gt;0,VLOOKUP(P716,X$12:AH$150,2),K716)</f>
        <v>45169</v>
      </c>
      <c r="L717" s="2">
        <f t="shared" ref="L717:L780" si="259">IF(A717&gt;K717,IF(NETWORKDAYS(K717,A717,$X$160:$X$544)-1=0,1,NETWORKDAYS(K717,A717,$X$160:$X$544)-1),0)</f>
        <v>12</v>
      </c>
      <c r="M717" s="17">
        <f t="shared" ref="M717:M780" si="260">IF(AND(L717=1,L716=1),1,IF(L717&gt;0,IF(L717=L716,L717+1,L717),0))</f>
        <v>12</v>
      </c>
      <c r="N717" s="12">
        <f t="shared" si="249"/>
        <v>1.002326042</v>
      </c>
      <c r="O717" s="12">
        <f t="shared" ca="1" si="250"/>
        <v>1.0082401059999999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2.29816003</v>
      </c>
      <c r="R717" s="20">
        <f t="shared" si="252"/>
        <v>0</v>
      </c>
      <c r="S717" s="14">
        <f t="shared" si="253"/>
        <v>0</v>
      </c>
      <c r="T717" s="4">
        <f t="shared" ref="T717:T780" si="262">IF(P716&gt;0,VLOOKUP(P716,X$12:AH$150,10),T716)</f>
        <v>0</v>
      </c>
      <c r="U717" s="29">
        <f t="shared" ref="U717:U780" si="263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4">
        <f t="shared" si="254"/>
        <v>45189</v>
      </c>
      <c r="B718" s="125">
        <f t="shared" ref="B718:B781" ca="1" si="264">IF(D718&lt;=TODAY(),C718+Q718,IF(AND(D718&gt;TODAY(),A718&lt;=$B$1),IF(VLOOKUP(TODAY(),$A$10:$E$5000,4,FALSE)=0,"n.d",C718+Q718),"n.d"))</f>
        <v>281.38985460999999</v>
      </c>
      <c r="C718" s="7">
        <f t="shared" si="255"/>
        <v>278.89932934000001</v>
      </c>
      <c r="D718" s="102">
        <f t="shared" si="256"/>
        <v>45184</v>
      </c>
      <c r="E718" s="100">
        <f ca="1">IF(D718&lt;$B$1,VLOOKUP(D718,[1]DI!$A$4:$B$15000,2,FALSE),0)</f>
        <v>0.13150000000000001</v>
      </c>
      <c r="F718" s="14">
        <f t="shared" ref="F718:F781" ca="1" si="265">ROUND(((1+E718)^(1/252)),8)</f>
        <v>1.0004903700000001</v>
      </c>
      <c r="G718" s="14">
        <f ca="1">(TRUNC(PRODUCT($F$12:$F717),16))</f>
        <v>1.2859049901889099</v>
      </c>
      <c r="H718" s="14">
        <f t="shared" ref="H718:H781" ca="1" si="266">IF(P717&gt;0,G717,H717)</f>
        <v>1.27773565965582</v>
      </c>
      <c r="I718" s="14">
        <f t="shared" ref="I718:I781" ca="1" si="267">ROUND(G718/H718,8)</f>
        <v>1.0063936</v>
      </c>
      <c r="J718" s="13">
        <f t="shared" si="257"/>
        <v>0.05</v>
      </c>
      <c r="K718" s="29">
        <f t="shared" si="258"/>
        <v>45169</v>
      </c>
      <c r="L718" s="2">
        <f t="shared" si="259"/>
        <v>13</v>
      </c>
      <c r="M718" s="17">
        <f t="shared" si="260"/>
        <v>13</v>
      </c>
      <c r="N718" s="12">
        <f t="shared" si="249"/>
        <v>1.002520123</v>
      </c>
      <c r="O718" s="12">
        <f t="shared" ca="1" si="250"/>
        <v>1.0089298360000001</v>
      </c>
      <c r="P718" s="17">
        <f t="shared" si="261"/>
        <v>0</v>
      </c>
      <c r="Q718" s="14">
        <f t="shared" ca="1" si="251"/>
        <v>2.49052527</v>
      </c>
      <c r="R718" s="20">
        <f t="shared" si="252"/>
        <v>0</v>
      </c>
      <c r="S718" s="14">
        <f t="shared" si="253"/>
        <v>0</v>
      </c>
      <c r="T718" s="4">
        <f t="shared" si="262"/>
        <v>0</v>
      </c>
      <c r="U718" s="29">
        <f t="shared" si="263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4">
        <f t="shared" si="254"/>
        <v>45190</v>
      </c>
      <c r="B719" s="125">
        <f t="shared" ca="1" si="264"/>
        <v>281.58235343000001</v>
      </c>
      <c r="C719" s="7">
        <f t="shared" si="255"/>
        <v>278.89932934000001</v>
      </c>
      <c r="D719" s="102">
        <f t="shared" si="256"/>
        <v>45187</v>
      </c>
      <c r="E719" s="100">
        <f ca="1">IF(D719&lt;$B$1,VLOOKUP(D719,[1]DI!$A$4:$B$15000,2,FALSE),0)</f>
        <v>0.13150000000000001</v>
      </c>
      <c r="F719" s="14">
        <f t="shared" ca="1" si="265"/>
        <v>1.0004903700000001</v>
      </c>
      <c r="G719" s="14">
        <f ca="1">(TRUNC(PRODUCT($F$12:$F718),16))</f>
        <v>1.28653555941895</v>
      </c>
      <c r="H719" s="14">
        <f t="shared" ca="1" si="266"/>
        <v>1.27773565965582</v>
      </c>
      <c r="I719" s="14">
        <f t="shared" ca="1" si="267"/>
        <v>1.0068871100000001</v>
      </c>
      <c r="J719" s="13">
        <f t="shared" si="257"/>
        <v>0.05</v>
      </c>
      <c r="K719" s="29">
        <f t="shared" si="258"/>
        <v>45169</v>
      </c>
      <c r="L719" s="2">
        <f t="shared" si="259"/>
        <v>14</v>
      </c>
      <c r="M719" s="17">
        <f t="shared" si="260"/>
        <v>14</v>
      </c>
      <c r="N719" s="12">
        <f t="shared" si="249"/>
        <v>1.0027142419999999</v>
      </c>
      <c r="O719" s="12">
        <f t="shared" ca="1" si="250"/>
        <v>1.0096200449999999</v>
      </c>
      <c r="P719" s="17">
        <f t="shared" si="261"/>
        <v>0</v>
      </c>
      <c r="Q719" s="14">
        <f t="shared" ca="1" si="251"/>
        <v>2.68302409</v>
      </c>
      <c r="R719" s="20">
        <f t="shared" si="252"/>
        <v>0</v>
      </c>
      <c r="S719" s="14">
        <f t="shared" si="253"/>
        <v>0</v>
      </c>
      <c r="T719" s="4">
        <f t="shared" si="262"/>
        <v>0</v>
      </c>
      <c r="U719" s="29">
        <f t="shared" si="263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4">
        <f t="shared" si="254"/>
        <v>45191</v>
      </c>
      <c r="B720" s="125">
        <f t="shared" ca="1" si="264"/>
        <v>281.77498055000001</v>
      </c>
      <c r="C720" s="7">
        <f t="shared" si="255"/>
        <v>278.89932934000001</v>
      </c>
      <c r="D720" s="102">
        <f t="shared" si="256"/>
        <v>45188</v>
      </c>
      <c r="E720" s="100">
        <f ca="1">IF(D720&lt;$B$1,VLOOKUP(D720,[1]DI!$A$4:$B$15000,2,FALSE),0)</f>
        <v>0.13150000000000001</v>
      </c>
      <c r="F720" s="14">
        <f t="shared" ca="1" si="265"/>
        <v>1.0004903700000001</v>
      </c>
      <c r="G720" s="14">
        <f ca="1">(TRUNC(PRODUCT($F$12:$F719),16))</f>
        <v>1.28716643786123</v>
      </c>
      <c r="H720" s="14">
        <f t="shared" ca="1" si="266"/>
        <v>1.27773565965582</v>
      </c>
      <c r="I720" s="14">
        <f t="shared" ca="1" si="267"/>
        <v>1.0073808500000001</v>
      </c>
      <c r="J720" s="13">
        <f t="shared" si="257"/>
        <v>0.05</v>
      </c>
      <c r="K720" s="29">
        <f t="shared" si="258"/>
        <v>45169</v>
      </c>
      <c r="L720" s="2">
        <f t="shared" si="259"/>
        <v>15</v>
      </c>
      <c r="M720" s="17">
        <f t="shared" si="260"/>
        <v>15</v>
      </c>
      <c r="N720" s="12">
        <f t="shared" si="249"/>
        <v>1.002908398</v>
      </c>
      <c r="O720" s="12">
        <f t="shared" ca="1" si="250"/>
        <v>1.0103107140000001</v>
      </c>
      <c r="P720" s="17">
        <f t="shared" si="261"/>
        <v>0</v>
      </c>
      <c r="Q720" s="14">
        <f t="shared" ca="1" si="251"/>
        <v>2.87565121</v>
      </c>
      <c r="R720" s="20">
        <f t="shared" si="252"/>
        <v>0</v>
      </c>
      <c r="S720" s="14">
        <f t="shared" si="253"/>
        <v>0</v>
      </c>
      <c r="T720" s="4">
        <f t="shared" si="262"/>
        <v>0</v>
      </c>
      <c r="U720" s="29">
        <f t="shared" si="263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4">
        <f t="shared" si="254"/>
        <v>45194</v>
      </c>
      <c r="B721" s="125">
        <f t="shared" ca="1" si="264"/>
        <v>281.96774155000003</v>
      </c>
      <c r="C721" s="7">
        <f t="shared" si="255"/>
        <v>278.89932934000001</v>
      </c>
      <c r="D721" s="102">
        <f t="shared" si="256"/>
        <v>45189</v>
      </c>
      <c r="E721" s="100">
        <f ca="1">IF(D721&lt;$B$1,VLOOKUP(D721,[1]DI!$A$4:$B$15000,2,FALSE),0)</f>
        <v>0.13150000000000001</v>
      </c>
      <c r="F721" s="14">
        <f t="shared" ca="1" si="265"/>
        <v>1.0004903700000001</v>
      </c>
      <c r="G721" s="14">
        <f ca="1">(TRUNC(PRODUCT($F$12:$F720),16))</f>
        <v>1.28779762566736</v>
      </c>
      <c r="H721" s="14">
        <f t="shared" ca="1" si="266"/>
        <v>1.27773565965582</v>
      </c>
      <c r="I721" s="14">
        <f t="shared" ca="1" si="267"/>
        <v>1.0078748399999999</v>
      </c>
      <c r="J721" s="13">
        <f t="shared" si="257"/>
        <v>0.05</v>
      </c>
      <c r="K721" s="29">
        <f t="shared" si="258"/>
        <v>45169</v>
      </c>
      <c r="L721" s="2">
        <f t="shared" si="259"/>
        <v>16</v>
      </c>
      <c r="M721" s="17">
        <f t="shared" si="260"/>
        <v>16</v>
      </c>
      <c r="N721" s="12">
        <f t="shared" si="249"/>
        <v>1.003102591</v>
      </c>
      <c r="O721" s="12">
        <f t="shared" ca="1" si="250"/>
        <v>1.0110018629999999</v>
      </c>
      <c r="P721" s="17">
        <f t="shared" si="261"/>
        <v>0</v>
      </c>
      <c r="Q721" s="14">
        <f t="shared" ca="1" si="251"/>
        <v>3.06841221</v>
      </c>
      <c r="R721" s="20">
        <f t="shared" si="252"/>
        <v>0</v>
      </c>
      <c r="S721" s="14">
        <f t="shared" si="253"/>
        <v>0</v>
      </c>
      <c r="T721" s="4">
        <f t="shared" si="262"/>
        <v>0</v>
      </c>
      <c r="U721" s="29">
        <f t="shared" si="263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4">
        <f t="shared" si="254"/>
        <v>45195</v>
      </c>
      <c r="B722" s="125">
        <f t="shared" ca="1" si="264"/>
        <v>282.16063417999999</v>
      </c>
      <c r="C722" s="7">
        <f t="shared" si="255"/>
        <v>278.89932934000001</v>
      </c>
      <c r="D722" s="102">
        <f t="shared" si="256"/>
        <v>45190</v>
      </c>
      <c r="E722" s="100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1.2884291229890601</v>
      </c>
      <c r="H722" s="14">
        <f t="shared" ca="1" si="266"/>
        <v>1.27773565965582</v>
      </c>
      <c r="I722" s="14">
        <f t="shared" ca="1" si="267"/>
        <v>1.0083690700000001</v>
      </c>
      <c r="J722" s="13">
        <f t="shared" si="257"/>
        <v>0.05</v>
      </c>
      <c r="K722" s="29">
        <f t="shared" si="258"/>
        <v>45169</v>
      </c>
      <c r="L722" s="2">
        <f t="shared" si="259"/>
        <v>17</v>
      </c>
      <c r="M722" s="17">
        <f t="shared" si="260"/>
        <v>17</v>
      </c>
      <c r="N722" s="12">
        <f t="shared" si="249"/>
        <v>1.0032968229999999</v>
      </c>
      <c r="O722" s="12">
        <f t="shared" ca="1" si="250"/>
        <v>1.011693484</v>
      </c>
      <c r="P722" s="17">
        <f t="shared" si="261"/>
        <v>0</v>
      </c>
      <c r="Q722" s="14">
        <f t="shared" ca="1" si="251"/>
        <v>3.2613048400000002</v>
      </c>
      <c r="R722" s="20">
        <f t="shared" si="252"/>
        <v>0</v>
      </c>
      <c r="S722" s="14">
        <f t="shared" si="253"/>
        <v>0</v>
      </c>
      <c r="T722" s="4">
        <f t="shared" si="262"/>
        <v>0</v>
      </c>
      <c r="U722" s="29">
        <f t="shared" si="263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4">
        <f t="shared" si="254"/>
        <v>45196</v>
      </c>
      <c r="B723" s="125">
        <f t="shared" ca="1" si="264"/>
        <v>282.34869851000002</v>
      </c>
      <c r="C723" s="7">
        <f t="shared" si="255"/>
        <v>278.89932934000001</v>
      </c>
      <c r="D723" s="102">
        <f t="shared" si="256"/>
        <v>45191</v>
      </c>
      <c r="E723" s="100">
        <f ca="1">IF(D723&lt;$B$1,VLOOKUP(D723,[1]DI!$A$4:$B$15000,2,FALSE),0)</f>
        <v>0.1265</v>
      </c>
      <c r="F723" s="14">
        <f t="shared" ca="1" si="265"/>
        <v>1.0004727899999999</v>
      </c>
      <c r="G723" s="14">
        <f ca="1">(TRUNC(PRODUCT($F$12:$F722),16))</f>
        <v>1.28903827939412</v>
      </c>
      <c r="H723" s="14">
        <f t="shared" ca="1" si="266"/>
        <v>1.27773565965582</v>
      </c>
      <c r="I723" s="14">
        <f t="shared" ca="1" si="267"/>
        <v>1.0088458199999999</v>
      </c>
      <c r="J723" s="13">
        <f t="shared" si="257"/>
        <v>0.05</v>
      </c>
      <c r="K723" s="29">
        <f t="shared" si="258"/>
        <v>45169</v>
      </c>
      <c r="L723" s="2">
        <f t="shared" si="259"/>
        <v>18</v>
      </c>
      <c r="M723" s="17">
        <f t="shared" si="260"/>
        <v>18</v>
      </c>
      <c r="N723" s="12">
        <f t="shared" si="249"/>
        <v>1.0034910909999999</v>
      </c>
      <c r="O723" s="12">
        <f t="shared" ca="1" si="250"/>
        <v>1.0123677929999999</v>
      </c>
      <c r="P723" s="17">
        <f t="shared" si="261"/>
        <v>0</v>
      </c>
      <c r="Q723" s="14">
        <f t="shared" ca="1" si="251"/>
        <v>3.4493691700000002</v>
      </c>
      <c r="R723" s="20">
        <f t="shared" si="252"/>
        <v>0</v>
      </c>
      <c r="S723" s="14">
        <f t="shared" si="253"/>
        <v>0</v>
      </c>
      <c r="T723" s="4">
        <f t="shared" si="262"/>
        <v>0</v>
      </c>
      <c r="U723" s="29">
        <f t="shared" si="263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4">
        <f t="shared" si="254"/>
        <v>45197</v>
      </c>
      <c r="B724" s="125">
        <f t="shared" ca="1" si="264"/>
        <v>282.53688667</v>
      </c>
      <c r="C724" s="7">
        <f t="shared" si="255"/>
        <v>278.89932934000001</v>
      </c>
      <c r="D724" s="102">
        <f t="shared" si="256"/>
        <v>45194</v>
      </c>
      <c r="E724" s="100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1.2896477238022299</v>
      </c>
      <c r="H724" s="14">
        <f t="shared" ca="1" si="266"/>
        <v>1.27773565965582</v>
      </c>
      <c r="I724" s="14">
        <f t="shared" ca="1" si="267"/>
        <v>1.0093227899999999</v>
      </c>
      <c r="J724" s="13">
        <f t="shared" si="257"/>
        <v>0.05</v>
      </c>
      <c r="K724" s="29">
        <f t="shared" si="258"/>
        <v>45169</v>
      </c>
      <c r="L724" s="2">
        <f t="shared" si="259"/>
        <v>19</v>
      </c>
      <c r="M724" s="17">
        <f t="shared" si="260"/>
        <v>19</v>
      </c>
      <c r="N724" s="12">
        <f t="shared" si="249"/>
        <v>1.003685398</v>
      </c>
      <c r="O724" s="12">
        <f t="shared" ca="1" si="250"/>
        <v>1.0130425460000001</v>
      </c>
      <c r="P724" s="17">
        <f t="shared" si="261"/>
        <v>0</v>
      </c>
      <c r="Q724" s="14">
        <f t="shared" ca="1" si="251"/>
        <v>3.6375573299999999</v>
      </c>
      <c r="R724" s="20">
        <f t="shared" si="252"/>
        <v>0</v>
      </c>
      <c r="S724" s="14">
        <f t="shared" si="253"/>
        <v>0</v>
      </c>
      <c r="T724" s="4">
        <f t="shared" si="262"/>
        <v>0</v>
      </c>
      <c r="U724" s="29">
        <f t="shared" si="263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4">
        <f t="shared" si="254"/>
        <v>45198</v>
      </c>
      <c r="B725" s="125">
        <f t="shared" ca="1" si="264"/>
        <v>282.72520144999999</v>
      </c>
      <c r="C725" s="7">
        <f t="shared" si="255"/>
        <v>278.89932934000001</v>
      </c>
      <c r="D725" s="102">
        <f t="shared" si="256"/>
        <v>45195</v>
      </c>
      <c r="E725" s="100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1.2902574563495699</v>
      </c>
      <c r="H725" s="14">
        <f t="shared" ca="1" si="266"/>
        <v>1.27773565965582</v>
      </c>
      <c r="I725" s="14">
        <f t="shared" ca="1" si="267"/>
        <v>1.0097999900000001</v>
      </c>
      <c r="J725" s="13">
        <f t="shared" si="257"/>
        <v>0.05</v>
      </c>
      <c r="K725" s="29">
        <f t="shared" si="258"/>
        <v>45169</v>
      </c>
      <c r="L725" s="2">
        <f t="shared" si="259"/>
        <v>20</v>
      </c>
      <c r="M725" s="17">
        <f t="shared" si="260"/>
        <v>20</v>
      </c>
      <c r="N725" s="12">
        <f t="shared" si="249"/>
        <v>1.0038797420000001</v>
      </c>
      <c r="O725" s="12">
        <f t="shared" ca="1" si="250"/>
        <v>1.0137177530000001</v>
      </c>
      <c r="P725" s="17">
        <f t="shared" si="261"/>
        <v>0</v>
      </c>
      <c r="Q725" s="14">
        <f t="shared" ca="1" si="251"/>
        <v>3.8258721100000002</v>
      </c>
      <c r="R725" s="20">
        <f t="shared" si="252"/>
        <v>0</v>
      </c>
      <c r="S725" s="14">
        <f t="shared" si="253"/>
        <v>0</v>
      </c>
      <c r="T725" s="4">
        <f t="shared" si="262"/>
        <v>0</v>
      </c>
      <c r="U725" s="29">
        <f t="shared" si="263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4">
        <f t="shared" si="254"/>
        <v>45201</v>
      </c>
      <c r="B726" s="125">
        <f t="shared" ca="1" si="264"/>
        <v>282.91364034000003</v>
      </c>
      <c r="C726" s="7">
        <f t="shared" si="255"/>
        <v>278.89932934000001</v>
      </c>
      <c r="D726" s="102">
        <f t="shared" si="256"/>
        <v>45196</v>
      </c>
      <c r="E726" s="100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1.2908674771723501</v>
      </c>
      <c r="H726" s="14">
        <f t="shared" ca="1" si="266"/>
        <v>1.27773565965582</v>
      </c>
      <c r="I726" s="14">
        <f t="shared" ca="1" si="267"/>
        <v>1.01027741</v>
      </c>
      <c r="J726" s="13">
        <f t="shared" si="257"/>
        <v>0.05</v>
      </c>
      <c r="K726" s="29">
        <f t="shared" si="258"/>
        <v>45169</v>
      </c>
      <c r="L726" s="2">
        <f t="shared" si="259"/>
        <v>21</v>
      </c>
      <c r="M726" s="17">
        <f t="shared" si="260"/>
        <v>21</v>
      </c>
      <c r="N726" s="12">
        <f t="shared" si="249"/>
        <v>1.004074124</v>
      </c>
      <c r="O726" s="12">
        <f t="shared" ca="1" si="250"/>
        <v>1.0143934050000001</v>
      </c>
      <c r="P726" s="17">
        <f t="shared" si="261"/>
        <v>0</v>
      </c>
      <c r="Q726" s="14">
        <f t="shared" ca="1" si="251"/>
        <v>4.0143110000000002</v>
      </c>
      <c r="R726" s="20">
        <f t="shared" si="252"/>
        <v>0</v>
      </c>
      <c r="S726" s="14">
        <f t="shared" si="253"/>
        <v>0</v>
      </c>
      <c r="T726" s="4">
        <f t="shared" si="262"/>
        <v>0</v>
      </c>
      <c r="U726" s="29">
        <f t="shared" si="263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4">
        <f t="shared" si="254"/>
        <v>45202</v>
      </c>
      <c r="B727" s="125">
        <f t="shared" ca="1" si="264"/>
        <v>283.10220585000002</v>
      </c>
      <c r="C727" s="7">
        <f t="shared" si="255"/>
        <v>278.89932934000001</v>
      </c>
      <c r="D727" s="102">
        <f t="shared" si="256"/>
        <v>45197</v>
      </c>
      <c r="E727" s="100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1.29147778640689</v>
      </c>
      <c r="H727" s="14">
        <f t="shared" ca="1" si="266"/>
        <v>1.27773565965582</v>
      </c>
      <c r="I727" s="14">
        <f t="shared" ca="1" si="267"/>
        <v>1.0107550599999999</v>
      </c>
      <c r="J727" s="13">
        <f t="shared" si="257"/>
        <v>0.05</v>
      </c>
      <c r="K727" s="29">
        <f t="shared" si="258"/>
        <v>45169</v>
      </c>
      <c r="L727" s="2">
        <f t="shared" si="259"/>
        <v>22</v>
      </c>
      <c r="M727" s="17">
        <f t="shared" si="260"/>
        <v>22</v>
      </c>
      <c r="N727" s="12">
        <f t="shared" si="249"/>
        <v>1.004268543</v>
      </c>
      <c r="O727" s="12">
        <f t="shared" ca="1" si="250"/>
        <v>1.0150695110000001</v>
      </c>
      <c r="P727" s="17">
        <f t="shared" si="261"/>
        <v>0</v>
      </c>
      <c r="Q727" s="14">
        <f t="shared" ca="1" si="251"/>
        <v>4.2028765100000003</v>
      </c>
      <c r="R727" s="20">
        <f t="shared" si="252"/>
        <v>0</v>
      </c>
      <c r="S727" s="14">
        <f t="shared" si="253"/>
        <v>0</v>
      </c>
      <c r="T727" s="4">
        <f t="shared" si="262"/>
        <v>0</v>
      </c>
      <c r="U727" s="29">
        <f t="shared" si="263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4">
        <f t="shared" si="254"/>
        <v>45203</v>
      </c>
      <c r="B728" s="125">
        <f t="shared" ca="1" si="264"/>
        <v>283.29089852999999</v>
      </c>
      <c r="C728" s="7">
        <f t="shared" si="255"/>
        <v>278.89932934000001</v>
      </c>
      <c r="D728" s="102">
        <f t="shared" si="256"/>
        <v>45198</v>
      </c>
      <c r="E728" s="100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1.2920883841895201</v>
      </c>
      <c r="H728" s="14">
        <f t="shared" ca="1" si="266"/>
        <v>1.27773565965582</v>
      </c>
      <c r="I728" s="14">
        <f t="shared" ca="1" si="267"/>
        <v>1.01123294</v>
      </c>
      <c r="J728" s="13">
        <f t="shared" si="257"/>
        <v>0.05</v>
      </c>
      <c r="K728" s="29">
        <f t="shared" si="258"/>
        <v>45169</v>
      </c>
      <c r="L728" s="2">
        <f t="shared" si="259"/>
        <v>23</v>
      </c>
      <c r="M728" s="17">
        <f t="shared" si="260"/>
        <v>23</v>
      </c>
      <c r="N728" s="12">
        <f t="shared" si="249"/>
        <v>1.0044630000000001</v>
      </c>
      <c r="O728" s="12">
        <f t="shared" ca="1" si="250"/>
        <v>1.0157460730000001</v>
      </c>
      <c r="P728" s="17">
        <f t="shared" si="261"/>
        <v>0</v>
      </c>
      <c r="Q728" s="14">
        <f t="shared" ca="1" si="251"/>
        <v>4.3915691900000002</v>
      </c>
      <c r="R728" s="20">
        <f t="shared" si="252"/>
        <v>0</v>
      </c>
      <c r="S728" s="14">
        <f t="shared" si="253"/>
        <v>0</v>
      </c>
      <c r="T728" s="4">
        <f t="shared" si="262"/>
        <v>0</v>
      </c>
      <c r="U728" s="29">
        <f t="shared" si="263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4">
        <f t="shared" si="254"/>
        <v>45204</v>
      </c>
      <c r="B729" s="125">
        <f t="shared" ca="1" si="264"/>
        <v>283.47971504999998</v>
      </c>
      <c r="C729" s="7">
        <f t="shared" si="255"/>
        <v>278.89932934000001</v>
      </c>
      <c r="D729" s="102">
        <f t="shared" si="256"/>
        <v>45201</v>
      </c>
      <c r="E729" s="100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1.29269927065668</v>
      </c>
      <c r="H729" s="14">
        <f t="shared" ca="1" si="266"/>
        <v>1.27773565965582</v>
      </c>
      <c r="I729" s="14">
        <f t="shared" ca="1" si="267"/>
        <v>1.01171104</v>
      </c>
      <c r="J729" s="13">
        <f t="shared" si="257"/>
        <v>0.05</v>
      </c>
      <c r="K729" s="29">
        <f t="shared" si="258"/>
        <v>45169</v>
      </c>
      <c r="L729" s="2">
        <f t="shared" si="259"/>
        <v>24</v>
      </c>
      <c r="M729" s="17">
        <f t="shared" si="260"/>
        <v>24</v>
      </c>
      <c r="N729" s="12">
        <f t="shared" si="249"/>
        <v>1.004657495</v>
      </c>
      <c r="O729" s="12">
        <f t="shared" ca="1" si="250"/>
        <v>1.016423079</v>
      </c>
      <c r="P729" s="17">
        <f t="shared" si="261"/>
        <v>0</v>
      </c>
      <c r="Q729" s="14">
        <f t="shared" ca="1" si="251"/>
        <v>4.5803857099999998</v>
      </c>
      <c r="R729" s="20">
        <f t="shared" si="252"/>
        <v>0</v>
      </c>
      <c r="S729" s="14">
        <f t="shared" si="253"/>
        <v>0</v>
      </c>
      <c r="T729" s="4">
        <f t="shared" si="262"/>
        <v>0</v>
      </c>
      <c r="U729" s="29">
        <f t="shared" si="263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4">
        <f t="shared" si="254"/>
        <v>45205</v>
      </c>
      <c r="B730" s="125">
        <f t="shared" ca="1" si="264"/>
        <v>283.66865568000003</v>
      </c>
      <c r="C730" s="7">
        <f t="shared" si="255"/>
        <v>278.89932934000001</v>
      </c>
      <c r="D730" s="102">
        <f t="shared" si="256"/>
        <v>45202</v>
      </c>
      <c r="E730" s="100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1.2933104459448601</v>
      </c>
      <c r="H730" s="14">
        <f t="shared" ca="1" si="266"/>
        <v>1.27773565965582</v>
      </c>
      <c r="I730" s="14">
        <f t="shared" ca="1" si="267"/>
        <v>1.01218936</v>
      </c>
      <c r="J730" s="13">
        <f t="shared" si="257"/>
        <v>0.05</v>
      </c>
      <c r="K730" s="29">
        <f t="shared" si="258"/>
        <v>45169</v>
      </c>
      <c r="L730" s="2">
        <f t="shared" si="259"/>
        <v>25</v>
      </c>
      <c r="M730" s="17">
        <f t="shared" si="260"/>
        <v>25</v>
      </c>
      <c r="N730" s="12">
        <f t="shared" si="249"/>
        <v>1.0048520270000001</v>
      </c>
      <c r="O730" s="12">
        <f t="shared" ca="1" si="250"/>
        <v>1.01710053</v>
      </c>
      <c r="P730" s="17">
        <f t="shared" si="261"/>
        <v>0</v>
      </c>
      <c r="Q730" s="14">
        <f t="shared" ca="1" si="251"/>
        <v>4.7693263400000001</v>
      </c>
      <c r="R730" s="20">
        <f t="shared" si="252"/>
        <v>0</v>
      </c>
      <c r="S730" s="14">
        <f t="shared" si="253"/>
        <v>0</v>
      </c>
      <c r="T730" s="4">
        <f t="shared" si="262"/>
        <v>0</v>
      </c>
      <c r="U730" s="29">
        <f t="shared" si="263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4">
        <f t="shared" si="254"/>
        <v>45208</v>
      </c>
      <c r="B731" s="125">
        <f t="shared" ca="1" si="264"/>
        <v>283.85772628000001</v>
      </c>
      <c r="C731" s="7">
        <f t="shared" si="255"/>
        <v>278.89932934000001</v>
      </c>
      <c r="D731" s="102">
        <f t="shared" si="256"/>
        <v>45203</v>
      </c>
      <c r="E731" s="100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1.2939219101905901</v>
      </c>
      <c r="H731" s="14">
        <f t="shared" ca="1" si="266"/>
        <v>1.27773565965582</v>
      </c>
      <c r="I731" s="14">
        <f t="shared" ca="1" si="267"/>
        <v>1.0126679199999999</v>
      </c>
      <c r="J731" s="13">
        <f t="shared" si="257"/>
        <v>0.05</v>
      </c>
      <c r="K731" s="29">
        <f t="shared" si="258"/>
        <v>45169</v>
      </c>
      <c r="L731" s="2">
        <f t="shared" si="259"/>
        <v>26</v>
      </c>
      <c r="M731" s="17">
        <f t="shared" si="260"/>
        <v>26</v>
      </c>
      <c r="N731" s="12">
        <f t="shared" si="249"/>
        <v>1.005046597</v>
      </c>
      <c r="O731" s="12">
        <f t="shared" ca="1" si="250"/>
        <v>1.017778447</v>
      </c>
      <c r="P731" s="17">
        <f t="shared" si="261"/>
        <v>0</v>
      </c>
      <c r="Q731" s="14">
        <f t="shared" ca="1" si="251"/>
        <v>4.9583969400000001</v>
      </c>
      <c r="R731" s="20">
        <f t="shared" si="252"/>
        <v>0</v>
      </c>
      <c r="S731" s="14">
        <f t="shared" si="253"/>
        <v>0</v>
      </c>
      <c r="T731" s="4">
        <f t="shared" si="262"/>
        <v>0</v>
      </c>
      <c r="U731" s="29">
        <f t="shared" si="263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4">
        <f t="shared" si="254"/>
        <v>45209</v>
      </c>
      <c r="B732" s="125">
        <f t="shared" ca="1" si="264"/>
        <v>284.04692126999998</v>
      </c>
      <c r="C732" s="7">
        <f t="shared" si="255"/>
        <v>278.89932934000001</v>
      </c>
      <c r="D732" s="102">
        <f t="shared" si="256"/>
        <v>45204</v>
      </c>
      <c r="E732" s="100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1.29453366353051</v>
      </c>
      <c r="H732" s="14">
        <f t="shared" ca="1" si="266"/>
        <v>1.27773565965582</v>
      </c>
      <c r="I732" s="14">
        <f t="shared" ca="1" si="267"/>
        <v>1.0131467000000001</v>
      </c>
      <c r="J732" s="13">
        <f t="shared" si="257"/>
        <v>0.05</v>
      </c>
      <c r="K732" s="29">
        <f t="shared" si="258"/>
        <v>45169</v>
      </c>
      <c r="L732" s="2">
        <f t="shared" si="259"/>
        <v>27</v>
      </c>
      <c r="M732" s="17">
        <f t="shared" si="260"/>
        <v>27</v>
      </c>
      <c r="N732" s="12">
        <f t="shared" si="249"/>
        <v>1.0052412049999999</v>
      </c>
      <c r="O732" s="12">
        <f t="shared" ca="1" si="250"/>
        <v>1.01845681</v>
      </c>
      <c r="P732" s="17">
        <f t="shared" si="261"/>
        <v>0</v>
      </c>
      <c r="Q732" s="14">
        <f t="shared" ca="1" si="251"/>
        <v>5.1475919299999999</v>
      </c>
      <c r="R732" s="20">
        <f t="shared" si="252"/>
        <v>0</v>
      </c>
      <c r="S732" s="14">
        <f t="shared" si="253"/>
        <v>0</v>
      </c>
      <c r="T732" s="4">
        <f t="shared" si="262"/>
        <v>0</v>
      </c>
      <c r="U732" s="29">
        <f t="shared" si="263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4">
        <f t="shared" si="254"/>
        <v>45210</v>
      </c>
      <c r="B733" s="125">
        <f t="shared" ca="1" si="264"/>
        <v>284.23624008000002</v>
      </c>
      <c r="C733" s="7">
        <f t="shared" si="255"/>
        <v>278.89932934000001</v>
      </c>
      <c r="D733" s="102">
        <f t="shared" si="256"/>
        <v>45205</v>
      </c>
      <c r="E733" s="100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1.2951457061012901</v>
      </c>
      <c r="H733" s="14">
        <f t="shared" ca="1" si="266"/>
        <v>1.27773565965582</v>
      </c>
      <c r="I733" s="14">
        <f t="shared" ca="1" si="267"/>
        <v>1.0136257</v>
      </c>
      <c r="J733" s="13">
        <f t="shared" si="257"/>
        <v>0.05</v>
      </c>
      <c r="K733" s="29">
        <f t="shared" si="258"/>
        <v>45169</v>
      </c>
      <c r="L733" s="2">
        <f t="shared" si="259"/>
        <v>28</v>
      </c>
      <c r="M733" s="17">
        <f t="shared" si="260"/>
        <v>28</v>
      </c>
      <c r="N733" s="12">
        <f t="shared" si="249"/>
        <v>1.00543585</v>
      </c>
      <c r="O733" s="12">
        <f t="shared" ca="1" si="250"/>
        <v>1.0191356170000001</v>
      </c>
      <c r="P733" s="17">
        <f t="shared" si="261"/>
        <v>0</v>
      </c>
      <c r="Q733" s="14">
        <f t="shared" ca="1" si="251"/>
        <v>5.3369107400000004</v>
      </c>
      <c r="R733" s="20">
        <f t="shared" si="252"/>
        <v>0</v>
      </c>
      <c r="S733" s="14">
        <f t="shared" si="253"/>
        <v>0</v>
      </c>
      <c r="T733" s="4">
        <f t="shared" si="262"/>
        <v>0</v>
      </c>
      <c r="U733" s="29">
        <f t="shared" si="263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4">
        <f t="shared" si="254"/>
        <v>45212</v>
      </c>
      <c r="B734" s="125">
        <f t="shared" ca="1" si="264"/>
        <v>284.42568635999999</v>
      </c>
      <c r="C734" s="7">
        <f t="shared" si="255"/>
        <v>278.89932934000001</v>
      </c>
      <c r="D734" s="102">
        <f t="shared" si="256"/>
        <v>45208</v>
      </c>
      <c r="E734" s="100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1.29575803803968</v>
      </c>
      <c r="H734" s="14">
        <f t="shared" ca="1" si="266"/>
        <v>1.27773565965582</v>
      </c>
      <c r="I734" s="14">
        <f t="shared" ca="1" si="267"/>
        <v>1.01410493</v>
      </c>
      <c r="J734" s="13">
        <f t="shared" si="257"/>
        <v>0.05</v>
      </c>
      <c r="K734" s="29">
        <f t="shared" si="258"/>
        <v>45169</v>
      </c>
      <c r="L734" s="2">
        <f t="shared" si="259"/>
        <v>29</v>
      </c>
      <c r="M734" s="17">
        <f t="shared" si="260"/>
        <v>29</v>
      </c>
      <c r="N734" s="12">
        <f t="shared" si="249"/>
        <v>1.0056305329999999</v>
      </c>
      <c r="O734" s="12">
        <f t="shared" ca="1" si="250"/>
        <v>1.0198148810000001</v>
      </c>
      <c r="P734" s="17">
        <f t="shared" si="261"/>
        <v>0</v>
      </c>
      <c r="Q734" s="14">
        <f t="shared" ca="1" si="251"/>
        <v>5.5263570199999998</v>
      </c>
      <c r="R734" s="20">
        <f t="shared" si="252"/>
        <v>0</v>
      </c>
      <c r="S734" s="14">
        <f t="shared" si="253"/>
        <v>0</v>
      </c>
      <c r="T734" s="4">
        <f t="shared" si="262"/>
        <v>0</v>
      </c>
      <c r="U734" s="29">
        <f t="shared" si="263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4">
        <f t="shared" si="254"/>
        <v>45215</v>
      </c>
      <c r="B735" s="125">
        <f t="shared" ca="1" si="264"/>
        <v>284.61526008999999</v>
      </c>
      <c r="C735" s="7">
        <f t="shared" si="255"/>
        <v>278.89932934000001</v>
      </c>
      <c r="D735" s="102">
        <f t="shared" si="256"/>
        <v>45209</v>
      </c>
      <c r="E735" s="100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1.29637065948249</v>
      </c>
      <c r="H735" s="14">
        <f t="shared" ca="1" si="266"/>
        <v>1.27773565965582</v>
      </c>
      <c r="I735" s="14">
        <f t="shared" ca="1" si="267"/>
        <v>1.01458439</v>
      </c>
      <c r="J735" s="13">
        <f t="shared" si="257"/>
        <v>0.05</v>
      </c>
      <c r="K735" s="29">
        <f t="shared" si="258"/>
        <v>45169</v>
      </c>
      <c r="L735" s="2">
        <f t="shared" si="259"/>
        <v>30</v>
      </c>
      <c r="M735" s="17">
        <f t="shared" si="260"/>
        <v>30</v>
      </c>
      <c r="N735" s="12">
        <f t="shared" si="249"/>
        <v>1.0058252539999999</v>
      </c>
      <c r="O735" s="12">
        <f t="shared" ca="1" si="250"/>
        <v>1.0204946020000001</v>
      </c>
      <c r="P735" s="17">
        <f t="shared" si="261"/>
        <v>0</v>
      </c>
      <c r="Q735" s="14">
        <f t="shared" ca="1" si="251"/>
        <v>5.7159307500000001</v>
      </c>
      <c r="R735" s="20">
        <f t="shared" si="252"/>
        <v>0</v>
      </c>
      <c r="S735" s="14">
        <f t="shared" si="253"/>
        <v>0</v>
      </c>
      <c r="T735" s="4">
        <f t="shared" si="262"/>
        <v>0</v>
      </c>
      <c r="U735" s="29">
        <f t="shared" si="263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4">
        <f t="shared" si="254"/>
        <v>45216</v>
      </c>
      <c r="B736" s="125">
        <f t="shared" ca="1" si="264"/>
        <v>284.80496099999999</v>
      </c>
      <c r="C736" s="7">
        <f t="shared" si="255"/>
        <v>278.89932934000001</v>
      </c>
      <c r="D736" s="102">
        <f t="shared" si="256"/>
        <v>45210</v>
      </c>
      <c r="E736" s="100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1.29698357056658</v>
      </c>
      <c r="H736" s="14">
        <f t="shared" ca="1" si="266"/>
        <v>1.27773565965582</v>
      </c>
      <c r="I736" s="14">
        <f t="shared" ca="1" si="267"/>
        <v>1.0150640799999999</v>
      </c>
      <c r="J736" s="13">
        <f t="shared" si="257"/>
        <v>0.05</v>
      </c>
      <c r="K736" s="29">
        <f t="shared" si="258"/>
        <v>45169</v>
      </c>
      <c r="L736" s="2">
        <f t="shared" si="259"/>
        <v>31</v>
      </c>
      <c r="M736" s="17">
        <f t="shared" si="260"/>
        <v>31</v>
      </c>
      <c r="N736" s="12">
        <f t="shared" si="249"/>
        <v>1.0060200130000001</v>
      </c>
      <c r="O736" s="12">
        <f t="shared" ca="1" si="250"/>
        <v>1.0211747790000001</v>
      </c>
      <c r="P736" s="17">
        <f t="shared" si="261"/>
        <v>0</v>
      </c>
      <c r="Q736" s="14">
        <f t="shared" ca="1" si="251"/>
        <v>5.9056316600000001</v>
      </c>
      <c r="R736" s="20">
        <f t="shared" si="252"/>
        <v>0</v>
      </c>
      <c r="S736" s="14">
        <f t="shared" si="253"/>
        <v>0</v>
      </c>
      <c r="T736" s="4">
        <f t="shared" si="262"/>
        <v>0</v>
      </c>
      <c r="U736" s="29">
        <f t="shared" si="263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4">
        <f t="shared" si="254"/>
        <v>45217</v>
      </c>
      <c r="B737" s="125">
        <f t="shared" ca="1" si="264"/>
        <v>284.99478629999999</v>
      </c>
      <c r="C737" s="7">
        <f t="shared" si="255"/>
        <v>278.89932934000001</v>
      </c>
      <c r="D737" s="102">
        <f t="shared" si="256"/>
        <v>45212</v>
      </c>
      <c r="E737" s="100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1.2975967714289101</v>
      </c>
      <c r="H737" s="14">
        <f t="shared" ca="1" si="266"/>
        <v>1.27773565965582</v>
      </c>
      <c r="I737" s="14">
        <f t="shared" ca="1" si="267"/>
        <v>1.0155439900000001</v>
      </c>
      <c r="J737" s="13">
        <f t="shared" si="257"/>
        <v>0.05</v>
      </c>
      <c r="K737" s="29">
        <f t="shared" si="258"/>
        <v>45169</v>
      </c>
      <c r="L737" s="2">
        <f t="shared" si="259"/>
        <v>32</v>
      </c>
      <c r="M737" s="17">
        <f t="shared" si="260"/>
        <v>32</v>
      </c>
      <c r="N737" s="12">
        <f t="shared" si="249"/>
        <v>1.006214809</v>
      </c>
      <c r="O737" s="12">
        <f t="shared" ca="1" si="250"/>
        <v>1.0218554019999999</v>
      </c>
      <c r="P737" s="17">
        <f t="shared" si="261"/>
        <v>0</v>
      </c>
      <c r="Q737" s="14">
        <f t="shared" ca="1" si="251"/>
        <v>6.0954569599999999</v>
      </c>
      <c r="R737" s="20">
        <f t="shared" si="252"/>
        <v>0</v>
      </c>
      <c r="S737" s="14">
        <f t="shared" si="253"/>
        <v>0</v>
      </c>
      <c r="T737" s="4">
        <f t="shared" si="262"/>
        <v>0</v>
      </c>
      <c r="U737" s="29">
        <f t="shared" si="263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4">
        <f t="shared" si="254"/>
        <v>45218</v>
      </c>
      <c r="B738" s="125">
        <f t="shared" ca="1" si="264"/>
        <v>285.18473905000002</v>
      </c>
      <c r="C738" s="7">
        <f t="shared" si="255"/>
        <v>278.89932934000001</v>
      </c>
      <c r="D738" s="102">
        <f t="shared" si="256"/>
        <v>45215</v>
      </c>
      <c r="E738" s="100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1.29821026220647</v>
      </c>
      <c r="H738" s="14">
        <f t="shared" ca="1" si="266"/>
        <v>1.27773565965582</v>
      </c>
      <c r="I738" s="14">
        <f t="shared" ca="1" si="267"/>
        <v>1.0160241299999999</v>
      </c>
      <c r="J738" s="13">
        <f t="shared" si="257"/>
        <v>0.05</v>
      </c>
      <c r="K738" s="29">
        <f t="shared" si="258"/>
        <v>45169</v>
      </c>
      <c r="L738" s="2">
        <f t="shared" si="259"/>
        <v>33</v>
      </c>
      <c r="M738" s="17">
        <f t="shared" si="260"/>
        <v>33</v>
      </c>
      <c r="N738" s="12">
        <f t="shared" si="249"/>
        <v>1.006409643</v>
      </c>
      <c r="O738" s="12">
        <f t="shared" ca="1" si="250"/>
        <v>1.022536482</v>
      </c>
      <c r="P738" s="17">
        <f t="shared" si="261"/>
        <v>0</v>
      </c>
      <c r="Q738" s="14">
        <f t="shared" ca="1" si="251"/>
        <v>6.2854097099999997</v>
      </c>
      <c r="R738" s="20">
        <f t="shared" si="252"/>
        <v>0</v>
      </c>
      <c r="S738" s="14">
        <f t="shared" si="253"/>
        <v>0</v>
      </c>
      <c r="T738" s="4">
        <f t="shared" si="262"/>
        <v>0</v>
      </c>
      <c r="U738" s="29">
        <f t="shared" si="263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4">
        <f t="shared" si="254"/>
        <v>45219</v>
      </c>
      <c r="B739" s="125">
        <f t="shared" ca="1" si="264"/>
        <v>285.37481897999999</v>
      </c>
      <c r="C739" s="7">
        <f t="shared" si="255"/>
        <v>278.89932934000001</v>
      </c>
      <c r="D739" s="102">
        <f t="shared" si="256"/>
        <v>45216</v>
      </c>
      <c r="E739" s="100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1.29882404303634</v>
      </c>
      <c r="H739" s="14">
        <f t="shared" ca="1" si="266"/>
        <v>1.27773565965582</v>
      </c>
      <c r="I739" s="14">
        <f t="shared" ca="1" si="267"/>
        <v>1.0165044999999999</v>
      </c>
      <c r="J739" s="13">
        <f t="shared" si="257"/>
        <v>0.05</v>
      </c>
      <c r="K739" s="29">
        <f t="shared" si="258"/>
        <v>45169</v>
      </c>
      <c r="L739" s="2">
        <f t="shared" si="259"/>
        <v>34</v>
      </c>
      <c r="M739" s="17">
        <f t="shared" si="260"/>
        <v>34</v>
      </c>
      <c r="N739" s="12">
        <f t="shared" si="249"/>
        <v>1.006604514</v>
      </c>
      <c r="O739" s="12">
        <f t="shared" ca="1" si="250"/>
        <v>1.0232180179999999</v>
      </c>
      <c r="P739" s="17">
        <f t="shared" si="261"/>
        <v>0</v>
      </c>
      <c r="Q739" s="14">
        <f t="shared" ca="1" si="251"/>
        <v>6.4754896400000002</v>
      </c>
      <c r="R739" s="20">
        <f t="shared" si="252"/>
        <v>0</v>
      </c>
      <c r="S739" s="14">
        <f t="shared" si="253"/>
        <v>0</v>
      </c>
      <c r="T739" s="4">
        <f t="shared" si="262"/>
        <v>0</v>
      </c>
      <c r="U739" s="29">
        <f t="shared" si="263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4">
        <f t="shared" si="254"/>
        <v>45222</v>
      </c>
      <c r="B740" s="125">
        <f t="shared" ca="1" si="264"/>
        <v>285.56502413999999</v>
      </c>
      <c r="C740" s="7">
        <f t="shared" si="255"/>
        <v>278.89932934000001</v>
      </c>
      <c r="D740" s="102">
        <f t="shared" si="256"/>
        <v>45217</v>
      </c>
      <c r="E740" s="100">
        <f ca="1">IF(D740&lt;$B$1,VLOOKUP(D740,[1]DI!$A$4:$B$15000,2,FALSE),0)</f>
        <v>0.1265</v>
      </c>
      <c r="F740" s="14">
        <f t="shared" ca="1" si="265"/>
        <v>1.0004727899999999</v>
      </c>
      <c r="G740" s="14">
        <f ca="1">(TRUNC(PRODUCT($F$12:$F739),16))</f>
        <v>1.2994381140556499</v>
      </c>
      <c r="H740" s="14">
        <f t="shared" ca="1" si="266"/>
        <v>1.27773565965582</v>
      </c>
      <c r="I740" s="14">
        <f t="shared" ca="1" si="267"/>
        <v>1.0169850899999999</v>
      </c>
      <c r="J740" s="13">
        <f t="shared" si="257"/>
        <v>0.05</v>
      </c>
      <c r="K740" s="29">
        <f t="shared" si="258"/>
        <v>45169</v>
      </c>
      <c r="L740" s="2">
        <f t="shared" si="259"/>
        <v>35</v>
      </c>
      <c r="M740" s="17">
        <f t="shared" si="260"/>
        <v>35</v>
      </c>
      <c r="N740" s="12">
        <f t="shared" si="249"/>
        <v>1.006799424</v>
      </c>
      <c r="O740" s="12">
        <f t="shared" ca="1" si="250"/>
        <v>1.0239000030000001</v>
      </c>
      <c r="P740" s="17">
        <f t="shared" si="261"/>
        <v>0</v>
      </c>
      <c r="Q740" s="14">
        <f t="shared" ca="1" si="251"/>
        <v>6.6656947999999998</v>
      </c>
      <c r="R740" s="20">
        <f t="shared" si="252"/>
        <v>0</v>
      </c>
      <c r="S740" s="14">
        <f t="shared" si="253"/>
        <v>0</v>
      </c>
      <c r="T740" s="4">
        <f t="shared" si="262"/>
        <v>0</v>
      </c>
      <c r="U740" s="29">
        <f t="shared" si="263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4">
        <f t="shared" si="254"/>
        <v>45223</v>
      </c>
      <c r="B741" s="125">
        <f t="shared" ca="1" si="264"/>
        <v>285.75535647999999</v>
      </c>
      <c r="C741" s="7">
        <f t="shared" si="255"/>
        <v>278.89932934000001</v>
      </c>
      <c r="D741" s="102">
        <f t="shared" si="256"/>
        <v>45218</v>
      </c>
      <c r="E741" s="100">
        <f ca="1">IF(D741&lt;$B$1,VLOOKUP(D741,[1]DI!$A$4:$B$15000,2,FALSE),0)</f>
        <v>0.1265</v>
      </c>
      <c r="F741" s="14">
        <f t="shared" ca="1" si="265"/>
        <v>1.0004727899999999</v>
      </c>
      <c r="G741" s="14">
        <f ca="1">(TRUNC(PRODUCT($F$12:$F740),16))</f>
        <v>1.3000524754015901</v>
      </c>
      <c r="H741" s="14">
        <f t="shared" ca="1" si="266"/>
        <v>1.27773565965582</v>
      </c>
      <c r="I741" s="14">
        <f t="shared" ca="1" si="267"/>
        <v>1.0174659100000001</v>
      </c>
      <c r="J741" s="13">
        <f t="shared" si="257"/>
        <v>0.05</v>
      </c>
      <c r="K741" s="29">
        <f t="shared" si="258"/>
        <v>45169</v>
      </c>
      <c r="L741" s="2">
        <f t="shared" si="259"/>
        <v>36</v>
      </c>
      <c r="M741" s="17">
        <f t="shared" si="260"/>
        <v>36</v>
      </c>
      <c r="N741" s="12">
        <f t="shared" si="249"/>
        <v>1.006994371</v>
      </c>
      <c r="O741" s="12">
        <f t="shared" ca="1" si="250"/>
        <v>1.024582444</v>
      </c>
      <c r="P741" s="17">
        <f t="shared" si="261"/>
        <v>0</v>
      </c>
      <c r="Q741" s="14">
        <f t="shared" ca="1" si="251"/>
        <v>6.8560271400000001</v>
      </c>
      <c r="R741" s="20">
        <f t="shared" si="252"/>
        <v>0</v>
      </c>
      <c r="S741" s="14">
        <f t="shared" si="253"/>
        <v>0</v>
      </c>
      <c r="T741" s="4">
        <f t="shared" si="262"/>
        <v>0</v>
      </c>
      <c r="U741" s="29">
        <f t="shared" si="263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4">
        <f t="shared" si="254"/>
        <v>45224</v>
      </c>
      <c r="B742" s="125">
        <f t="shared" ca="1" si="264"/>
        <v>285.94581627000002</v>
      </c>
      <c r="C742" s="7">
        <f t="shared" si="255"/>
        <v>278.89932934000001</v>
      </c>
      <c r="D742" s="102">
        <f t="shared" si="256"/>
        <v>45219</v>
      </c>
      <c r="E742" s="100">
        <f ca="1">IF(D742&lt;$B$1,VLOOKUP(D742,[1]DI!$A$4:$B$15000,2,FALSE),0)</f>
        <v>0.1265</v>
      </c>
      <c r="F742" s="14">
        <f t="shared" ca="1" si="265"/>
        <v>1.0004727899999999</v>
      </c>
      <c r="G742" s="14">
        <f ca="1">(TRUNC(PRODUCT($F$12:$F741),16))</f>
        <v>1.3006671272114401</v>
      </c>
      <c r="H742" s="14">
        <f t="shared" ca="1" si="266"/>
        <v>1.27773565965582</v>
      </c>
      <c r="I742" s="14">
        <f t="shared" ca="1" si="267"/>
        <v>1.01794696</v>
      </c>
      <c r="J742" s="13">
        <f t="shared" si="257"/>
        <v>0.05</v>
      </c>
      <c r="K742" s="29">
        <f t="shared" si="258"/>
        <v>45169</v>
      </c>
      <c r="L742" s="2">
        <f t="shared" si="259"/>
        <v>37</v>
      </c>
      <c r="M742" s="17">
        <f t="shared" si="260"/>
        <v>37</v>
      </c>
      <c r="N742" s="12">
        <f t="shared" si="249"/>
        <v>1.007189355</v>
      </c>
      <c r="O742" s="12">
        <f t="shared" ca="1" si="250"/>
        <v>1.025265342</v>
      </c>
      <c r="P742" s="17">
        <f t="shared" si="261"/>
        <v>0</v>
      </c>
      <c r="Q742" s="14">
        <f t="shared" ca="1" si="251"/>
        <v>7.0464869300000004</v>
      </c>
      <c r="R742" s="20">
        <f t="shared" si="252"/>
        <v>0</v>
      </c>
      <c r="S742" s="14">
        <f t="shared" si="253"/>
        <v>0</v>
      </c>
      <c r="T742" s="4">
        <f t="shared" si="262"/>
        <v>0</v>
      </c>
      <c r="U742" s="29">
        <f t="shared" si="263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4">
        <f t="shared" si="254"/>
        <v>45225</v>
      </c>
      <c r="B743" s="125">
        <f t="shared" ca="1" si="264"/>
        <v>286.13640128999998</v>
      </c>
      <c r="C743" s="7">
        <f t="shared" si="255"/>
        <v>278.89932934000001</v>
      </c>
      <c r="D743" s="102">
        <f t="shared" si="256"/>
        <v>45222</v>
      </c>
      <c r="E743" s="100">
        <f ca="1">IF(D743&lt;$B$1,VLOOKUP(D743,[1]DI!$A$4:$B$15000,2,FALSE),0)</f>
        <v>0.1265</v>
      </c>
      <c r="F743" s="14">
        <f t="shared" ca="1" si="265"/>
        <v>1.0004727899999999</v>
      </c>
      <c r="G743" s="14">
        <f ca="1">(TRUNC(PRODUCT($F$12:$F742),16))</f>
        <v>1.30128206962251</v>
      </c>
      <c r="H743" s="14">
        <f t="shared" ca="1" si="266"/>
        <v>1.27773565965582</v>
      </c>
      <c r="I743" s="14">
        <f t="shared" ca="1" si="267"/>
        <v>1.01842823</v>
      </c>
      <c r="J743" s="13">
        <f t="shared" si="257"/>
        <v>0.05</v>
      </c>
      <c r="K743" s="29">
        <f t="shared" si="258"/>
        <v>45169</v>
      </c>
      <c r="L743" s="2">
        <f t="shared" si="259"/>
        <v>38</v>
      </c>
      <c r="M743" s="17">
        <f t="shared" si="260"/>
        <v>38</v>
      </c>
      <c r="N743" s="12">
        <f t="shared" si="249"/>
        <v>1.007384378</v>
      </c>
      <c r="O743" s="12">
        <f t="shared" ca="1" si="250"/>
        <v>1.025948689</v>
      </c>
      <c r="P743" s="17">
        <f t="shared" si="261"/>
        <v>0</v>
      </c>
      <c r="Q743" s="14">
        <f t="shared" ca="1" si="251"/>
        <v>7.2370719499999998</v>
      </c>
      <c r="R743" s="20">
        <f t="shared" si="252"/>
        <v>0</v>
      </c>
      <c r="S743" s="14">
        <f t="shared" si="253"/>
        <v>0</v>
      </c>
      <c r="T743" s="4">
        <f t="shared" si="262"/>
        <v>0</v>
      </c>
      <c r="U743" s="29">
        <f t="shared" si="263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</row>
    <row r="744" spans="1:153" x14ac:dyDescent="0.15">
      <c r="A744" s="124">
        <f t="shared" si="254"/>
        <v>45226</v>
      </c>
      <c r="B744" s="125">
        <f t="shared" ca="1" si="264"/>
        <v>286.32711656000004</v>
      </c>
      <c r="C744" s="7">
        <f t="shared" si="255"/>
        <v>278.89932934000001</v>
      </c>
      <c r="D744" s="102">
        <f t="shared" si="256"/>
        <v>45223</v>
      </c>
      <c r="E744" s="100">
        <f ca="1">IF(D744&lt;$B$1,VLOOKUP(D744,[1]DI!$A$4:$B$15000,2,FALSE),0)</f>
        <v>0.1265</v>
      </c>
      <c r="F744" s="14">
        <f t="shared" ca="1" si="265"/>
        <v>1.0004727899999999</v>
      </c>
      <c r="G744" s="14">
        <f ca="1">(TRUNC(PRODUCT($F$12:$F743),16))</f>
        <v>1.3018973027722101</v>
      </c>
      <c r="H744" s="14">
        <f t="shared" ca="1" si="266"/>
        <v>1.27773565965582</v>
      </c>
      <c r="I744" s="14">
        <f t="shared" ca="1" si="267"/>
        <v>1.01890974</v>
      </c>
      <c r="J744" s="13">
        <f t="shared" si="257"/>
        <v>0.05</v>
      </c>
      <c r="K744" s="29">
        <f t="shared" si="258"/>
        <v>45169</v>
      </c>
      <c r="L744" s="2">
        <f t="shared" si="259"/>
        <v>39</v>
      </c>
      <c r="M744" s="17">
        <f t="shared" si="260"/>
        <v>39</v>
      </c>
      <c r="N744" s="12">
        <f t="shared" si="249"/>
        <v>1.007579438</v>
      </c>
      <c r="O744" s="12">
        <f t="shared" ca="1" si="250"/>
        <v>1.0266325030000001</v>
      </c>
      <c r="P744" s="17">
        <f t="shared" si="261"/>
        <v>0</v>
      </c>
      <c r="Q744" s="14">
        <f t="shared" ca="1" si="251"/>
        <v>7.4277872199999999</v>
      </c>
      <c r="R744" s="20">
        <f t="shared" si="252"/>
        <v>0</v>
      </c>
      <c r="S744" s="14">
        <f t="shared" si="253"/>
        <v>0</v>
      </c>
      <c r="T744" s="4">
        <f t="shared" si="262"/>
        <v>0</v>
      </c>
      <c r="U744" s="29">
        <f t="shared" si="263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4">
        <f t="shared" si="254"/>
        <v>45229</v>
      </c>
      <c r="B745" s="125">
        <f t="shared" ca="1" si="264"/>
        <v>286.51795705000001</v>
      </c>
      <c r="C745" s="7">
        <f t="shared" si="255"/>
        <v>278.89932934000001</v>
      </c>
      <c r="D745" s="102">
        <f t="shared" si="256"/>
        <v>45224</v>
      </c>
      <c r="E745" s="100">
        <f ca="1">IF(D745&lt;$B$1,VLOOKUP(D745,[1]DI!$A$4:$B$15000,2,FALSE),0)</f>
        <v>0.1265</v>
      </c>
      <c r="F745" s="14">
        <f t="shared" ca="1" si="265"/>
        <v>1.0004727899999999</v>
      </c>
      <c r="G745" s="14">
        <f ca="1">(TRUNC(PRODUCT($F$12:$F744),16))</f>
        <v>1.30251282679799</v>
      </c>
      <c r="H745" s="14">
        <f t="shared" ca="1" si="266"/>
        <v>1.27773565965582</v>
      </c>
      <c r="I745" s="14">
        <f t="shared" ca="1" si="267"/>
        <v>1.01939147</v>
      </c>
      <c r="J745" s="13">
        <f t="shared" si="257"/>
        <v>0.05</v>
      </c>
      <c r="K745" s="29">
        <f t="shared" si="258"/>
        <v>45169</v>
      </c>
      <c r="L745" s="2">
        <f t="shared" si="259"/>
        <v>40</v>
      </c>
      <c r="M745" s="17">
        <f t="shared" si="260"/>
        <v>40</v>
      </c>
      <c r="N745" s="12">
        <f t="shared" si="249"/>
        <v>1.0077745360000001</v>
      </c>
      <c r="O745" s="12">
        <f t="shared" ca="1" si="250"/>
        <v>1.027316766</v>
      </c>
      <c r="P745" s="17">
        <f t="shared" si="261"/>
        <v>6</v>
      </c>
      <c r="Q745" s="14">
        <f t="shared" ca="1" si="251"/>
        <v>7.6186277100000002</v>
      </c>
      <c r="R745" s="20">
        <f t="shared" si="252"/>
        <v>0</v>
      </c>
      <c r="S745" s="14">
        <f t="shared" si="253"/>
        <v>0</v>
      </c>
      <c r="T745" s="4">
        <f t="shared" si="262"/>
        <v>0</v>
      </c>
      <c r="U745" s="29">
        <f t="shared" si="263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4">
        <f t="shared" si="254"/>
        <v>45230</v>
      </c>
      <c r="B746" s="125">
        <f t="shared" ca="1" si="264"/>
        <v>279.08521936</v>
      </c>
      <c r="C746" s="7">
        <f t="shared" si="255"/>
        <v>278.89932934000001</v>
      </c>
      <c r="D746" s="102">
        <f t="shared" si="256"/>
        <v>45225</v>
      </c>
      <c r="E746" s="100">
        <f ca="1">IF(D746&lt;$B$1,VLOOKUP(D746,[1]DI!$A$4:$B$15000,2,FALSE),0)</f>
        <v>0.1265</v>
      </c>
      <c r="F746" s="14">
        <f t="shared" ca="1" si="265"/>
        <v>1.0004727899999999</v>
      </c>
      <c r="G746" s="14">
        <f ca="1">(TRUNC(PRODUCT($F$12:$F745),16))</f>
        <v>1.30312864183737</v>
      </c>
      <c r="H746" s="14">
        <f t="shared" ca="1" si="266"/>
        <v>1.30251282679799</v>
      </c>
      <c r="I746" s="14">
        <f t="shared" ca="1" si="267"/>
        <v>1.0004727899999999</v>
      </c>
      <c r="J746" s="13">
        <f t="shared" si="257"/>
        <v>0.05</v>
      </c>
      <c r="K746" s="29">
        <f t="shared" si="258"/>
        <v>45229</v>
      </c>
      <c r="L746" s="2">
        <f t="shared" si="259"/>
        <v>1</v>
      </c>
      <c r="M746" s="17">
        <f t="shared" si="260"/>
        <v>1</v>
      </c>
      <c r="N746" s="12">
        <f t="shared" si="249"/>
        <v>1.0001936309999999</v>
      </c>
      <c r="O746" s="12">
        <f t="shared" ca="1" si="250"/>
        <v>1.0006665130000001</v>
      </c>
      <c r="P746" s="17">
        <f t="shared" si="261"/>
        <v>0</v>
      </c>
      <c r="Q746" s="14">
        <f t="shared" ca="1" si="251"/>
        <v>0.18589001999999999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4">
        <f t="shared" si="254"/>
        <v>45231</v>
      </c>
      <c r="B747" s="125">
        <f t="shared" ca="1" si="264"/>
        <v>279.27123183000003</v>
      </c>
      <c r="C747" s="7">
        <f t="shared" si="255"/>
        <v>278.89932934000001</v>
      </c>
      <c r="D747" s="102">
        <f t="shared" si="256"/>
        <v>45226</v>
      </c>
      <c r="E747" s="100">
        <f ca="1">IF(D747&lt;$B$1,VLOOKUP(D747,[1]DI!$A$4:$B$15000,2,FALSE),0)</f>
        <v>0.1265</v>
      </c>
      <c r="F747" s="14">
        <f t="shared" ca="1" si="265"/>
        <v>1.0004727899999999</v>
      </c>
      <c r="G747" s="14">
        <f ca="1">(TRUNC(PRODUCT($F$12:$F746),16))</f>
        <v>1.30374474802794</v>
      </c>
      <c r="H747" s="14">
        <f t="shared" ca="1" si="266"/>
        <v>1.30251282679799</v>
      </c>
      <c r="I747" s="14">
        <f t="shared" ca="1" si="267"/>
        <v>1.0009458</v>
      </c>
      <c r="J747" s="13">
        <f t="shared" si="257"/>
        <v>0.05</v>
      </c>
      <c r="K747" s="29">
        <f t="shared" si="258"/>
        <v>45229</v>
      </c>
      <c r="L747" s="2">
        <f t="shared" si="259"/>
        <v>2</v>
      </c>
      <c r="M747" s="17">
        <f t="shared" si="260"/>
        <v>2</v>
      </c>
      <c r="N747" s="12">
        <f t="shared" si="249"/>
        <v>1.000387299</v>
      </c>
      <c r="O747" s="12">
        <f t="shared" ca="1" si="250"/>
        <v>1.0013334650000001</v>
      </c>
      <c r="P747" s="17">
        <f t="shared" si="261"/>
        <v>0</v>
      </c>
      <c r="Q747" s="14">
        <f t="shared" ca="1" si="251"/>
        <v>0.37190248999999997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4">
        <f t="shared" si="254"/>
        <v>45233</v>
      </c>
      <c r="B748" s="125">
        <f t="shared" ca="1" si="264"/>
        <v>279.45737008000003</v>
      </c>
      <c r="C748" s="7">
        <f t="shared" si="255"/>
        <v>278.89932934000001</v>
      </c>
      <c r="D748" s="102">
        <f t="shared" si="256"/>
        <v>45229</v>
      </c>
      <c r="E748" s="100">
        <f ca="1">IF(D748&lt;$B$1,VLOOKUP(D748,[1]DI!$A$4:$B$15000,2,FALSE),0)</f>
        <v>0.1265</v>
      </c>
      <c r="F748" s="14">
        <f t="shared" ca="1" si="265"/>
        <v>1.0004727899999999</v>
      </c>
      <c r="G748" s="14">
        <f ca="1">(TRUNC(PRODUCT($F$12:$F747),16))</f>
        <v>1.30436114550736</v>
      </c>
      <c r="H748" s="14">
        <f t="shared" ca="1" si="266"/>
        <v>1.30251282679799</v>
      </c>
      <c r="I748" s="14">
        <f t="shared" ca="1" si="267"/>
        <v>1.00141904</v>
      </c>
      <c r="J748" s="13">
        <f t="shared" si="257"/>
        <v>0.05</v>
      </c>
      <c r="K748" s="29">
        <f t="shared" si="258"/>
        <v>45229</v>
      </c>
      <c r="L748" s="2">
        <f t="shared" si="259"/>
        <v>3</v>
      </c>
      <c r="M748" s="17">
        <f t="shared" si="260"/>
        <v>3</v>
      </c>
      <c r="N748" s="12">
        <f t="shared" si="249"/>
        <v>1.0005810040000001</v>
      </c>
      <c r="O748" s="12">
        <f t="shared" ca="1" si="250"/>
        <v>1.0020008680000001</v>
      </c>
      <c r="P748" s="17">
        <f t="shared" si="261"/>
        <v>0</v>
      </c>
      <c r="Q748" s="14">
        <f t="shared" ca="1" si="251"/>
        <v>0.55804074000000004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4">
        <f t="shared" si="254"/>
        <v>45236</v>
      </c>
      <c r="B749" s="125">
        <f t="shared" ca="1" si="264"/>
        <v>279.64363159999999</v>
      </c>
      <c r="C749" s="7">
        <f t="shared" si="255"/>
        <v>278.89932934000001</v>
      </c>
      <c r="D749" s="102">
        <f t="shared" si="256"/>
        <v>45230</v>
      </c>
      <c r="E749" s="100">
        <f ca="1">IF(D749&lt;$B$1,VLOOKUP(D749,[1]DI!$A$4:$B$15000,2,FALSE),0)</f>
        <v>0.1265</v>
      </c>
      <c r="F749" s="14">
        <f t="shared" ca="1" si="265"/>
        <v>1.0004727899999999</v>
      </c>
      <c r="G749" s="14">
        <f ca="1">(TRUNC(PRODUCT($F$12:$F748),16))</f>
        <v>1.30497783441335</v>
      </c>
      <c r="H749" s="14">
        <f t="shared" ca="1" si="266"/>
        <v>1.30251282679799</v>
      </c>
      <c r="I749" s="14">
        <f t="shared" ca="1" si="267"/>
        <v>1.0018925000000001</v>
      </c>
      <c r="J749" s="13">
        <f t="shared" si="257"/>
        <v>0.05</v>
      </c>
      <c r="K749" s="29">
        <f t="shared" si="258"/>
        <v>45229</v>
      </c>
      <c r="L749" s="2">
        <f t="shared" si="259"/>
        <v>4</v>
      </c>
      <c r="M749" s="17">
        <f t="shared" si="260"/>
        <v>4</v>
      </c>
      <c r="N749" s="12">
        <f t="shared" si="249"/>
        <v>1.0007747469999999</v>
      </c>
      <c r="O749" s="12">
        <f t="shared" ca="1" si="250"/>
        <v>1.002668713</v>
      </c>
      <c r="P749" s="17">
        <f t="shared" si="261"/>
        <v>0</v>
      </c>
      <c r="Q749" s="14">
        <f t="shared" ca="1" si="251"/>
        <v>0.74430225999999999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4">
        <f t="shared" si="254"/>
        <v>45237</v>
      </c>
      <c r="B750" s="125">
        <f t="shared" ca="1" si="264"/>
        <v>279.83001919000003</v>
      </c>
      <c r="C750" s="7">
        <f t="shared" si="255"/>
        <v>278.89932934000001</v>
      </c>
      <c r="D750" s="102">
        <f t="shared" si="256"/>
        <v>45231</v>
      </c>
      <c r="E750" s="100">
        <f ca="1">IF(D750&lt;$B$1,VLOOKUP(D750,[1]DI!$A$4:$B$15000,2,FALSE),0)</f>
        <v>0.1265</v>
      </c>
      <c r="F750" s="14">
        <f t="shared" ca="1" si="265"/>
        <v>1.0004727899999999</v>
      </c>
      <c r="G750" s="14">
        <f ca="1">(TRUNC(PRODUCT($F$12:$F749),16))</f>
        <v>1.30559481488368</v>
      </c>
      <c r="H750" s="14">
        <f t="shared" ca="1" si="266"/>
        <v>1.30251282679799</v>
      </c>
      <c r="I750" s="14">
        <f t="shared" ca="1" si="267"/>
        <v>1.00236619</v>
      </c>
      <c r="J750" s="13">
        <f t="shared" si="257"/>
        <v>0.05</v>
      </c>
      <c r="K750" s="29">
        <f t="shared" si="258"/>
        <v>45229</v>
      </c>
      <c r="L750" s="2">
        <f t="shared" si="259"/>
        <v>5</v>
      </c>
      <c r="M750" s="17">
        <f t="shared" si="260"/>
        <v>5</v>
      </c>
      <c r="N750" s="12">
        <f t="shared" si="249"/>
        <v>1.000968528</v>
      </c>
      <c r="O750" s="12">
        <f t="shared" ca="1" si="250"/>
        <v>1.0033370100000001</v>
      </c>
      <c r="P750" s="17">
        <f t="shared" si="261"/>
        <v>0</v>
      </c>
      <c r="Q750" s="14">
        <f t="shared" ca="1" si="251"/>
        <v>0.93068985000000004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4">
        <f t="shared" si="254"/>
        <v>45238</v>
      </c>
      <c r="B751" s="125">
        <f t="shared" ca="1" si="264"/>
        <v>280.01652948999998</v>
      </c>
      <c r="C751" s="7">
        <f t="shared" si="255"/>
        <v>278.89932934000001</v>
      </c>
      <c r="D751" s="102">
        <f t="shared" si="256"/>
        <v>45233</v>
      </c>
      <c r="E751" s="100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1.3062120870562099</v>
      </c>
      <c r="H751" s="14">
        <f t="shared" ca="1" si="266"/>
        <v>1.30251282679799</v>
      </c>
      <c r="I751" s="14">
        <f t="shared" ca="1" si="267"/>
        <v>1.0028401</v>
      </c>
      <c r="J751" s="13">
        <f t="shared" si="257"/>
        <v>0.05</v>
      </c>
      <c r="K751" s="29">
        <f t="shared" si="258"/>
        <v>45229</v>
      </c>
      <c r="L751" s="2">
        <f t="shared" si="259"/>
        <v>6</v>
      </c>
      <c r="M751" s="17">
        <f t="shared" si="260"/>
        <v>6</v>
      </c>
      <c r="N751" s="12">
        <f t="shared" si="249"/>
        <v>1.0011623460000001</v>
      </c>
      <c r="O751" s="12">
        <f t="shared" ca="1" si="250"/>
        <v>1.0040057469999999</v>
      </c>
      <c r="P751" s="17">
        <f t="shared" si="261"/>
        <v>0</v>
      </c>
      <c r="Q751" s="14">
        <f t="shared" ca="1" si="251"/>
        <v>1.1172001499999999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4">
        <f t="shared" si="254"/>
        <v>45239</v>
      </c>
      <c r="B752" s="125">
        <f t="shared" ca="1" si="264"/>
        <v>280.19821705999999</v>
      </c>
      <c r="C752" s="7">
        <f t="shared" si="255"/>
        <v>278.89932934000001</v>
      </c>
      <c r="D752" s="102">
        <f t="shared" si="256"/>
        <v>45236</v>
      </c>
      <c r="E752" s="100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1.30680658336339</v>
      </c>
      <c r="H752" s="14">
        <f t="shared" ca="1" si="266"/>
        <v>1.30251282679799</v>
      </c>
      <c r="I752" s="14">
        <f t="shared" ca="1" si="267"/>
        <v>1.0032965199999999</v>
      </c>
      <c r="J752" s="13">
        <f t="shared" si="257"/>
        <v>0.05</v>
      </c>
      <c r="K752" s="29">
        <f t="shared" si="258"/>
        <v>45229</v>
      </c>
      <c r="L752" s="2">
        <f t="shared" si="259"/>
        <v>7</v>
      </c>
      <c r="M752" s="17">
        <f t="shared" si="260"/>
        <v>7</v>
      </c>
      <c r="N752" s="12">
        <f t="shared" si="249"/>
        <v>1.0013562009999999</v>
      </c>
      <c r="O752" s="12">
        <f t="shared" ca="1" si="250"/>
        <v>1.004657192</v>
      </c>
      <c r="P752" s="17">
        <f t="shared" si="261"/>
        <v>0</v>
      </c>
      <c r="Q752" s="14">
        <f t="shared" ca="1" si="251"/>
        <v>1.29888772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4">
        <f t="shared" si="254"/>
        <v>45240</v>
      </c>
      <c r="B753" s="125">
        <f t="shared" ca="1" si="264"/>
        <v>280.38002317000002</v>
      </c>
      <c r="C753" s="7">
        <f t="shared" si="255"/>
        <v>278.89932934000001</v>
      </c>
      <c r="D753" s="102">
        <f t="shared" si="256"/>
        <v>45237</v>
      </c>
      <c r="E753" s="100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1.3074013502436801</v>
      </c>
      <c r="H753" s="14">
        <f t="shared" ca="1" si="266"/>
        <v>1.30251282679799</v>
      </c>
      <c r="I753" s="14">
        <f t="shared" ca="1" si="267"/>
        <v>1.0037531500000001</v>
      </c>
      <c r="J753" s="13">
        <f t="shared" si="257"/>
        <v>0.05</v>
      </c>
      <c r="K753" s="29">
        <f t="shared" si="258"/>
        <v>45229</v>
      </c>
      <c r="L753" s="2">
        <f t="shared" si="259"/>
        <v>8</v>
      </c>
      <c r="M753" s="17">
        <f t="shared" si="260"/>
        <v>8</v>
      </c>
      <c r="N753" s="12">
        <f t="shared" si="249"/>
        <v>1.0015500939999999</v>
      </c>
      <c r="O753" s="12">
        <f t="shared" ca="1" si="250"/>
        <v>1.005309062</v>
      </c>
      <c r="P753" s="17">
        <f t="shared" si="261"/>
        <v>0</v>
      </c>
      <c r="Q753" s="14">
        <f t="shared" ca="1" si="251"/>
        <v>1.4806938300000001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4">
        <f t="shared" si="254"/>
        <v>45243</v>
      </c>
      <c r="B754" s="125">
        <f t="shared" ca="1" si="264"/>
        <v>280.56194779999998</v>
      </c>
      <c r="C754" s="7">
        <f t="shared" si="255"/>
        <v>278.89932934000001</v>
      </c>
      <c r="D754" s="102">
        <f t="shared" si="256"/>
        <v>45238</v>
      </c>
      <c r="E754" s="100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1.3079963878202101</v>
      </c>
      <c r="H754" s="14">
        <f t="shared" ca="1" si="266"/>
        <v>1.30251282679799</v>
      </c>
      <c r="I754" s="14">
        <f t="shared" ca="1" si="267"/>
        <v>1.0042099900000001</v>
      </c>
      <c r="J754" s="13">
        <f t="shared" si="257"/>
        <v>0.05</v>
      </c>
      <c r="K754" s="29">
        <f t="shared" si="258"/>
        <v>45229</v>
      </c>
      <c r="L754" s="2">
        <f t="shared" si="259"/>
        <v>9</v>
      </c>
      <c r="M754" s="17">
        <f t="shared" si="260"/>
        <v>9</v>
      </c>
      <c r="N754" s="12">
        <f t="shared" si="249"/>
        <v>1.001744025</v>
      </c>
      <c r="O754" s="12">
        <f t="shared" ca="1" si="250"/>
        <v>1.0059613569999999</v>
      </c>
      <c r="P754" s="17">
        <f t="shared" si="261"/>
        <v>0</v>
      </c>
      <c r="Q754" s="14">
        <f t="shared" ca="1" si="251"/>
        <v>1.66261846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4">
        <f t="shared" si="254"/>
        <v>45244</v>
      </c>
      <c r="B755" s="125">
        <f t="shared" ca="1" si="264"/>
        <v>280.74398846000003</v>
      </c>
      <c r="C755" s="7">
        <f t="shared" si="255"/>
        <v>278.89932934000001</v>
      </c>
      <c r="D755" s="102">
        <f t="shared" si="256"/>
        <v>45239</v>
      </c>
      <c r="E755" s="100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1.3085916962162001</v>
      </c>
      <c r="H755" s="14">
        <f t="shared" ca="1" si="266"/>
        <v>1.30251282679799</v>
      </c>
      <c r="I755" s="14">
        <f t="shared" ca="1" si="267"/>
        <v>1.00466703</v>
      </c>
      <c r="J755" s="13">
        <f t="shared" si="257"/>
        <v>0.05</v>
      </c>
      <c r="K755" s="29">
        <f t="shared" si="258"/>
        <v>45229</v>
      </c>
      <c r="L755" s="2">
        <f t="shared" si="259"/>
        <v>10</v>
      </c>
      <c r="M755" s="17">
        <f t="shared" si="260"/>
        <v>10</v>
      </c>
      <c r="N755" s="12">
        <f t="shared" si="249"/>
        <v>1.0019379930000001</v>
      </c>
      <c r="O755" s="12">
        <f t="shared" ca="1" si="250"/>
        <v>1.006614068</v>
      </c>
      <c r="P755" s="17">
        <f t="shared" si="261"/>
        <v>0</v>
      </c>
      <c r="Q755" s="14">
        <f t="shared" ca="1" si="251"/>
        <v>1.84465912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4">
        <f t="shared" si="254"/>
        <v>45246</v>
      </c>
      <c r="B756" s="125">
        <f t="shared" ca="1" si="264"/>
        <v>280.92615045000002</v>
      </c>
      <c r="C756" s="7">
        <f t="shared" si="255"/>
        <v>278.89932934000001</v>
      </c>
      <c r="D756" s="102">
        <f t="shared" si="256"/>
        <v>45240</v>
      </c>
      <c r="E756" s="100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1.3091872755549001</v>
      </c>
      <c r="H756" s="14">
        <f t="shared" ca="1" si="266"/>
        <v>1.30251282679799</v>
      </c>
      <c r="I756" s="14">
        <f t="shared" ca="1" si="267"/>
        <v>1.0051242899999999</v>
      </c>
      <c r="J756" s="13">
        <f t="shared" si="257"/>
        <v>0.05</v>
      </c>
      <c r="K756" s="29">
        <f t="shared" si="258"/>
        <v>45229</v>
      </c>
      <c r="L756" s="2">
        <f t="shared" si="259"/>
        <v>11</v>
      </c>
      <c r="M756" s="17">
        <f t="shared" si="260"/>
        <v>11</v>
      </c>
      <c r="N756" s="12">
        <f t="shared" si="249"/>
        <v>1.0021319989999999</v>
      </c>
      <c r="O756" s="12">
        <f t="shared" ca="1" si="250"/>
        <v>1.0072672140000001</v>
      </c>
      <c r="P756" s="17">
        <f t="shared" si="261"/>
        <v>0</v>
      </c>
      <c r="Q756" s="14">
        <f t="shared" ca="1" si="251"/>
        <v>2.0268211100000002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4">
        <f t="shared" si="254"/>
        <v>45247</v>
      </c>
      <c r="B757" s="125">
        <f t="shared" ca="1" si="264"/>
        <v>281.10842817000002</v>
      </c>
      <c r="C757" s="7">
        <f t="shared" si="255"/>
        <v>278.89932934000001</v>
      </c>
      <c r="D757" s="102">
        <f t="shared" si="256"/>
        <v>45243</v>
      </c>
      <c r="E757" s="100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1.30978312595962</v>
      </c>
      <c r="H757" s="14">
        <f t="shared" ca="1" si="266"/>
        <v>1.30251282679799</v>
      </c>
      <c r="I757" s="14">
        <f t="shared" ca="1" si="267"/>
        <v>1.0055817499999999</v>
      </c>
      <c r="J757" s="13">
        <f t="shared" si="257"/>
        <v>0.05</v>
      </c>
      <c r="K757" s="29">
        <f t="shared" si="258"/>
        <v>45229</v>
      </c>
      <c r="L757" s="2">
        <f t="shared" si="259"/>
        <v>12</v>
      </c>
      <c r="M757" s="17">
        <f t="shared" si="260"/>
        <v>12</v>
      </c>
      <c r="N757" s="12">
        <f t="shared" si="249"/>
        <v>1.002326042</v>
      </c>
      <c r="O757" s="12">
        <f t="shared" ca="1" si="250"/>
        <v>1.0079207750000001</v>
      </c>
      <c r="P757" s="17">
        <f t="shared" si="261"/>
        <v>0</v>
      </c>
      <c r="Q757" s="14">
        <f t="shared" ca="1" si="251"/>
        <v>2.2090988299999998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4">
        <f t="shared" si="254"/>
        <v>45250</v>
      </c>
      <c r="B758" s="125">
        <f t="shared" ca="1" si="264"/>
        <v>281.29082498000002</v>
      </c>
      <c r="C758" s="7">
        <f t="shared" si="255"/>
        <v>278.89932934000001</v>
      </c>
      <c r="D758" s="102">
        <f t="shared" si="256"/>
        <v>45244</v>
      </c>
      <c r="E758" s="100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1.3103792475537399</v>
      </c>
      <c r="H758" s="14">
        <f t="shared" ca="1" si="266"/>
        <v>1.30251282679799</v>
      </c>
      <c r="I758" s="14">
        <f t="shared" ca="1" si="267"/>
        <v>1.00603942</v>
      </c>
      <c r="J758" s="13">
        <f t="shared" si="257"/>
        <v>0.05</v>
      </c>
      <c r="K758" s="29">
        <f t="shared" si="258"/>
        <v>45229</v>
      </c>
      <c r="L758" s="2">
        <f t="shared" si="259"/>
        <v>13</v>
      </c>
      <c r="M758" s="17">
        <f t="shared" si="260"/>
        <v>13</v>
      </c>
      <c r="N758" s="12">
        <f t="shared" si="249"/>
        <v>1.002520123</v>
      </c>
      <c r="O758" s="12">
        <f t="shared" ca="1" si="250"/>
        <v>1.0085747629999999</v>
      </c>
      <c r="P758" s="17">
        <f t="shared" si="261"/>
        <v>0</v>
      </c>
      <c r="Q758" s="14">
        <f t="shared" ca="1" si="251"/>
        <v>2.39149564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4">
        <f t="shared" si="254"/>
        <v>45251</v>
      </c>
      <c r="B759" s="125">
        <f t="shared" ca="1" si="264"/>
        <v>281.47334061000004</v>
      </c>
      <c r="C759" s="7">
        <f t="shared" si="255"/>
        <v>278.89932934000001</v>
      </c>
      <c r="D759" s="102">
        <f t="shared" si="256"/>
        <v>45246</v>
      </c>
      <c r="E759" s="100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1.31097564046068</v>
      </c>
      <c r="H759" s="14">
        <f t="shared" ca="1" si="266"/>
        <v>1.30251282679799</v>
      </c>
      <c r="I759" s="14">
        <f t="shared" ca="1" si="267"/>
        <v>1.0064972999999999</v>
      </c>
      <c r="J759" s="13">
        <f t="shared" si="257"/>
        <v>0.05</v>
      </c>
      <c r="K759" s="29">
        <f t="shared" si="258"/>
        <v>45229</v>
      </c>
      <c r="L759" s="2">
        <f t="shared" si="259"/>
        <v>14</v>
      </c>
      <c r="M759" s="17">
        <f t="shared" si="260"/>
        <v>14</v>
      </c>
      <c r="N759" s="12">
        <f t="shared" si="249"/>
        <v>1.0027142419999999</v>
      </c>
      <c r="O759" s="12">
        <f t="shared" ca="1" si="250"/>
        <v>1.0092291769999999</v>
      </c>
      <c r="P759" s="17">
        <f t="shared" si="261"/>
        <v>0</v>
      </c>
      <c r="Q759" s="14">
        <f t="shared" ca="1" si="251"/>
        <v>2.5740112700000002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4">
        <f t="shared" si="254"/>
        <v>45252</v>
      </c>
      <c r="B760" s="125">
        <f t="shared" ca="1" si="264"/>
        <v>281.65597226</v>
      </c>
      <c r="C760" s="7">
        <f t="shared" si="255"/>
        <v>278.89932934000001</v>
      </c>
      <c r="D760" s="102">
        <f t="shared" si="256"/>
        <v>45247</v>
      </c>
      <c r="E760" s="100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1.3115723048039201</v>
      </c>
      <c r="H760" s="14">
        <f t="shared" ca="1" si="266"/>
        <v>1.30251282679799</v>
      </c>
      <c r="I760" s="14">
        <f t="shared" ca="1" si="267"/>
        <v>1.00695538</v>
      </c>
      <c r="J760" s="13">
        <f t="shared" si="257"/>
        <v>0.05</v>
      </c>
      <c r="K760" s="29">
        <f t="shared" si="258"/>
        <v>45229</v>
      </c>
      <c r="L760" s="2">
        <f t="shared" si="259"/>
        <v>15</v>
      </c>
      <c r="M760" s="17">
        <f t="shared" si="260"/>
        <v>15</v>
      </c>
      <c r="N760" s="12">
        <f t="shared" si="249"/>
        <v>1.002908398</v>
      </c>
      <c r="O760" s="12">
        <f t="shared" ca="1" si="250"/>
        <v>1.0098840069999999</v>
      </c>
      <c r="P760" s="17">
        <f t="shared" si="261"/>
        <v>0</v>
      </c>
      <c r="Q760" s="14">
        <f t="shared" ca="1" si="251"/>
        <v>2.75664292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4">
        <f t="shared" si="254"/>
        <v>45253</v>
      </c>
      <c r="B761" s="125">
        <f t="shared" ca="1" si="264"/>
        <v>281.83872551000002</v>
      </c>
      <c r="C761" s="7">
        <f t="shared" si="255"/>
        <v>278.89932934000001</v>
      </c>
      <c r="D761" s="102">
        <f t="shared" si="256"/>
        <v>45250</v>
      </c>
      <c r="E761" s="100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1.31216924070701</v>
      </c>
      <c r="H761" s="14">
        <f t="shared" ca="1" si="266"/>
        <v>1.30251282679799</v>
      </c>
      <c r="I761" s="14">
        <f t="shared" ca="1" si="267"/>
        <v>1.00741368</v>
      </c>
      <c r="J761" s="13">
        <f t="shared" si="257"/>
        <v>0.05</v>
      </c>
      <c r="K761" s="29">
        <f t="shared" si="258"/>
        <v>45229</v>
      </c>
      <c r="L761" s="2">
        <f t="shared" si="259"/>
        <v>16</v>
      </c>
      <c r="M761" s="17">
        <f t="shared" si="260"/>
        <v>16</v>
      </c>
      <c r="N761" s="12">
        <f t="shared" si="249"/>
        <v>1.003102591</v>
      </c>
      <c r="O761" s="12">
        <f t="shared" ca="1" si="250"/>
        <v>1.010539273</v>
      </c>
      <c r="P761" s="17">
        <f t="shared" si="261"/>
        <v>0</v>
      </c>
      <c r="Q761" s="14">
        <f t="shared" ca="1" si="251"/>
        <v>2.9393961700000002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4">
        <f t="shared" si="254"/>
        <v>45254</v>
      </c>
      <c r="B762" s="125">
        <f t="shared" ca="1" si="264"/>
        <v>282.02159505999998</v>
      </c>
      <c r="C762" s="7">
        <f t="shared" si="255"/>
        <v>278.89932934000001</v>
      </c>
      <c r="D762" s="102">
        <f t="shared" si="256"/>
        <v>45251</v>
      </c>
      <c r="E762" s="100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1.31276644829353</v>
      </c>
      <c r="H762" s="14">
        <f t="shared" ca="1" si="266"/>
        <v>1.30251282679799</v>
      </c>
      <c r="I762" s="14">
        <f t="shared" ca="1" si="267"/>
        <v>1.0078721799999999</v>
      </c>
      <c r="J762" s="13">
        <f t="shared" si="257"/>
        <v>0.05</v>
      </c>
      <c r="K762" s="29">
        <f t="shared" si="258"/>
        <v>45229</v>
      </c>
      <c r="L762" s="2">
        <f t="shared" si="259"/>
        <v>17</v>
      </c>
      <c r="M762" s="17">
        <f t="shared" si="260"/>
        <v>17</v>
      </c>
      <c r="N762" s="12">
        <f t="shared" si="249"/>
        <v>1.0032968229999999</v>
      </c>
      <c r="O762" s="12">
        <f t="shared" ca="1" si="250"/>
        <v>1.011194956</v>
      </c>
      <c r="P762" s="17">
        <f t="shared" si="261"/>
        <v>0</v>
      </c>
      <c r="Q762" s="14">
        <f t="shared" ca="1" si="251"/>
        <v>3.1222657200000001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4">
        <f t="shared" si="254"/>
        <v>45257</v>
      </c>
      <c r="B763" s="125">
        <f t="shared" ca="1" si="264"/>
        <v>282.20458619999999</v>
      </c>
      <c r="C763" s="7">
        <f t="shared" si="255"/>
        <v>278.89932934000001</v>
      </c>
      <c r="D763" s="102">
        <f t="shared" si="256"/>
        <v>45252</v>
      </c>
      <c r="E763" s="100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1.3133639276871401</v>
      </c>
      <c r="H763" s="14">
        <f t="shared" ca="1" si="266"/>
        <v>1.30251282679799</v>
      </c>
      <c r="I763" s="14">
        <f t="shared" ca="1" si="267"/>
        <v>1.0083309</v>
      </c>
      <c r="J763" s="13">
        <f t="shared" si="257"/>
        <v>0.05</v>
      </c>
      <c r="K763" s="29">
        <f t="shared" si="258"/>
        <v>45229</v>
      </c>
      <c r="L763" s="2">
        <f t="shared" si="259"/>
        <v>18</v>
      </c>
      <c r="M763" s="17">
        <f t="shared" si="260"/>
        <v>18</v>
      </c>
      <c r="N763" s="12">
        <f t="shared" si="249"/>
        <v>1.0034910909999999</v>
      </c>
      <c r="O763" s="12">
        <f t="shared" ca="1" si="250"/>
        <v>1.011851075</v>
      </c>
      <c r="P763" s="17">
        <f t="shared" si="261"/>
        <v>0</v>
      </c>
      <c r="Q763" s="14">
        <f t="shared" ca="1" si="251"/>
        <v>3.3052568600000001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4">
        <f t="shared" si="254"/>
        <v>45258</v>
      </c>
      <c r="B764" s="125">
        <f t="shared" ca="1" si="264"/>
        <v>282.38769393000001</v>
      </c>
      <c r="C764" s="7">
        <f t="shared" si="255"/>
        <v>278.89932934000001</v>
      </c>
      <c r="D764" s="102">
        <f t="shared" si="256"/>
        <v>45253</v>
      </c>
      <c r="E764" s="100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1.31396167901155</v>
      </c>
      <c r="H764" s="14">
        <f t="shared" ca="1" si="266"/>
        <v>1.30251282679799</v>
      </c>
      <c r="I764" s="14">
        <f t="shared" ca="1" si="267"/>
        <v>1.0087898200000001</v>
      </c>
      <c r="J764" s="13">
        <f t="shared" si="257"/>
        <v>0.05</v>
      </c>
      <c r="K764" s="29">
        <f t="shared" si="258"/>
        <v>45229</v>
      </c>
      <c r="L764" s="2">
        <f t="shared" si="259"/>
        <v>19</v>
      </c>
      <c r="M764" s="17">
        <f t="shared" si="260"/>
        <v>19</v>
      </c>
      <c r="N764" s="12">
        <f t="shared" si="249"/>
        <v>1.003685398</v>
      </c>
      <c r="O764" s="12">
        <f t="shared" ca="1" si="250"/>
        <v>1.0125076120000001</v>
      </c>
      <c r="P764" s="17">
        <f t="shared" si="261"/>
        <v>0</v>
      </c>
      <c r="Q764" s="14">
        <f t="shared" ca="1" si="251"/>
        <v>3.4883645900000002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4">
        <f t="shared" si="254"/>
        <v>45259</v>
      </c>
      <c r="B765" s="125">
        <f t="shared" ca="1" si="264"/>
        <v>282.57092075000003</v>
      </c>
      <c r="C765" s="7">
        <f t="shared" si="255"/>
        <v>278.89932934000001</v>
      </c>
      <c r="D765" s="102">
        <f t="shared" si="256"/>
        <v>45254</v>
      </c>
      <c r="E765" s="100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1.31455970239052</v>
      </c>
      <c r="H765" s="14">
        <f t="shared" ca="1" si="266"/>
        <v>1.30251282679799</v>
      </c>
      <c r="I765" s="14">
        <f t="shared" ca="1" si="267"/>
        <v>1.0092489499999999</v>
      </c>
      <c r="J765" s="13">
        <f t="shared" si="257"/>
        <v>0.05</v>
      </c>
      <c r="K765" s="29">
        <f t="shared" si="258"/>
        <v>45229</v>
      </c>
      <c r="L765" s="2">
        <f t="shared" si="259"/>
        <v>20</v>
      </c>
      <c r="M765" s="17">
        <f t="shared" si="260"/>
        <v>20</v>
      </c>
      <c r="N765" s="12">
        <f t="shared" si="249"/>
        <v>1.0038797420000001</v>
      </c>
      <c r="O765" s="12">
        <f t="shared" ca="1" si="250"/>
        <v>1.0131645760000001</v>
      </c>
      <c r="P765" s="17">
        <f t="shared" si="261"/>
        <v>0</v>
      </c>
      <c r="Q765" s="14">
        <f t="shared" ca="1" si="251"/>
        <v>3.67159141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4">
        <f t="shared" si="254"/>
        <v>45260</v>
      </c>
      <c r="B766" s="125">
        <f t="shared" ca="1" si="264"/>
        <v>282.75426665999998</v>
      </c>
      <c r="C766" s="7">
        <f t="shared" si="255"/>
        <v>278.89932934000001</v>
      </c>
      <c r="D766" s="102">
        <f t="shared" si="256"/>
        <v>45257</v>
      </c>
      <c r="E766" s="100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1.31515799794787</v>
      </c>
      <c r="H766" s="14">
        <f t="shared" ca="1" si="266"/>
        <v>1.30251282679799</v>
      </c>
      <c r="I766" s="14">
        <f t="shared" ca="1" si="267"/>
        <v>1.0097082900000001</v>
      </c>
      <c r="J766" s="13">
        <f t="shared" si="257"/>
        <v>0.05</v>
      </c>
      <c r="K766" s="29">
        <f t="shared" si="258"/>
        <v>45229</v>
      </c>
      <c r="L766" s="2">
        <f t="shared" si="259"/>
        <v>21</v>
      </c>
      <c r="M766" s="17">
        <f t="shared" si="260"/>
        <v>21</v>
      </c>
      <c r="N766" s="12">
        <f t="shared" si="249"/>
        <v>1.004074124</v>
      </c>
      <c r="O766" s="12">
        <f t="shared" ca="1" si="250"/>
        <v>1.0138219669999999</v>
      </c>
      <c r="P766" s="17">
        <f t="shared" si="261"/>
        <v>0</v>
      </c>
      <c r="Q766" s="14">
        <f t="shared" ca="1" si="251"/>
        <v>3.8549373199999999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4">
        <f t="shared" si="254"/>
        <v>45261</v>
      </c>
      <c r="B767" s="125">
        <f t="shared" ca="1" si="264"/>
        <v>282.93773166</v>
      </c>
      <c r="C767" s="7">
        <f t="shared" si="255"/>
        <v>278.89932934000001</v>
      </c>
      <c r="D767" s="102">
        <f t="shared" si="256"/>
        <v>45258</v>
      </c>
      <c r="E767" s="100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1.3157565658074699</v>
      </c>
      <c r="H767" s="14">
        <f t="shared" ca="1" si="266"/>
        <v>1.30251282679799</v>
      </c>
      <c r="I767" s="14">
        <f t="shared" ca="1" si="267"/>
        <v>1.01016784</v>
      </c>
      <c r="J767" s="13">
        <f t="shared" si="257"/>
        <v>0.05</v>
      </c>
      <c r="K767" s="29">
        <f t="shared" si="258"/>
        <v>45229</v>
      </c>
      <c r="L767" s="2">
        <f t="shared" si="259"/>
        <v>22</v>
      </c>
      <c r="M767" s="17">
        <f t="shared" si="260"/>
        <v>22</v>
      </c>
      <c r="N767" s="12">
        <f t="shared" si="249"/>
        <v>1.004268543</v>
      </c>
      <c r="O767" s="12">
        <f t="shared" ca="1" si="250"/>
        <v>1.014479785</v>
      </c>
      <c r="P767" s="17">
        <f t="shared" si="261"/>
        <v>0</v>
      </c>
      <c r="Q767" s="14">
        <f t="shared" ca="1" si="251"/>
        <v>4.0384023200000003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4">
        <f t="shared" si="254"/>
        <v>45264</v>
      </c>
      <c r="B768" s="125">
        <f t="shared" ca="1" si="264"/>
        <v>283.12131603</v>
      </c>
      <c r="C768" s="7">
        <f t="shared" si="255"/>
        <v>278.89932934000001</v>
      </c>
      <c r="D768" s="102">
        <f t="shared" si="256"/>
        <v>45259</v>
      </c>
      <c r="E768" s="100">
        <f ca="1">IF(D768&lt;$B$1,VLOOKUP(D768,[1]DI!$A$4:$B$15000,2,FALSE),0)</f>
        <v>0.1215</v>
      </c>
      <c r="F768" s="14">
        <f t="shared" ca="1" si="265"/>
        <v>1.00045513</v>
      </c>
      <c r="G768" s="14">
        <f ca="1">(TRUNC(PRODUCT($F$12:$F767),16))</f>
        <v>1.3163554060932701</v>
      </c>
      <c r="H768" s="14">
        <f t="shared" ca="1" si="266"/>
        <v>1.30251282679799</v>
      </c>
      <c r="I768" s="14">
        <f t="shared" ca="1" si="267"/>
        <v>1.0106276000000001</v>
      </c>
      <c r="J768" s="13">
        <f t="shared" si="257"/>
        <v>0.05</v>
      </c>
      <c r="K768" s="29">
        <f t="shared" si="258"/>
        <v>45229</v>
      </c>
      <c r="L768" s="2">
        <f t="shared" si="259"/>
        <v>23</v>
      </c>
      <c r="M768" s="17">
        <f t="shared" si="260"/>
        <v>23</v>
      </c>
      <c r="N768" s="12">
        <f t="shared" si="249"/>
        <v>1.0044630000000001</v>
      </c>
      <c r="O768" s="12">
        <f t="shared" ca="1" si="250"/>
        <v>1.015138031</v>
      </c>
      <c r="P768" s="17">
        <f t="shared" si="261"/>
        <v>0</v>
      </c>
      <c r="Q768" s="14">
        <f t="shared" ca="1" si="251"/>
        <v>4.2219866899999996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4">
        <f t="shared" si="254"/>
        <v>45265</v>
      </c>
      <c r="B769" s="125">
        <f t="shared" ca="1" si="264"/>
        <v>283.30501698</v>
      </c>
      <c r="C769" s="7">
        <f t="shared" si="255"/>
        <v>278.89932934000001</v>
      </c>
      <c r="D769" s="102">
        <f t="shared" si="256"/>
        <v>45260</v>
      </c>
      <c r="E769" s="100">
        <f ca="1">IF(D769&lt;$B$1,VLOOKUP(D769,[1]DI!$A$4:$B$15000,2,FALSE),0)</f>
        <v>0.1215</v>
      </c>
      <c r="F769" s="14">
        <f t="shared" ca="1" si="265"/>
        <v>1.00045513</v>
      </c>
      <c r="G769" s="14">
        <f ca="1">(TRUNC(PRODUCT($F$12:$F768),16))</f>
        <v>1.31695451892925</v>
      </c>
      <c r="H769" s="14">
        <f t="shared" ca="1" si="266"/>
        <v>1.30251282679799</v>
      </c>
      <c r="I769" s="14">
        <f t="shared" ca="1" si="267"/>
        <v>1.01108756</v>
      </c>
      <c r="J769" s="13">
        <f t="shared" si="257"/>
        <v>0.05</v>
      </c>
      <c r="K769" s="29">
        <f t="shared" si="258"/>
        <v>45229</v>
      </c>
      <c r="L769" s="2">
        <f t="shared" si="259"/>
        <v>24</v>
      </c>
      <c r="M769" s="17">
        <f t="shared" si="260"/>
        <v>24</v>
      </c>
      <c r="N769" s="12">
        <f t="shared" si="249"/>
        <v>1.004657495</v>
      </c>
      <c r="O769" s="12">
        <f t="shared" ca="1" si="250"/>
        <v>1.0157966949999999</v>
      </c>
      <c r="P769" s="17">
        <f t="shared" si="261"/>
        <v>0</v>
      </c>
      <c r="Q769" s="14">
        <f t="shared" ca="1" si="251"/>
        <v>4.40568764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4">
        <f t="shared" si="254"/>
        <v>45266</v>
      </c>
      <c r="B770" s="125">
        <f t="shared" ca="1" si="264"/>
        <v>283.48884007999999</v>
      </c>
      <c r="C770" s="7">
        <f t="shared" si="255"/>
        <v>278.89932934000001</v>
      </c>
      <c r="D770" s="102">
        <f t="shared" si="256"/>
        <v>45261</v>
      </c>
      <c r="E770" s="100">
        <f ca="1">IF(D770&lt;$B$1,VLOOKUP(D770,[1]DI!$A$4:$B$15000,2,FALSE),0)</f>
        <v>0.1215</v>
      </c>
      <c r="F770" s="14">
        <f t="shared" ca="1" si="265"/>
        <v>1.00045513</v>
      </c>
      <c r="G770" s="14">
        <f ca="1">(TRUNC(PRODUCT($F$12:$F769),16))</f>
        <v>1.31755390443945</v>
      </c>
      <c r="H770" s="14">
        <f t="shared" ca="1" si="266"/>
        <v>1.30251282679799</v>
      </c>
      <c r="I770" s="14">
        <f t="shared" ca="1" si="267"/>
        <v>1.0115477399999999</v>
      </c>
      <c r="J770" s="13">
        <f t="shared" si="257"/>
        <v>0.05</v>
      </c>
      <c r="K770" s="29">
        <f t="shared" si="258"/>
        <v>45229</v>
      </c>
      <c r="L770" s="2">
        <f t="shared" si="259"/>
        <v>25</v>
      </c>
      <c r="M770" s="17">
        <f t="shared" si="260"/>
        <v>25</v>
      </c>
      <c r="N770" s="12">
        <f t="shared" si="249"/>
        <v>1.0048520270000001</v>
      </c>
      <c r="O770" s="12">
        <f t="shared" ca="1" si="250"/>
        <v>1.0164557970000001</v>
      </c>
      <c r="P770" s="17">
        <f t="shared" si="261"/>
        <v>0</v>
      </c>
      <c r="Q770" s="14">
        <f t="shared" ca="1" si="251"/>
        <v>4.5895107399999997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4">
        <f t="shared" si="254"/>
        <v>45267</v>
      </c>
      <c r="B771" s="125">
        <f t="shared" ca="1" si="264"/>
        <v>283.67277977000003</v>
      </c>
      <c r="C771" s="7">
        <f t="shared" si="255"/>
        <v>278.89932934000001</v>
      </c>
      <c r="D771" s="102">
        <f t="shared" si="256"/>
        <v>45264</v>
      </c>
      <c r="E771" s="100">
        <f ca="1">IF(D771&lt;$B$1,VLOOKUP(D771,[1]DI!$A$4:$B$15000,2,FALSE),0)</f>
        <v>0.1215</v>
      </c>
      <c r="F771" s="14">
        <f t="shared" ca="1" si="265"/>
        <v>1.00045513</v>
      </c>
      <c r="G771" s="14">
        <f ca="1">(TRUNC(PRODUCT($F$12:$F770),16))</f>
        <v>1.3181535627479699</v>
      </c>
      <c r="H771" s="14">
        <f t="shared" ca="1" si="266"/>
        <v>1.30251282679799</v>
      </c>
      <c r="I771" s="14">
        <f t="shared" ca="1" si="267"/>
        <v>1.01200812</v>
      </c>
      <c r="J771" s="13">
        <f t="shared" si="257"/>
        <v>0.05</v>
      </c>
      <c r="K771" s="29">
        <f t="shared" si="258"/>
        <v>45229</v>
      </c>
      <c r="L771" s="2">
        <f t="shared" si="259"/>
        <v>26</v>
      </c>
      <c r="M771" s="17">
        <f t="shared" si="260"/>
        <v>26</v>
      </c>
      <c r="N771" s="12">
        <f t="shared" si="249"/>
        <v>1.005046597</v>
      </c>
      <c r="O771" s="12">
        <f t="shared" ca="1" si="250"/>
        <v>1.017115317</v>
      </c>
      <c r="P771" s="17">
        <f t="shared" si="261"/>
        <v>0</v>
      </c>
      <c r="Q771" s="14">
        <f t="shared" ca="1" si="251"/>
        <v>4.7734504299999996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4">
        <f t="shared" si="254"/>
        <v>45268</v>
      </c>
      <c r="B772" s="125">
        <f t="shared" ca="1" si="264"/>
        <v>283.85684189</v>
      </c>
      <c r="C772" s="7">
        <f t="shared" si="255"/>
        <v>278.89932934000001</v>
      </c>
      <c r="D772" s="102">
        <f t="shared" si="256"/>
        <v>45265</v>
      </c>
      <c r="E772" s="100">
        <f ca="1">IF(D772&lt;$B$1,VLOOKUP(D772,[1]DI!$A$4:$B$15000,2,FALSE),0)</f>
        <v>0.1215</v>
      </c>
      <c r="F772" s="14">
        <f t="shared" ca="1" si="265"/>
        <v>1.00045513</v>
      </c>
      <c r="G772" s="14">
        <f ca="1">(TRUNC(PRODUCT($F$12:$F771),16))</f>
        <v>1.31875349397899</v>
      </c>
      <c r="H772" s="14">
        <f t="shared" ca="1" si="266"/>
        <v>1.30251282679799</v>
      </c>
      <c r="I772" s="14">
        <f t="shared" ca="1" si="267"/>
        <v>1.01246872</v>
      </c>
      <c r="J772" s="13">
        <f t="shared" si="257"/>
        <v>0.05</v>
      </c>
      <c r="K772" s="29">
        <f t="shared" si="258"/>
        <v>45229</v>
      </c>
      <c r="L772" s="2">
        <f t="shared" si="259"/>
        <v>27</v>
      </c>
      <c r="M772" s="17">
        <f t="shared" si="260"/>
        <v>27</v>
      </c>
      <c r="N772" s="12">
        <f t="shared" si="249"/>
        <v>1.0052412049999999</v>
      </c>
      <c r="O772" s="12">
        <f t="shared" ca="1" si="250"/>
        <v>1.0177752760000001</v>
      </c>
      <c r="P772" s="17">
        <f t="shared" si="261"/>
        <v>0</v>
      </c>
      <c r="Q772" s="14">
        <f t="shared" ca="1" si="251"/>
        <v>4.9575125499999997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4">
        <f t="shared" si="254"/>
        <v>45271</v>
      </c>
      <c r="B773" s="125">
        <f t="shared" ca="1" si="264"/>
        <v>284.04102059000002</v>
      </c>
      <c r="C773" s="7">
        <f t="shared" si="255"/>
        <v>278.89932934000001</v>
      </c>
      <c r="D773" s="102">
        <f t="shared" si="256"/>
        <v>45266</v>
      </c>
      <c r="E773" s="100">
        <f ca="1">IF(D773&lt;$B$1,VLOOKUP(D773,[1]DI!$A$4:$B$15000,2,FALSE),0)</f>
        <v>0.1215</v>
      </c>
      <c r="F773" s="14">
        <f t="shared" ca="1" si="265"/>
        <v>1.00045513</v>
      </c>
      <c r="G773" s="14">
        <f ca="1">(TRUNC(PRODUCT($F$12:$F772),16))</f>
        <v>1.3193536982567</v>
      </c>
      <c r="H773" s="14">
        <f t="shared" ca="1" si="266"/>
        <v>1.30251282679799</v>
      </c>
      <c r="I773" s="14">
        <f t="shared" ca="1" si="267"/>
        <v>1.0129295199999999</v>
      </c>
      <c r="J773" s="13">
        <f t="shared" si="257"/>
        <v>0.05</v>
      </c>
      <c r="K773" s="29">
        <f t="shared" si="258"/>
        <v>45229</v>
      </c>
      <c r="L773" s="2">
        <f t="shared" si="259"/>
        <v>28</v>
      </c>
      <c r="M773" s="17">
        <f t="shared" si="260"/>
        <v>28</v>
      </c>
      <c r="N773" s="12">
        <f t="shared" si="249"/>
        <v>1.00543585</v>
      </c>
      <c r="O773" s="12">
        <f t="shared" ca="1" si="250"/>
        <v>1.0184356530000001</v>
      </c>
      <c r="P773" s="17">
        <f t="shared" si="261"/>
        <v>0</v>
      </c>
      <c r="Q773" s="14">
        <f t="shared" ca="1" si="251"/>
        <v>5.14169125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4">
        <f t="shared" si="254"/>
        <v>45272</v>
      </c>
      <c r="B774" s="125">
        <f t="shared" ca="1" si="264"/>
        <v>284.22532173000002</v>
      </c>
      <c r="C774" s="7">
        <f t="shared" si="255"/>
        <v>278.89932934000001</v>
      </c>
      <c r="D774" s="102">
        <f t="shared" si="256"/>
        <v>45267</v>
      </c>
      <c r="E774" s="100">
        <f ca="1">IF(D774&lt;$B$1,VLOOKUP(D774,[1]DI!$A$4:$B$15000,2,FALSE),0)</f>
        <v>0.1215</v>
      </c>
      <c r="F774" s="14">
        <f t="shared" ca="1" si="265"/>
        <v>1.00045513</v>
      </c>
      <c r="G774" s="14">
        <f ca="1">(TRUNC(PRODUCT($F$12:$F773),16))</f>
        <v>1.3199541757053901</v>
      </c>
      <c r="H774" s="14">
        <f t="shared" ca="1" si="266"/>
        <v>1.30251282679799</v>
      </c>
      <c r="I774" s="14">
        <f t="shared" ca="1" si="267"/>
        <v>1.0133905400000001</v>
      </c>
      <c r="J774" s="13">
        <f t="shared" si="257"/>
        <v>0.05</v>
      </c>
      <c r="K774" s="29">
        <f t="shared" si="258"/>
        <v>45229</v>
      </c>
      <c r="L774" s="2">
        <f t="shared" si="259"/>
        <v>29</v>
      </c>
      <c r="M774" s="17">
        <f t="shared" si="260"/>
        <v>29</v>
      </c>
      <c r="N774" s="12">
        <f t="shared" si="249"/>
        <v>1.0056305329999999</v>
      </c>
      <c r="O774" s="12">
        <f t="shared" ca="1" si="250"/>
        <v>1.0190964689999999</v>
      </c>
      <c r="P774" s="17">
        <f t="shared" si="261"/>
        <v>0</v>
      </c>
      <c r="Q774" s="14">
        <f t="shared" ca="1" si="251"/>
        <v>5.3259923899999997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4">
        <f t="shared" si="254"/>
        <v>45273</v>
      </c>
      <c r="B775" s="125">
        <f t="shared" ca="1" si="264"/>
        <v>284.40973973000001</v>
      </c>
      <c r="C775" s="7">
        <f t="shared" si="255"/>
        <v>278.89932934000001</v>
      </c>
      <c r="D775" s="102">
        <f t="shared" si="256"/>
        <v>45268</v>
      </c>
      <c r="E775" s="100">
        <f ca="1">IF(D775&lt;$B$1,VLOOKUP(D775,[1]DI!$A$4:$B$15000,2,FALSE),0)</f>
        <v>0.1215</v>
      </c>
      <c r="F775" s="14">
        <f t="shared" ca="1" si="265"/>
        <v>1.00045513</v>
      </c>
      <c r="G775" s="14">
        <f ca="1">(TRUNC(PRODUCT($F$12:$F774),16))</f>
        <v>1.3205549264493801</v>
      </c>
      <c r="H775" s="14">
        <f t="shared" ca="1" si="266"/>
        <v>1.30251282679799</v>
      </c>
      <c r="I775" s="14">
        <f t="shared" ca="1" si="267"/>
        <v>1.0138517600000001</v>
      </c>
      <c r="J775" s="13">
        <f t="shared" si="257"/>
        <v>0.05</v>
      </c>
      <c r="K775" s="29">
        <f t="shared" si="258"/>
        <v>45229</v>
      </c>
      <c r="L775" s="2">
        <f t="shared" si="259"/>
        <v>30</v>
      </c>
      <c r="M775" s="17">
        <f t="shared" si="260"/>
        <v>30</v>
      </c>
      <c r="N775" s="12">
        <f t="shared" si="249"/>
        <v>1.0058252539999999</v>
      </c>
      <c r="O775" s="12">
        <f t="shared" ca="1" si="250"/>
        <v>1.0197577040000001</v>
      </c>
      <c r="P775" s="17">
        <f t="shared" si="261"/>
        <v>0</v>
      </c>
      <c r="Q775" s="14">
        <f t="shared" ca="1" si="251"/>
        <v>5.5104103899999997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4">
        <f t="shared" si="254"/>
        <v>45274</v>
      </c>
      <c r="B776" s="125">
        <f t="shared" ca="1" si="264"/>
        <v>284.59428044000003</v>
      </c>
      <c r="C776" s="7">
        <f t="shared" si="255"/>
        <v>278.89932934000001</v>
      </c>
      <c r="D776" s="102">
        <f t="shared" si="256"/>
        <v>45271</v>
      </c>
      <c r="E776" s="100">
        <f ca="1">IF(D776&lt;$B$1,VLOOKUP(D776,[1]DI!$A$4:$B$15000,2,FALSE),0)</f>
        <v>0.1215</v>
      </c>
      <c r="F776" s="14">
        <f t="shared" ca="1" si="265"/>
        <v>1.00045513</v>
      </c>
      <c r="G776" s="14">
        <f ca="1">(TRUNC(PRODUCT($F$12:$F775),16))</f>
        <v>1.3211559506130499</v>
      </c>
      <c r="H776" s="14">
        <f t="shared" ca="1" si="266"/>
        <v>1.30251282679799</v>
      </c>
      <c r="I776" s="14">
        <f t="shared" ca="1" si="267"/>
        <v>1.0143131999999999</v>
      </c>
      <c r="J776" s="13">
        <f t="shared" si="257"/>
        <v>0.05</v>
      </c>
      <c r="K776" s="29">
        <f t="shared" si="258"/>
        <v>45229</v>
      </c>
      <c r="L776" s="2">
        <f t="shared" si="259"/>
        <v>31</v>
      </c>
      <c r="M776" s="17">
        <f t="shared" si="260"/>
        <v>31</v>
      </c>
      <c r="N776" s="12">
        <f t="shared" si="249"/>
        <v>1.0060200130000001</v>
      </c>
      <c r="O776" s="12">
        <f t="shared" ca="1" si="250"/>
        <v>1.020419379</v>
      </c>
      <c r="P776" s="17">
        <f t="shared" si="261"/>
        <v>0</v>
      </c>
      <c r="Q776" s="14">
        <f t="shared" ca="1" si="251"/>
        <v>5.6949510999999999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4">
        <f t="shared" si="254"/>
        <v>45275</v>
      </c>
      <c r="B777" s="125">
        <f t="shared" ca="1" si="264"/>
        <v>284.77893774</v>
      </c>
      <c r="C777" s="7">
        <f t="shared" si="255"/>
        <v>278.89932934000001</v>
      </c>
      <c r="D777" s="102">
        <f t="shared" si="256"/>
        <v>45272</v>
      </c>
      <c r="E777" s="100">
        <f ca="1">IF(D777&lt;$B$1,VLOOKUP(D777,[1]DI!$A$4:$B$15000,2,FALSE),0)</f>
        <v>0.1215</v>
      </c>
      <c r="F777" s="14">
        <f t="shared" ca="1" si="265"/>
        <v>1.00045513</v>
      </c>
      <c r="G777" s="14">
        <f ca="1">(TRUNC(PRODUCT($F$12:$F776),16))</f>
        <v>1.3217572483208599</v>
      </c>
      <c r="H777" s="14">
        <f t="shared" ca="1" si="266"/>
        <v>1.30251282679799</v>
      </c>
      <c r="I777" s="14">
        <f t="shared" ca="1" si="267"/>
        <v>1.0147748400000001</v>
      </c>
      <c r="J777" s="13">
        <f t="shared" si="257"/>
        <v>0.05</v>
      </c>
      <c r="K777" s="29">
        <f t="shared" si="258"/>
        <v>45229</v>
      </c>
      <c r="L777" s="2">
        <f t="shared" si="259"/>
        <v>32</v>
      </c>
      <c r="M777" s="17">
        <f t="shared" si="260"/>
        <v>32</v>
      </c>
      <c r="N777" s="12">
        <f t="shared" si="249"/>
        <v>1.006214809</v>
      </c>
      <c r="O777" s="12">
        <f t="shared" ca="1" si="250"/>
        <v>1.0210814720000001</v>
      </c>
      <c r="P777" s="17">
        <f t="shared" si="261"/>
        <v>0</v>
      </c>
      <c r="Q777" s="14">
        <f t="shared" ca="1" si="251"/>
        <v>5.8796084000000004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4">
        <f t="shared" si="254"/>
        <v>45278</v>
      </c>
      <c r="B778" s="125">
        <f t="shared" ca="1" si="264"/>
        <v>284.96371775</v>
      </c>
      <c r="C778" s="7">
        <f t="shared" si="255"/>
        <v>278.89932934000001</v>
      </c>
      <c r="D778" s="102">
        <f t="shared" si="256"/>
        <v>45273</v>
      </c>
      <c r="E778" s="100">
        <f ca="1">IF(D778&lt;$B$1,VLOOKUP(D778,[1]DI!$A$4:$B$15000,2,FALSE),0)</f>
        <v>0.1215</v>
      </c>
      <c r="F778" s="14">
        <f t="shared" ca="1" si="265"/>
        <v>1.00045513</v>
      </c>
      <c r="G778" s="14">
        <f ca="1">(TRUNC(PRODUCT($F$12:$F777),16))</f>
        <v>1.32235881969728</v>
      </c>
      <c r="H778" s="14">
        <f t="shared" ca="1" si="266"/>
        <v>1.30251282679799</v>
      </c>
      <c r="I778" s="14">
        <f t="shared" ca="1" si="267"/>
        <v>1.0152367</v>
      </c>
      <c r="J778" s="13">
        <f t="shared" si="257"/>
        <v>0.05</v>
      </c>
      <c r="K778" s="29">
        <f t="shared" si="258"/>
        <v>45229</v>
      </c>
      <c r="L778" s="2">
        <f t="shared" si="259"/>
        <v>33</v>
      </c>
      <c r="M778" s="17">
        <f t="shared" si="260"/>
        <v>33</v>
      </c>
      <c r="N778" s="12">
        <f t="shared" si="249"/>
        <v>1.006409643</v>
      </c>
      <c r="O778" s="12">
        <f t="shared" ca="1" si="250"/>
        <v>1.021744005</v>
      </c>
      <c r="P778" s="17">
        <f t="shared" si="261"/>
        <v>0</v>
      </c>
      <c r="Q778" s="14">
        <f t="shared" ca="1" si="251"/>
        <v>6.0643884100000003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4">
        <f t="shared" si="254"/>
        <v>45279</v>
      </c>
      <c r="B779" s="125">
        <f t="shared" ca="1" si="264"/>
        <v>285.14861460999998</v>
      </c>
      <c r="C779" s="7">
        <f t="shared" si="255"/>
        <v>278.89932934000001</v>
      </c>
      <c r="D779" s="102">
        <f t="shared" si="256"/>
        <v>45274</v>
      </c>
      <c r="E779" s="100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1.3229606648668899</v>
      </c>
      <c r="H779" s="14">
        <f t="shared" ca="1" si="266"/>
        <v>1.30251282679799</v>
      </c>
      <c r="I779" s="14">
        <f t="shared" ca="1" si="267"/>
        <v>1.01569876</v>
      </c>
      <c r="J779" s="13">
        <f t="shared" si="257"/>
        <v>0.05</v>
      </c>
      <c r="K779" s="29">
        <f t="shared" si="258"/>
        <v>45229</v>
      </c>
      <c r="L779" s="2">
        <f t="shared" si="259"/>
        <v>34</v>
      </c>
      <c r="M779" s="17">
        <f t="shared" si="260"/>
        <v>34</v>
      </c>
      <c r="N779" s="12">
        <f t="shared" si="249"/>
        <v>1.006604514</v>
      </c>
      <c r="O779" s="12">
        <f t="shared" ca="1" si="250"/>
        <v>1.0224069570000001</v>
      </c>
      <c r="P779" s="17">
        <f t="shared" si="261"/>
        <v>0</v>
      </c>
      <c r="Q779" s="14">
        <f t="shared" ca="1" si="251"/>
        <v>6.2492852699999997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4">
        <f t="shared" si="254"/>
        <v>45280</v>
      </c>
      <c r="B780" s="125">
        <f t="shared" ca="1" si="264"/>
        <v>285.32857440999999</v>
      </c>
      <c r="C780" s="7">
        <f t="shared" si="255"/>
        <v>278.89932934000001</v>
      </c>
      <c r="D780" s="102">
        <f t="shared" si="256"/>
        <v>45275</v>
      </c>
      <c r="E780" s="100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1.3235393146321</v>
      </c>
      <c r="H780" s="14">
        <f t="shared" ca="1" si="266"/>
        <v>1.30251282679799</v>
      </c>
      <c r="I780" s="14">
        <f t="shared" ca="1" si="267"/>
        <v>1.0161430199999999</v>
      </c>
      <c r="J780" s="13">
        <f t="shared" si="257"/>
        <v>0.05</v>
      </c>
      <c r="K780" s="29">
        <f t="shared" si="258"/>
        <v>45229</v>
      </c>
      <c r="L780" s="2">
        <f t="shared" si="259"/>
        <v>35</v>
      </c>
      <c r="M780" s="17">
        <f t="shared" si="260"/>
        <v>35</v>
      </c>
      <c r="N780" s="12">
        <f t="shared" ref="N780:N843" si="268">ROUND((J780+1)^(M780/252),9)</f>
        <v>1.006799424</v>
      </c>
      <c r="O780" s="12">
        <f t="shared" ref="O780:O843" ca="1" si="269">ROUND(I780*N780,9)</f>
        <v>1.0230522070000001</v>
      </c>
      <c r="P780" s="17">
        <f t="shared" si="261"/>
        <v>0</v>
      </c>
      <c r="Q780" s="14">
        <f t="shared" ref="Q780:Q843" ca="1" si="270">TRUNC(((O780-1)*C780),8)</f>
        <v>6.4292450700000003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4">
        <f t="shared" ref="A781:A844" si="273">WORKDAY($A780,1,$X$166:$X$544)</f>
        <v>45281</v>
      </c>
      <c r="B781" s="125">
        <f t="shared" ca="1" si="264"/>
        <v>285.50864660000002</v>
      </c>
      <c r="C781" s="7">
        <f t="shared" ref="C781:C844" si="274">(C780-S780)</f>
        <v>278.89932934000001</v>
      </c>
      <c r="D781" s="102">
        <f t="shared" ref="D781:D844" si="275">WORKDAY($A781,-3,$X$160:$X$544)</f>
        <v>45278</v>
      </c>
      <c r="E781" s="100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1.32411821749293</v>
      </c>
      <c r="H781" s="14">
        <f t="shared" ca="1" si="266"/>
        <v>1.30251282679799</v>
      </c>
      <c r="I781" s="14">
        <f t="shared" ca="1" si="267"/>
        <v>1.0165874699999999</v>
      </c>
      <c r="J781" s="13">
        <f t="shared" ref="J781:J844" si="276">J780</f>
        <v>0.05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36</v>
      </c>
      <c r="M781" s="17">
        <f t="shared" ref="M781:M844" si="279">IF(AND(L781=1,L780=1),1,IF(L781&gt;0,IF(L781=L780,L781+1,L781),0))</f>
        <v>36</v>
      </c>
      <c r="N781" s="12">
        <f t="shared" si="268"/>
        <v>1.006994371</v>
      </c>
      <c r="O781" s="12">
        <f t="shared" ca="1" si="269"/>
        <v>1.02369786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6.6093172600000001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4">
        <f t="shared" si="273"/>
        <v>45282</v>
      </c>
      <c r="B782" s="125">
        <f t="shared" ref="B782:B845" ca="1" si="283">IF(D782&lt;=TODAY(),C782+Q782,IF(AND(D782&gt;TODAY(),A782&lt;=$B$1),IF(VLOOKUP(TODAY(),$A$10:$E$5000,4,FALSE)=0,"n.d",C782+Q782),"n.d"))</f>
        <v>285.68883090000003</v>
      </c>
      <c r="C782" s="7">
        <f t="shared" si="274"/>
        <v>278.89932934000001</v>
      </c>
      <c r="D782" s="102">
        <f t="shared" si="275"/>
        <v>45279</v>
      </c>
      <c r="E782" s="100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1.32469737356007</v>
      </c>
      <c r="H782" s="14">
        <f t="shared" ref="H782:H845" ca="1" si="285">IF(P781&gt;0,G781,H781)</f>
        <v>1.30251282679799</v>
      </c>
      <c r="I782" s="14">
        <f t="shared" ref="I782:I845" ca="1" si="286">ROUND(G782/H782,8)</f>
        <v>1.0170321099999999</v>
      </c>
      <c r="J782" s="13">
        <f t="shared" si="276"/>
        <v>0.05</v>
      </c>
      <c r="K782" s="29">
        <f t="shared" si="277"/>
        <v>45229</v>
      </c>
      <c r="L782" s="2">
        <f t="shared" si="278"/>
        <v>37</v>
      </c>
      <c r="M782" s="17">
        <f t="shared" si="279"/>
        <v>37</v>
      </c>
      <c r="N782" s="12">
        <f t="shared" si="268"/>
        <v>1.007189355</v>
      </c>
      <c r="O782" s="12">
        <f t="shared" ca="1" si="269"/>
        <v>1.024343915</v>
      </c>
      <c r="P782" s="17">
        <f t="shared" si="280"/>
        <v>0</v>
      </c>
      <c r="Q782" s="14">
        <f t="shared" ca="1" si="270"/>
        <v>6.7895015599999997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4">
        <f t="shared" si="273"/>
        <v>45286</v>
      </c>
      <c r="B783" s="125">
        <f t="shared" ca="1" si="283"/>
        <v>285.86913067</v>
      </c>
      <c r="C783" s="7">
        <f t="shared" si="274"/>
        <v>278.89932934000001</v>
      </c>
      <c r="D783" s="102">
        <f t="shared" si="275"/>
        <v>45280</v>
      </c>
      <c r="E783" s="100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1.3252767829443</v>
      </c>
      <c r="H783" s="14">
        <f t="shared" ca="1" si="285"/>
        <v>1.30251282679799</v>
      </c>
      <c r="I783" s="14">
        <f t="shared" ca="1" si="286"/>
        <v>1.01747695</v>
      </c>
      <c r="J783" s="13">
        <f t="shared" si="276"/>
        <v>0.05</v>
      </c>
      <c r="K783" s="29">
        <f t="shared" si="277"/>
        <v>45229</v>
      </c>
      <c r="L783" s="2">
        <f t="shared" si="278"/>
        <v>38</v>
      </c>
      <c r="M783" s="17">
        <f t="shared" si="279"/>
        <v>38</v>
      </c>
      <c r="N783" s="12">
        <f t="shared" si="268"/>
        <v>1.007384378</v>
      </c>
      <c r="O783" s="12">
        <f t="shared" ca="1" si="269"/>
        <v>1.0249903840000001</v>
      </c>
      <c r="P783" s="17">
        <f t="shared" si="280"/>
        <v>0</v>
      </c>
      <c r="Q783" s="14">
        <f t="shared" ca="1" si="270"/>
        <v>6.9698013300000001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4">
        <f t="shared" si="273"/>
        <v>45287</v>
      </c>
      <c r="B784" s="125">
        <f t="shared" ca="1" si="283"/>
        <v>286.04954591000001</v>
      </c>
      <c r="C784" s="7">
        <f t="shared" si="274"/>
        <v>278.89932934000001</v>
      </c>
      <c r="D784" s="102">
        <f t="shared" si="275"/>
        <v>45281</v>
      </c>
      <c r="E784" s="100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1.3258564457563899</v>
      </c>
      <c r="H784" s="14">
        <f t="shared" ca="1" si="285"/>
        <v>1.30251282679799</v>
      </c>
      <c r="I784" s="14">
        <f t="shared" ca="1" si="286"/>
        <v>1.0179219900000001</v>
      </c>
      <c r="J784" s="13">
        <f t="shared" si="276"/>
        <v>0.05</v>
      </c>
      <c r="K784" s="29">
        <f t="shared" si="277"/>
        <v>45229</v>
      </c>
      <c r="L784" s="2">
        <f t="shared" si="278"/>
        <v>39</v>
      </c>
      <c r="M784" s="17">
        <f t="shared" si="279"/>
        <v>39</v>
      </c>
      <c r="N784" s="12">
        <f t="shared" si="268"/>
        <v>1.007579438</v>
      </c>
      <c r="O784" s="12">
        <f t="shared" ca="1" si="269"/>
        <v>1.025637267</v>
      </c>
      <c r="P784" s="17">
        <f t="shared" si="280"/>
        <v>0</v>
      </c>
      <c r="Q784" s="14">
        <f t="shared" ca="1" si="270"/>
        <v>7.1502165700000004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4">
        <f t="shared" si="273"/>
        <v>45288</v>
      </c>
      <c r="B785" s="125">
        <f t="shared" ca="1" si="283"/>
        <v>286.23007354000003</v>
      </c>
      <c r="C785" s="7">
        <f t="shared" si="274"/>
        <v>278.89932934000001</v>
      </c>
      <c r="D785" s="102">
        <f t="shared" si="275"/>
        <v>45282</v>
      </c>
      <c r="E785" s="100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1.3264363621072</v>
      </c>
      <c r="H785" s="14">
        <f t="shared" ca="1" si="285"/>
        <v>1.30251282679799</v>
      </c>
      <c r="I785" s="14">
        <f t="shared" ca="1" si="286"/>
        <v>1.01836722</v>
      </c>
      <c r="J785" s="13">
        <f t="shared" si="276"/>
        <v>0.05</v>
      </c>
      <c r="K785" s="29">
        <f t="shared" si="277"/>
        <v>45229</v>
      </c>
      <c r="L785" s="2">
        <f t="shared" si="278"/>
        <v>40</v>
      </c>
      <c r="M785" s="17">
        <f t="shared" si="279"/>
        <v>40</v>
      </c>
      <c r="N785" s="12">
        <f t="shared" si="268"/>
        <v>1.0077745360000001</v>
      </c>
      <c r="O785" s="12">
        <f t="shared" ca="1" si="269"/>
        <v>1.026284553</v>
      </c>
      <c r="P785" s="17">
        <f t="shared" si="280"/>
        <v>0</v>
      </c>
      <c r="Q785" s="14">
        <f t="shared" ca="1" si="270"/>
        <v>7.3307441999999998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4">
        <f t="shared" si="273"/>
        <v>45289</v>
      </c>
      <c r="B786" s="125">
        <f t="shared" ca="1" si="283"/>
        <v>286.41071385000004</v>
      </c>
      <c r="C786" s="7">
        <f t="shared" si="274"/>
        <v>278.89932934000001</v>
      </c>
      <c r="D786" s="102">
        <f t="shared" si="275"/>
        <v>45286</v>
      </c>
      <c r="E786" s="100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1.3270165321076199</v>
      </c>
      <c r="H786" s="14">
        <f t="shared" ca="1" si="285"/>
        <v>1.30251282679799</v>
      </c>
      <c r="I786" s="14">
        <f t="shared" ca="1" si="286"/>
        <v>1.0188126399999999</v>
      </c>
      <c r="J786" s="13">
        <f t="shared" si="276"/>
        <v>0.05</v>
      </c>
      <c r="K786" s="29">
        <f t="shared" si="277"/>
        <v>45229</v>
      </c>
      <c r="L786" s="2">
        <f t="shared" si="278"/>
        <v>41</v>
      </c>
      <c r="M786" s="17">
        <f t="shared" si="279"/>
        <v>41</v>
      </c>
      <c r="N786" s="12">
        <f t="shared" si="268"/>
        <v>1.007969672</v>
      </c>
      <c r="O786" s="12">
        <f t="shared" ca="1" si="269"/>
        <v>1.0269322430000001</v>
      </c>
      <c r="P786" s="17">
        <f t="shared" si="280"/>
        <v>0</v>
      </c>
      <c r="Q786" s="14">
        <f t="shared" ca="1" si="270"/>
        <v>7.5113845100000001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4">
        <f t="shared" si="273"/>
        <v>45293</v>
      </c>
      <c r="B787" s="125">
        <f t="shared" ca="1" si="283"/>
        <v>286.59146962</v>
      </c>
      <c r="C787" s="7">
        <f t="shared" si="274"/>
        <v>278.89932934000001</v>
      </c>
      <c r="D787" s="102">
        <f t="shared" si="275"/>
        <v>45287</v>
      </c>
      <c r="E787" s="100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1.3275969558686</v>
      </c>
      <c r="H787" s="14">
        <f t="shared" ca="1" si="285"/>
        <v>1.30251282679799</v>
      </c>
      <c r="I787" s="14">
        <f t="shared" ca="1" si="286"/>
        <v>1.01925826</v>
      </c>
      <c r="J787" s="13">
        <f t="shared" si="276"/>
        <v>0.05</v>
      </c>
      <c r="K787" s="29">
        <f t="shared" si="277"/>
        <v>45229</v>
      </c>
      <c r="L787" s="2">
        <f t="shared" si="278"/>
        <v>42</v>
      </c>
      <c r="M787" s="17">
        <f t="shared" si="279"/>
        <v>42</v>
      </c>
      <c r="N787" s="12">
        <f t="shared" si="268"/>
        <v>1.0081648459999999</v>
      </c>
      <c r="O787" s="12">
        <f t="shared" ca="1" si="269"/>
        <v>1.027580347</v>
      </c>
      <c r="P787" s="17">
        <f t="shared" si="280"/>
        <v>0</v>
      </c>
      <c r="Q787" s="14">
        <f t="shared" ca="1" si="270"/>
        <v>7.6921402800000003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4">
        <f t="shared" si="273"/>
        <v>45294</v>
      </c>
      <c r="B788" s="125">
        <f t="shared" ca="1" si="283"/>
        <v>286.77233805999998</v>
      </c>
      <c r="C788" s="7">
        <f t="shared" si="274"/>
        <v>278.89932934000001</v>
      </c>
      <c r="D788" s="102">
        <f t="shared" si="275"/>
        <v>45288</v>
      </c>
      <c r="E788" s="100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1.3281776335011299</v>
      </c>
      <c r="H788" s="14">
        <f t="shared" ca="1" si="285"/>
        <v>1.30251282679799</v>
      </c>
      <c r="I788" s="14">
        <f t="shared" ca="1" si="286"/>
        <v>1.01970407</v>
      </c>
      <c r="J788" s="13">
        <f t="shared" si="276"/>
        <v>0.05</v>
      </c>
      <c r="K788" s="29">
        <f t="shared" si="277"/>
        <v>45229</v>
      </c>
      <c r="L788" s="2">
        <f t="shared" si="278"/>
        <v>43</v>
      </c>
      <c r="M788" s="17">
        <f t="shared" si="279"/>
        <v>43</v>
      </c>
      <c r="N788" s="12">
        <f t="shared" si="268"/>
        <v>1.0083600580000001</v>
      </c>
      <c r="O788" s="12">
        <f t="shared" ca="1" si="269"/>
        <v>1.0282288550000001</v>
      </c>
      <c r="P788" s="17">
        <f t="shared" si="280"/>
        <v>0</v>
      </c>
      <c r="Q788" s="14">
        <f t="shared" ca="1" si="270"/>
        <v>7.8730087199999996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4">
        <f t="shared" si="273"/>
        <v>45295</v>
      </c>
      <c r="B789" s="125">
        <f t="shared" ca="1" si="283"/>
        <v>286.95332196999999</v>
      </c>
      <c r="C789" s="7">
        <f t="shared" si="274"/>
        <v>278.89932934000001</v>
      </c>
      <c r="D789" s="102">
        <f t="shared" si="275"/>
        <v>45289</v>
      </c>
      <c r="E789" s="100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1.3287585651162399</v>
      </c>
      <c r="H789" s="14">
        <f t="shared" ca="1" si="285"/>
        <v>1.30251282679799</v>
      </c>
      <c r="I789" s="14">
        <f t="shared" ca="1" si="286"/>
        <v>1.0201500800000001</v>
      </c>
      <c r="J789" s="13">
        <f t="shared" si="276"/>
        <v>0.05</v>
      </c>
      <c r="K789" s="29">
        <f t="shared" si="277"/>
        <v>45229</v>
      </c>
      <c r="L789" s="2">
        <f t="shared" si="278"/>
        <v>44</v>
      </c>
      <c r="M789" s="17">
        <f t="shared" si="279"/>
        <v>44</v>
      </c>
      <c r="N789" s="12">
        <f t="shared" si="268"/>
        <v>1.008555307</v>
      </c>
      <c r="O789" s="12">
        <f t="shared" ca="1" si="269"/>
        <v>1.0288777769999999</v>
      </c>
      <c r="P789" s="17">
        <f t="shared" si="280"/>
        <v>0</v>
      </c>
      <c r="Q789" s="14">
        <f t="shared" ca="1" si="270"/>
        <v>8.0539926299999998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4">
        <f t="shared" si="273"/>
        <v>45296</v>
      </c>
      <c r="B790" s="125">
        <f t="shared" ca="1" si="283"/>
        <v>287.13441884000002</v>
      </c>
      <c r="C790" s="7">
        <f t="shared" si="274"/>
        <v>278.89932934000001</v>
      </c>
      <c r="D790" s="102">
        <f t="shared" si="275"/>
        <v>45293</v>
      </c>
      <c r="E790" s="100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1.32933975082504</v>
      </c>
      <c r="H790" s="14">
        <f t="shared" ca="1" si="285"/>
        <v>1.30251282679799</v>
      </c>
      <c r="I790" s="14">
        <f t="shared" ca="1" si="286"/>
        <v>1.0205962799999999</v>
      </c>
      <c r="J790" s="13">
        <f t="shared" si="276"/>
        <v>0.05</v>
      </c>
      <c r="K790" s="29">
        <f t="shared" si="277"/>
        <v>45229</v>
      </c>
      <c r="L790" s="2">
        <f t="shared" si="278"/>
        <v>45</v>
      </c>
      <c r="M790" s="17">
        <f t="shared" si="279"/>
        <v>45</v>
      </c>
      <c r="N790" s="12">
        <f t="shared" si="268"/>
        <v>1.0087505939999999</v>
      </c>
      <c r="O790" s="12">
        <f t="shared" ca="1" si="269"/>
        <v>1.029527104</v>
      </c>
      <c r="P790" s="17">
        <f t="shared" si="280"/>
        <v>0</v>
      </c>
      <c r="Q790" s="14">
        <f t="shared" ca="1" si="270"/>
        <v>8.2350895000000008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4">
        <f t="shared" si="273"/>
        <v>45299</v>
      </c>
      <c r="B791" s="125">
        <f t="shared" ca="1" si="283"/>
        <v>287.31563117000002</v>
      </c>
      <c r="C791" s="7">
        <f t="shared" si="274"/>
        <v>278.89932934000001</v>
      </c>
      <c r="D791" s="102">
        <f t="shared" si="275"/>
        <v>45294</v>
      </c>
      <c r="E791" s="100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1.3299211907386499</v>
      </c>
      <c r="H791" s="14">
        <f t="shared" ca="1" si="285"/>
        <v>1.30251282679799</v>
      </c>
      <c r="I791" s="14">
        <f t="shared" ca="1" si="286"/>
        <v>1.0210426800000001</v>
      </c>
      <c r="J791" s="13">
        <f t="shared" si="276"/>
        <v>0.05</v>
      </c>
      <c r="K791" s="29">
        <f t="shared" si="277"/>
        <v>45229</v>
      </c>
      <c r="L791" s="2">
        <f t="shared" si="278"/>
        <v>46</v>
      </c>
      <c r="M791" s="17">
        <f t="shared" si="279"/>
        <v>46</v>
      </c>
      <c r="N791" s="12">
        <f t="shared" si="268"/>
        <v>1.0089459190000001</v>
      </c>
      <c r="O791" s="12">
        <f t="shared" ca="1" si="269"/>
        <v>1.030176845</v>
      </c>
      <c r="P791" s="17">
        <f t="shared" si="280"/>
        <v>0</v>
      </c>
      <c r="Q791" s="14">
        <f t="shared" ca="1" si="270"/>
        <v>8.4163018300000001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4">
        <f t="shared" si="273"/>
        <v>45300</v>
      </c>
      <c r="B792" s="125">
        <f t="shared" ca="1" si="283"/>
        <v>287.49695924000002</v>
      </c>
      <c r="C792" s="7">
        <f t="shared" si="274"/>
        <v>278.89932934000001</v>
      </c>
      <c r="D792" s="102">
        <f t="shared" si="275"/>
        <v>45295</v>
      </c>
      <c r="E792" s="100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1.3305028849682701</v>
      </c>
      <c r="H792" s="14">
        <f t="shared" ca="1" si="285"/>
        <v>1.30251282679799</v>
      </c>
      <c r="I792" s="14">
        <f t="shared" ca="1" si="286"/>
        <v>1.0214892799999999</v>
      </c>
      <c r="J792" s="13">
        <f t="shared" si="276"/>
        <v>0.05</v>
      </c>
      <c r="K792" s="29">
        <f t="shared" si="277"/>
        <v>45229</v>
      </c>
      <c r="L792" s="2">
        <f t="shared" si="278"/>
        <v>47</v>
      </c>
      <c r="M792" s="17">
        <f t="shared" si="279"/>
        <v>47</v>
      </c>
      <c r="N792" s="12">
        <f t="shared" si="268"/>
        <v>1.009141281</v>
      </c>
      <c r="O792" s="12">
        <f t="shared" ca="1" si="269"/>
        <v>1.030827001</v>
      </c>
      <c r="P792" s="17">
        <f t="shared" si="280"/>
        <v>0</v>
      </c>
      <c r="Q792" s="14">
        <f t="shared" ca="1" si="270"/>
        <v>8.5976298999999994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4">
        <f t="shared" si="273"/>
        <v>45301</v>
      </c>
      <c r="B793" s="125">
        <f t="shared" ca="1" si="283"/>
        <v>287.67840027</v>
      </c>
      <c r="C793" s="7">
        <f t="shared" si="274"/>
        <v>278.89932934000001</v>
      </c>
      <c r="D793" s="102">
        <f t="shared" si="275"/>
        <v>45296</v>
      </c>
      <c r="E793" s="100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1.33108483362513</v>
      </c>
      <c r="H793" s="14">
        <f t="shared" ca="1" si="285"/>
        <v>1.30251282679799</v>
      </c>
      <c r="I793" s="14">
        <f t="shared" ca="1" si="286"/>
        <v>1.02193607</v>
      </c>
      <c r="J793" s="13">
        <f t="shared" si="276"/>
        <v>0.05</v>
      </c>
      <c r="K793" s="29">
        <f t="shared" si="277"/>
        <v>45229</v>
      </c>
      <c r="L793" s="2">
        <f t="shared" si="278"/>
        <v>48</v>
      </c>
      <c r="M793" s="17">
        <f t="shared" si="279"/>
        <v>48</v>
      </c>
      <c r="N793" s="12">
        <f t="shared" si="268"/>
        <v>1.009336682</v>
      </c>
      <c r="O793" s="12">
        <f t="shared" ca="1" si="269"/>
        <v>1.0314775620000001</v>
      </c>
      <c r="P793" s="17">
        <f t="shared" si="280"/>
        <v>0</v>
      </c>
      <c r="Q793" s="14">
        <f t="shared" ca="1" si="270"/>
        <v>8.7790709299999996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4">
        <f t="shared" si="273"/>
        <v>45302</v>
      </c>
      <c r="B794" s="125">
        <f t="shared" ca="1" si="283"/>
        <v>287.85995424999999</v>
      </c>
      <c r="C794" s="7">
        <f t="shared" si="274"/>
        <v>278.89932934000001</v>
      </c>
      <c r="D794" s="102">
        <f t="shared" si="275"/>
        <v>45299</v>
      </c>
      <c r="E794" s="100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1.3316670368205099</v>
      </c>
      <c r="H794" s="14">
        <f t="shared" ca="1" si="285"/>
        <v>1.30251282679799</v>
      </c>
      <c r="I794" s="14">
        <f t="shared" ca="1" si="286"/>
        <v>1.02238305</v>
      </c>
      <c r="J794" s="13">
        <f t="shared" si="276"/>
        <v>0.05</v>
      </c>
      <c r="K794" s="29">
        <f t="shared" si="277"/>
        <v>45229</v>
      </c>
      <c r="L794" s="2">
        <f t="shared" si="278"/>
        <v>49</v>
      </c>
      <c r="M794" s="17">
        <f t="shared" si="279"/>
        <v>49</v>
      </c>
      <c r="N794" s="12">
        <f t="shared" si="268"/>
        <v>1.00953212</v>
      </c>
      <c r="O794" s="12">
        <f t="shared" ca="1" si="269"/>
        <v>1.0321285280000001</v>
      </c>
      <c r="P794" s="17">
        <f t="shared" si="280"/>
        <v>0</v>
      </c>
      <c r="Q794" s="14">
        <f t="shared" ca="1" si="270"/>
        <v>8.9606249099999999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4">
        <f t="shared" si="273"/>
        <v>45303</v>
      </c>
      <c r="B795" s="125">
        <f t="shared" ca="1" si="283"/>
        <v>288.04162424999998</v>
      </c>
      <c r="C795" s="7">
        <f t="shared" si="274"/>
        <v>278.89932934000001</v>
      </c>
      <c r="D795" s="102">
        <f t="shared" si="275"/>
        <v>45300</v>
      </c>
      <c r="E795" s="100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1.3322494946657399</v>
      </c>
      <c r="H795" s="14">
        <f t="shared" ca="1" si="285"/>
        <v>1.30251282679799</v>
      </c>
      <c r="I795" s="14">
        <f t="shared" ca="1" si="286"/>
        <v>1.0228302300000001</v>
      </c>
      <c r="J795" s="13">
        <f t="shared" si="276"/>
        <v>0.05</v>
      </c>
      <c r="K795" s="29">
        <f t="shared" si="277"/>
        <v>45229</v>
      </c>
      <c r="L795" s="2">
        <f t="shared" si="278"/>
        <v>50</v>
      </c>
      <c r="M795" s="17">
        <f t="shared" si="279"/>
        <v>50</v>
      </c>
      <c r="N795" s="12">
        <f t="shared" si="268"/>
        <v>1.0097275969999999</v>
      </c>
      <c r="O795" s="12">
        <f t="shared" ca="1" si="269"/>
        <v>1.0327799099999999</v>
      </c>
      <c r="P795" s="17">
        <f t="shared" si="280"/>
        <v>0</v>
      </c>
      <c r="Q795" s="14">
        <f t="shared" ca="1" si="270"/>
        <v>9.1422949100000004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4">
        <f t="shared" si="273"/>
        <v>45306</v>
      </c>
      <c r="B796" s="125">
        <f t="shared" ca="1" si="283"/>
        <v>288.22341</v>
      </c>
      <c r="C796" s="7">
        <f t="shared" si="274"/>
        <v>278.89932934000001</v>
      </c>
      <c r="D796" s="102">
        <f t="shared" si="275"/>
        <v>45301</v>
      </c>
      <c r="E796" s="100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1.3328322072722101</v>
      </c>
      <c r="H796" s="14">
        <f t="shared" ca="1" si="285"/>
        <v>1.30251282679799</v>
      </c>
      <c r="I796" s="14">
        <f t="shared" ca="1" si="286"/>
        <v>1.0232776100000001</v>
      </c>
      <c r="J796" s="13">
        <f t="shared" si="276"/>
        <v>0.05</v>
      </c>
      <c r="K796" s="29">
        <f t="shared" si="277"/>
        <v>45229</v>
      </c>
      <c r="L796" s="2">
        <f t="shared" si="278"/>
        <v>51</v>
      </c>
      <c r="M796" s="17">
        <f t="shared" si="279"/>
        <v>51</v>
      </c>
      <c r="N796" s="12">
        <f t="shared" si="268"/>
        <v>1.009923111</v>
      </c>
      <c r="O796" s="12">
        <f t="shared" ca="1" si="269"/>
        <v>1.0334317070000001</v>
      </c>
      <c r="P796" s="17">
        <f t="shared" si="280"/>
        <v>0</v>
      </c>
      <c r="Q796" s="14">
        <f t="shared" ca="1" si="270"/>
        <v>9.3240806599999999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4">
        <f t="shared" si="273"/>
        <v>45307</v>
      </c>
      <c r="B797" s="125">
        <f t="shared" ca="1" si="283"/>
        <v>288.40530898000003</v>
      </c>
      <c r="C797" s="7">
        <f t="shared" si="274"/>
        <v>278.89932934000001</v>
      </c>
      <c r="D797" s="102">
        <f t="shared" si="275"/>
        <v>45302</v>
      </c>
      <c r="E797" s="100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1.3334151747513501</v>
      </c>
      <c r="H797" s="14">
        <f t="shared" ca="1" si="285"/>
        <v>1.30251282679799</v>
      </c>
      <c r="I797" s="14">
        <f t="shared" ca="1" si="286"/>
        <v>1.02372518</v>
      </c>
      <c r="J797" s="13">
        <f t="shared" si="276"/>
        <v>0.05</v>
      </c>
      <c r="K797" s="29">
        <f t="shared" si="277"/>
        <v>45229</v>
      </c>
      <c r="L797" s="2">
        <f t="shared" si="278"/>
        <v>52</v>
      </c>
      <c r="M797" s="17">
        <f t="shared" si="279"/>
        <v>52</v>
      </c>
      <c r="N797" s="12">
        <f t="shared" si="268"/>
        <v>1.0101186630000001</v>
      </c>
      <c r="O797" s="12">
        <f t="shared" ca="1" si="269"/>
        <v>1.0340839100000001</v>
      </c>
      <c r="P797" s="17">
        <f t="shared" si="280"/>
        <v>0</v>
      </c>
      <c r="Q797" s="14">
        <f t="shared" ca="1" si="270"/>
        <v>9.5059796399999996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4">
        <f t="shared" si="273"/>
        <v>45308</v>
      </c>
      <c r="B798" s="125">
        <f t="shared" ca="1" si="283"/>
        <v>288.58732091000002</v>
      </c>
      <c r="C798" s="7">
        <f t="shared" si="274"/>
        <v>278.89932934000001</v>
      </c>
      <c r="D798" s="102">
        <f t="shared" si="275"/>
        <v>45303</v>
      </c>
      <c r="E798" s="100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1.3339983972146401</v>
      </c>
      <c r="H798" s="14">
        <f t="shared" ca="1" si="285"/>
        <v>1.30251282679799</v>
      </c>
      <c r="I798" s="14">
        <f t="shared" ca="1" si="286"/>
        <v>1.0241729399999999</v>
      </c>
      <c r="J798" s="13">
        <f t="shared" si="276"/>
        <v>0.05</v>
      </c>
      <c r="K798" s="29">
        <f t="shared" si="277"/>
        <v>45229</v>
      </c>
      <c r="L798" s="2">
        <f t="shared" si="278"/>
        <v>53</v>
      </c>
      <c r="M798" s="17">
        <f t="shared" si="279"/>
        <v>53</v>
      </c>
      <c r="N798" s="12">
        <f t="shared" si="268"/>
        <v>1.0103142519999999</v>
      </c>
      <c r="O798" s="12">
        <f t="shared" ca="1" si="269"/>
        <v>1.0347365180000001</v>
      </c>
      <c r="P798" s="17">
        <f t="shared" si="280"/>
        <v>0</v>
      </c>
      <c r="Q798" s="14">
        <f t="shared" ca="1" si="270"/>
        <v>9.6879915699999994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4">
        <f t="shared" si="273"/>
        <v>45309</v>
      </c>
      <c r="B799" s="125">
        <f t="shared" ca="1" si="283"/>
        <v>288.76945193</v>
      </c>
      <c r="C799" s="7">
        <f t="shared" si="274"/>
        <v>278.89932934000001</v>
      </c>
      <c r="D799" s="102">
        <f t="shared" si="275"/>
        <v>45306</v>
      </c>
      <c r="E799" s="100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1.33458187477359</v>
      </c>
      <c r="H799" s="14">
        <f t="shared" ca="1" si="285"/>
        <v>1.30251282679799</v>
      </c>
      <c r="I799" s="14">
        <f t="shared" ca="1" si="286"/>
        <v>1.0246209100000001</v>
      </c>
      <c r="J799" s="13">
        <f t="shared" si="276"/>
        <v>0.05</v>
      </c>
      <c r="K799" s="29">
        <f t="shared" si="277"/>
        <v>45229</v>
      </c>
      <c r="L799" s="2">
        <f t="shared" si="278"/>
        <v>54</v>
      </c>
      <c r="M799" s="17">
        <f t="shared" si="279"/>
        <v>54</v>
      </c>
      <c r="N799" s="12">
        <f t="shared" si="268"/>
        <v>1.0105098800000001</v>
      </c>
      <c r="O799" s="12">
        <f t="shared" ca="1" si="269"/>
        <v>1.0353895529999999</v>
      </c>
      <c r="P799" s="17">
        <f t="shared" si="280"/>
        <v>0</v>
      </c>
      <c r="Q799" s="14">
        <f t="shared" ca="1" si="270"/>
        <v>9.8701225899999994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4">
        <f t="shared" si="273"/>
        <v>45310</v>
      </c>
      <c r="B800" s="125">
        <f t="shared" ca="1" si="283"/>
        <v>288.95169619000001</v>
      </c>
      <c r="C800" s="7">
        <f t="shared" si="274"/>
        <v>278.89932934000001</v>
      </c>
      <c r="D800" s="102">
        <f t="shared" si="275"/>
        <v>45307</v>
      </c>
      <c r="E800" s="100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1.3351656075398</v>
      </c>
      <c r="H800" s="14">
        <f t="shared" ca="1" si="285"/>
        <v>1.30251282679799</v>
      </c>
      <c r="I800" s="14">
        <f t="shared" ca="1" si="286"/>
        <v>1.02506907</v>
      </c>
      <c r="J800" s="13">
        <f t="shared" si="276"/>
        <v>0.05</v>
      </c>
      <c r="K800" s="29">
        <f t="shared" si="277"/>
        <v>45229</v>
      </c>
      <c r="L800" s="2">
        <f t="shared" si="278"/>
        <v>55</v>
      </c>
      <c r="M800" s="17">
        <f t="shared" si="279"/>
        <v>55</v>
      </c>
      <c r="N800" s="12">
        <f t="shared" si="268"/>
        <v>1.0107055460000001</v>
      </c>
      <c r="O800" s="12">
        <f t="shared" ca="1" si="269"/>
        <v>1.036042994</v>
      </c>
      <c r="P800" s="17">
        <f t="shared" si="280"/>
        <v>0</v>
      </c>
      <c r="Q800" s="14">
        <f t="shared" ca="1" si="270"/>
        <v>10.05236685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4">
        <f t="shared" si="273"/>
        <v>45313</v>
      </c>
      <c r="B801" s="125">
        <f t="shared" ca="1" si="283"/>
        <v>289.13405368000002</v>
      </c>
      <c r="C801" s="7">
        <f t="shared" si="274"/>
        <v>278.89932934000001</v>
      </c>
      <c r="D801" s="102">
        <f t="shared" si="275"/>
        <v>45308</v>
      </c>
      <c r="E801" s="100">
        <f ca="1">IF(D801&lt;$B$1,VLOOKUP(D801,[1]DI!$A$4:$B$15000,2,FALSE),0)</f>
        <v>0.11650000000000001</v>
      </c>
      <c r="F801" s="14">
        <f t="shared" ca="1" si="284"/>
        <v>1.0004373900000001</v>
      </c>
      <c r="G801" s="14">
        <f ca="1">(TRUNC(PRODUCT($F$12:$F800),16))</f>
        <v>1.3357495956248799</v>
      </c>
      <c r="H801" s="14">
        <f t="shared" ca="1" si="285"/>
        <v>1.30251282679799</v>
      </c>
      <c r="I801" s="14">
        <f t="shared" ca="1" si="286"/>
        <v>1.0255174199999999</v>
      </c>
      <c r="J801" s="13">
        <f t="shared" si="276"/>
        <v>0.05</v>
      </c>
      <c r="K801" s="29">
        <f t="shared" si="277"/>
        <v>45229</v>
      </c>
      <c r="L801" s="2">
        <f t="shared" si="278"/>
        <v>56</v>
      </c>
      <c r="M801" s="17">
        <f t="shared" si="279"/>
        <v>56</v>
      </c>
      <c r="N801" s="12">
        <f t="shared" si="268"/>
        <v>1.010901249</v>
      </c>
      <c r="O801" s="12">
        <f t="shared" ca="1" si="269"/>
        <v>1.0366968409999999</v>
      </c>
      <c r="P801" s="17">
        <f t="shared" si="280"/>
        <v>0</v>
      </c>
      <c r="Q801" s="14">
        <f t="shared" ca="1" si="270"/>
        <v>10.23472434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4">
        <f t="shared" si="273"/>
        <v>45314</v>
      </c>
      <c r="B802" s="125">
        <f t="shared" ca="1" si="283"/>
        <v>289.31652718999999</v>
      </c>
      <c r="C802" s="7">
        <f t="shared" si="274"/>
        <v>278.89932934000001</v>
      </c>
      <c r="D802" s="102">
        <f t="shared" si="275"/>
        <v>45309</v>
      </c>
      <c r="E802" s="100">
        <f ca="1">IF(D802&lt;$B$1,VLOOKUP(D802,[1]DI!$A$4:$B$15000,2,FALSE),0)</f>
        <v>0.11650000000000001</v>
      </c>
      <c r="F802" s="14">
        <f t="shared" ca="1" si="284"/>
        <v>1.0004373900000001</v>
      </c>
      <c r="G802" s="14">
        <f ca="1">(TRUNC(PRODUCT($F$12:$F801),16))</f>
        <v>1.33633383914051</v>
      </c>
      <c r="H802" s="14">
        <f t="shared" ca="1" si="285"/>
        <v>1.30251282679799</v>
      </c>
      <c r="I802" s="14">
        <f t="shared" ca="1" si="286"/>
        <v>1.0259659699999999</v>
      </c>
      <c r="J802" s="13">
        <f t="shared" si="276"/>
        <v>0.05</v>
      </c>
      <c r="K802" s="29">
        <f t="shared" si="277"/>
        <v>45229</v>
      </c>
      <c r="L802" s="2">
        <f t="shared" si="278"/>
        <v>57</v>
      </c>
      <c r="M802" s="17">
        <f t="shared" si="279"/>
        <v>57</v>
      </c>
      <c r="N802" s="12">
        <f t="shared" si="268"/>
        <v>1.01109699</v>
      </c>
      <c r="O802" s="12">
        <f t="shared" ca="1" si="269"/>
        <v>1.0373511040000001</v>
      </c>
      <c r="P802" s="17">
        <f t="shared" si="280"/>
        <v>0</v>
      </c>
      <c r="Q802" s="14">
        <f t="shared" ca="1" si="270"/>
        <v>10.417197850000001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4">
        <f t="shared" si="273"/>
        <v>45315</v>
      </c>
      <c r="B803" s="125">
        <f t="shared" ca="1" si="283"/>
        <v>289.49911728000001</v>
      </c>
      <c r="C803" s="7">
        <f t="shared" si="274"/>
        <v>278.89932934000001</v>
      </c>
      <c r="D803" s="102">
        <f t="shared" si="275"/>
        <v>45310</v>
      </c>
      <c r="E803" s="100">
        <f ca="1">IF(D803&lt;$B$1,VLOOKUP(D803,[1]DI!$A$4:$B$15000,2,FALSE),0)</f>
        <v>0.11650000000000001</v>
      </c>
      <c r="F803" s="14">
        <f t="shared" ca="1" si="284"/>
        <v>1.0004373900000001</v>
      </c>
      <c r="G803" s="14">
        <f ca="1">(TRUNC(PRODUCT($F$12:$F802),16))</f>
        <v>1.33691833819842</v>
      </c>
      <c r="H803" s="14">
        <f t="shared" ca="1" si="285"/>
        <v>1.30251282679799</v>
      </c>
      <c r="I803" s="14">
        <f t="shared" ca="1" si="286"/>
        <v>1.02641472</v>
      </c>
      <c r="J803" s="13">
        <f t="shared" si="276"/>
        <v>0.05</v>
      </c>
      <c r="K803" s="29">
        <f t="shared" si="277"/>
        <v>45229</v>
      </c>
      <c r="L803" s="2">
        <f t="shared" si="278"/>
        <v>58</v>
      </c>
      <c r="M803" s="17">
        <f t="shared" si="279"/>
        <v>58</v>
      </c>
      <c r="N803" s="12">
        <f t="shared" si="268"/>
        <v>1.0112927700000001</v>
      </c>
      <c r="O803" s="12">
        <f t="shared" ca="1" si="269"/>
        <v>1.038005785</v>
      </c>
      <c r="P803" s="17">
        <f t="shared" si="280"/>
        <v>0</v>
      </c>
      <c r="Q803" s="14">
        <f t="shared" ca="1" si="270"/>
        <v>10.599787940000001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4">
        <f t="shared" si="273"/>
        <v>45316</v>
      </c>
      <c r="B804" s="125">
        <f t="shared" ca="1" si="283"/>
        <v>289.68182060999999</v>
      </c>
      <c r="C804" s="7">
        <f t="shared" si="274"/>
        <v>278.89932934000001</v>
      </c>
      <c r="D804" s="102">
        <f t="shared" si="275"/>
        <v>45313</v>
      </c>
      <c r="E804" s="100">
        <f ca="1">IF(D804&lt;$B$1,VLOOKUP(D804,[1]DI!$A$4:$B$15000,2,FALSE),0)</f>
        <v>0.11650000000000001</v>
      </c>
      <c r="F804" s="14">
        <f t="shared" ca="1" si="284"/>
        <v>1.0004373900000001</v>
      </c>
      <c r="G804" s="14">
        <f ca="1">(TRUNC(PRODUCT($F$12:$F803),16))</f>
        <v>1.33750309291036</v>
      </c>
      <c r="H804" s="14">
        <f t="shared" ca="1" si="285"/>
        <v>1.30251282679799</v>
      </c>
      <c r="I804" s="14">
        <f t="shared" ca="1" si="286"/>
        <v>1.0268636600000001</v>
      </c>
      <c r="J804" s="13">
        <f t="shared" si="276"/>
        <v>0.05</v>
      </c>
      <c r="K804" s="29">
        <f t="shared" si="277"/>
        <v>45229</v>
      </c>
      <c r="L804" s="2">
        <f t="shared" si="278"/>
        <v>59</v>
      </c>
      <c r="M804" s="17">
        <f t="shared" si="279"/>
        <v>59</v>
      </c>
      <c r="N804" s="12">
        <f t="shared" si="268"/>
        <v>1.0114885870000001</v>
      </c>
      <c r="O804" s="12">
        <f t="shared" ca="1" si="269"/>
        <v>1.0386608719999999</v>
      </c>
      <c r="P804" s="17">
        <f t="shared" si="280"/>
        <v>0</v>
      </c>
      <c r="Q804" s="14">
        <f t="shared" ca="1" si="270"/>
        <v>10.78249127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4">
        <f t="shared" si="273"/>
        <v>45317</v>
      </c>
      <c r="B805" s="125">
        <f t="shared" ca="1" si="283"/>
        <v>289.86464051000002</v>
      </c>
      <c r="C805" s="7">
        <f t="shared" si="274"/>
        <v>278.89932934000001</v>
      </c>
      <c r="D805" s="102">
        <f t="shared" si="275"/>
        <v>45314</v>
      </c>
      <c r="E805" s="100">
        <f ca="1">IF(D805&lt;$B$1,VLOOKUP(D805,[1]DI!$A$4:$B$15000,2,FALSE),0)</f>
        <v>0.11650000000000001</v>
      </c>
      <c r="F805" s="14">
        <f t="shared" ca="1" si="284"/>
        <v>1.0004373900000001</v>
      </c>
      <c r="G805" s="14">
        <f ca="1">(TRUNC(PRODUCT($F$12:$F804),16))</f>
        <v>1.33808810338817</v>
      </c>
      <c r="H805" s="14">
        <f t="shared" ca="1" si="285"/>
        <v>1.30251282679799</v>
      </c>
      <c r="I805" s="14">
        <f t="shared" ca="1" si="286"/>
        <v>1.0273128</v>
      </c>
      <c r="J805" s="13">
        <f t="shared" si="276"/>
        <v>0.05</v>
      </c>
      <c r="K805" s="29">
        <f t="shared" si="277"/>
        <v>45229</v>
      </c>
      <c r="L805" s="2">
        <f t="shared" si="278"/>
        <v>60</v>
      </c>
      <c r="M805" s="17">
        <f t="shared" si="279"/>
        <v>60</v>
      </c>
      <c r="N805" s="12">
        <f t="shared" si="268"/>
        <v>1.011684442</v>
      </c>
      <c r="O805" s="12">
        <f t="shared" ca="1" si="269"/>
        <v>1.039316377</v>
      </c>
      <c r="P805" s="17">
        <f t="shared" si="280"/>
        <v>0</v>
      </c>
      <c r="Q805" s="14">
        <f t="shared" ca="1" si="270"/>
        <v>10.96531117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4">
        <f t="shared" si="273"/>
        <v>45320</v>
      </c>
      <c r="B806" s="125">
        <f t="shared" ca="1" si="283"/>
        <v>290.04757672</v>
      </c>
      <c r="C806" s="7">
        <f t="shared" si="274"/>
        <v>278.89932934000001</v>
      </c>
      <c r="D806" s="102">
        <f t="shared" si="275"/>
        <v>45315</v>
      </c>
      <c r="E806" s="100">
        <f ca="1">IF(D806&lt;$B$1,VLOOKUP(D806,[1]DI!$A$4:$B$15000,2,FALSE),0)</f>
        <v>0.11650000000000001</v>
      </c>
      <c r="F806" s="14">
        <f t="shared" ca="1" si="284"/>
        <v>1.0004373900000001</v>
      </c>
      <c r="G806" s="14">
        <f ca="1">(TRUNC(PRODUCT($F$12:$F805),16))</f>
        <v>1.3386733697437101</v>
      </c>
      <c r="H806" s="14">
        <f t="shared" ca="1" si="285"/>
        <v>1.30251282679799</v>
      </c>
      <c r="I806" s="14">
        <f t="shared" ca="1" si="286"/>
        <v>1.0277621400000001</v>
      </c>
      <c r="J806" s="13">
        <f t="shared" si="276"/>
        <v>0.05</v>
      </c>
      <c r="K806" s="29">
        <f t="shared" si="277"/>
        <v>45229</v>
      </c>
      <c r="L806" s="2">
        <f t="shared" si="278"/>
        <v>61</v>
      </c>
      <c r="M806" s="17">
        <f t="shared" si="279"/>
        <v>61</v>
      </c>
      <c r="N806" s="12">
        <f t="shared" si="268"/>
        <v>1.0118803350000001</v>
      </c>
      <c r="O806" s="12">
        <f t="shared" ca="1" si="269"/>
        <v>1.039972299</v>
      </c>
      <c r="P806" s="17">
        <f t="shared" si="280"/>
        <v>0</v>
      </c>
      <c r="Q806" s="14">
        <f t="shared" ca="1" si="270"/>
        <v>11.148247380000001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4">
        <f t="shared" si="273"/>
        <v>45321</v>
      </c>
      <c r="B807" s="125">
        <f t="shared" ca="1" si="283"/>
        <v>290.23062644000004</v>
      </c>
      <c r="C807" s="7">
        <f t="shared" si="274"/>
        <v>278.89932934000001</v>
      </c>
      <c r="D807" s="102">
        <f t="shared" si="275"/>
        <v>45316</v>
      </c>
      <c r="E807" s="100">
        <f ca="1">IF(D807&lt;$B$1,VLOOKUP(D807,[1]DI!$A$4:$B$15000,2,FALSE),0)</f>
        <v>0.11650000000000001</v>
      </c>
      <c r="F807" s="14">
        <f t="shared" ca="1" si="284"/>
        <v>1.0004373900000001</v>
      </c>
      <c r="G807" s="14">
        <f ca="1">(TRUNC(PRODUCT($F$12:$F806),16))</f>
        <v>1.3392588920888999</v>
      </c>
      <c r="H807" s="14">
        <f t="shared" ca="1" si="285"/>
        <v>1.30251282679799</v>
      </c>
      <c r="I807" s="14">
        <f t="shared" ca="1" si="286"/>
        <v>1.0282116699999999</v>
      </c>
      <c r="J807" s="13">
        <f t="shared" si="276"/>
        <v>0.05</v>
      </c>
      <c r="K807" s="29">
        <f t="shared" si="277"/>
        <v>45229</v>
      </c>
      <c r="L807" s="2">
        <f t="shared" si="278"/>
        <v>62</v>
      </c>
      <c r="M807" s="17">
        <f t="shared" si="279"/>
        <v>62</v>
      </c>
      <c r="N807" s="12">
        <f t="shared" si="268"/>
        <v>1.012076266</v>
      </c>
      <c r="O807" s="12">
        <f t="shared" ca="1" si="269"/>
        <v>1.0406286279999999</v>
      </c>
      <c r="P807" s="17">
        <f t="shared" si="280"/>
        <v>0</v>
      </c>
      <c r="Q807" s="14">
        <f t="shared" ca="1" si="270"/>
        <v>11.3312971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4">
        <f t="shared" si="273"/>
        <v>45322</v>
      </c>
      <c r="B808" s="125">
        <f t="shared" ca="1" si="283"/>
        <v>290.41379218000003</v>
      </c>
      <c r="C808" s="7">
        <f t="shared" si="274"/>
        <v>278.89932934000001</v>
      </c>
      <c r="D808" s="102">
        <f t="shared" si="275"/>
        <v>45317</v>
      </c>
      <c r="E808" s="100">
        <f ca="1">IF(D808&lt;$B$1,VLOOKUP(D808,[1]DI!$A$4:$B$15000,2,FALSE),0)</f>
        <v>0.11650000000000001</v>
      </c>
      <c r="F808" s="14">
        <f t="shared" ca="1" si="284"/>
        <v>1.0004373900000001</v>
      </c>
      <c r="G808" s="14">
        <f ca="1">(TRUNC(PRODUCT($F$12:$F807),16))</f>
        <v>1.3398446705357101</v>
      </c>
      <c r="H808" s="14">
        <f t="shared" ca="1" si="285"/>
        <v>1.30251282679799</v>
      </c>
      <c r="I808" s="14">
        <f t="shared" ca="1" si="286"/>
        <v>1.0286614000000001</v>
      </c>
      <c r="J808" s="13">
        <f t="shared" si="276"/>
        <v>0.05</v>
      </c>
      <c r="K808" s="29">
        <f t="shared" si="277"/>
        <v>45229</v>
      </c>
      <c r="L808" s="2">
        <f t="shared" si="278"/>
        <v>63</v>
      </c>
      <c r="M808" s="17">
        <f t="shared" si="279"/>
        <v>63</v>
      </c>
      <c r="N808" s="12">
        <f t="shared" si="268"/>
        <v>1.0122722340000001</v>
      </c>
      <c r="O808" s="12">
        <f t="shared" ca="1" si="269"/>
        <v>1.041285373</v>
      </c>
      <c r="P808" s="17">
        <f t="shared" si="280"/>
        <v>0</v>
      </c>
      <c r="Q808" s="14">
        <f t="shared" ca="1" si="270"/>
        <v>11.51446284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4">
        <f t="shared" si="273"/>
        <v>45323</v>
      </c>
      <c r="B809" s="125">
        <f t="shared" ca="1" si="283"/>
        <v>290.59707505</v>
      </c>
      <c r="C809" s="7">
        <f t="shared" si="274"/>
        <v>278.89932934000001</v>
      </c>
      <c r="D809" s="102">
        <f t="shared" si="275"/>
        <v>45320</v>
      </c>
      <c r="E809" s="100">
        <f ca="1">IF(D809&lt;$B$1,VLOOKUP(D809,[1]DI!$A$4:$B$15000,2,FALSE),0)</f>
        <v>0.11650000000000001</v>
      </c>
      <c r="F809" s="14">
        <f t="shared" ca="1" si="284"/>
        <v>1.0004373900000001</v>
      </c>
      <c r="G809" s="14">
        <f ca="1">(TRUNC(PRODUCT($F$12:$F808),16))</f>
        <v>1.3404307051961599</v>
      </c>
      <c r="H809" s="14">
        <f t="shared" ca="1" si="285"/>
        <v>1.30251282679799</v>
      </c>
      <c r="I809" s="14">
        <f t="shared" ca="1" si="286"/>
        <v>1.0291113300000001</v>
      </c>
      <c r="J809" s="13">
        <f t="shared" si="276"/>
        <v>0.05</v>
      </c>
      <c r="K809" s="29">
        <f t="shared" si="277"/>
        <v>45229</v>
      </c>
      <c r="L809" s="2">
        <f t="shared" si="278"/>
        <v>64</v>
      </c>
      <c r="M809" s="17">
        <f t="shared" si="279"/>
        <v>64</v>
      </c>
      <c r="N809" s="12">
        <f t="shared" si="268"/>
        <v>1.0124682410000001</v>
      </c>
      <c r="O809" s="12">
        <f t="shared" ca="1" si="269"/>
        <v>1.041942538</v>
      </c>
      <c r="P809" s="17">
        <f t="shared" si="280"/>
        <v>0</v>
      </c>
      <c r="Q809" s="14">
        <f t="shared" ca="1" si="270"/>
        <v>11.69774571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4">
        <f t="shared" si="273"/>
        <v>45324</v>
      </c>
      <c r="B810" s="125">
        <f t="shared" ca="1" si="283"/>
        <v>290.78047172000004</v>
      </c>
      <c r="C810" s="7">
        <f t="shared" si="274"/>
        <v>278.89932934000001</v>
      </c>
      <c r="D810" s="102">
        <f t="shared" si="275"/>
        <v>45321</v>
      </c>
      <c r="E810" s="100">
        <f ca="1">IF(D810&lt;$B$1,VLOOKUP(D810,[1]DI!$A$4:$B$15000,2,FALSE),0)</f>
        <v>0.11650000000000001</v>
      </c>
      <c r="F810" s="14">
        <f t="shared" ca="1" si="284"/>
        <v>1.0004373900000001</v>
      </c>
      <c r="G810" s="14">
        <f ca="1">(TRUNC(PRODUCT($F$12:$F809),16))</f>
        <v>1.34101699618231</v>
      </c>
      <c r="H810" s="14">
        <f t="shared" ca="1" si="285"/>
        <v>1.30251282679799</v>
      </c>
      <c r="I810" s="14">
        <f t="shared" ca="1" si="286"/>
        <v>1.0295614500000001</v>
      </c>
      <c r="J810" s="13">
        <f t="shared" si="276"/>
        <v>0.05</v>
      </c>
      <c r="K810" s="29">
        <f t="shared" si="277"/>
        <v>45229</v>
      </c>
      <c r="L810" s="2">
        <f t="shared" si="278"/>
        <v>65</v>
      </c>
      <c r="M810" s="17">
        <f t="shared" si="279"/>
        <v>65</v>
      </c>
      <c r="N810" s="12">
        <f t="shared" si="268"/>
        <v>1.0126642859999999</v>
      </c>
      <c r="O810" s="12">
        <f t="shared" ca="1" si="269"/>
        <v>1.0426001110000001</v>
      </c>
      <c r="P810" s="17">
        <f t="shared" si="280"/>
        <v>0</v>
      </c>
      <c r="Q810" s="14">
        <f t="shared" ca="1" si="270"/>
        <v>11.88114238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4">
        <f t="shared" si="273"/>
        <v>45327</v>
      </c>
      <c r="B811" s="125">
        <f t="shared" ca="1" si="283"/>
        <v>290.96398469000002</v>
      </c>
      <c r="C811" s="7">
        <f t="shared" si="274"/>
        <v>278.89932934000001</v>
      </c>
      <c r="D811" s="102">
        <f t="shared" si="275"/>
        <v>45322</v>
      </c>
      <c r="E811" s="100">
        <f ca="1">IF(D811&lt;$B$1,VLOOKUP(D811,[1]DI!$A$4:$B$15000,2,FALSE),0)</f>
        <v>0.11650000000000001</v>
      </c>
      <c r="F811" s="14">
        <f t="shared" ca="1" si="284"/>
        <v>1.0004373900000001</v>
      </c>
      <c r="G811" s="14">
        <f ca="1">(TRUNC(PRODUCT($F$12:$F810),16))</f>
        <v>1.3416035436062701</v>
      </c>
      <c r="H811" s="14">
        <f t="shared" ca="1" si="285"/>
        <v>1.30251282679799</v>
      </c>
      <c r="I811" s="14">
        <f t="shared" ca="1" si="286"/>
        <v>1.03001177</v>
      </c>
      <c r="J811" s="13">
        <f t="shared" si="276"/>
        <v>0.05</v>
      </c>
      <c r="K811" s="29">
        <f t="shared" si="277"/>
        <v>45229</v>
      </c>
      <c r="L811" s="2">
        <f t="shared" si="278"/>
        <v>66</v>
      </c>
      <c r="M811" s="17">
        <f t="shared" si="279"/>
        <v>66</v>
      </c>
      <c r="N811" s="12">
        <f t="shared" si="268"/>
        <v>1.012860369</v>
      </c>
      <c r="O811" s="12">
        <f t="shared" ca="1" si="269"/>
        <v>1.0432581009999999</v>
      </c>
      <c r="P811" s="17">
        <f t="shared" si="280"/>
        <v>0</v>
      </c>
      <c r="Q811" s="14">
        <f t="shared" ca="1" si="270"/>
        <v>12.064655350000001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4">
        <f t="shared" si="273"/>
        <v>45328</v>
      </c>
      <c r="B812" s="125">
        <f t="shared" ca="1" si="283"/>
        <v>291.14761451999999</v>
      </c>
      <c r="C812" s="7">
        <f t="shared" si="274"/>
        <v>278.89932934000001</v>
      </c>
      <c r="D812" s="102">
        <f t="shared" si="275"/>
        <v>45323</v>
      </c>
      <c r="E812" s="100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1.3421903475801999</v>
      </c>
      <c r="H812" s="14">
        <f t="shared" ca="1" si="285"/>
        <v>1.30251282679799</v>
      </c>
      <c r="I812" s="14">
        <f t="shared" ca="1" si="286"/>
        <v>1.03046229</v>
      </c>
      <c r="J812" s="13">
        <f t="shared" si="276"/>
        <v>0.05</v>
      </c>
      <c r="K812" s="29">
        <f t="shared" si="277"/>
        <v>45229</v>
      </c>
      <c r="L812" s="2">
        <f t="shared" si="278"/>
        <v>67</v>
      </c>
      <c r="M812" s="17">
        <f t="shared" si="279"/>
        <v>67</v>
      </c>
      <c r="N812" s="12">
        <f t="shared" si="268"/>
        <v>1.013056489</v>
      </c>
      <c r="O812" s="12">
        <f t="shared" ca="1" si="269"/>
        <v>1.0439165100000001</v>
      </c>
      <c r="P812" s="17">
        <f t="shared" si="280"/>
        <v>0</v>
      </c>
      <c r="Q812" s="14">
        <f t="shared" ca="1" si="270"/>
        <v>12.24828518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4">
        <f t="shared" si="273"/>
        <v>45329</v>
      </c>
      <c r="B813" s="125">
        <f t="shared" ca="1" si="283"/>
        <v>291.32616977999999</v>
      </c>
      <c r="C813" s="7">
        <f t="shared" si="274"/>
        <v>278.89932934000001</v>
      </c>
      <c r="D813" s="102">
        <f t="shared" si="275"/>
        <v>45324</v>
      </c>
      <c r="E813" s="100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1.3427534903843401</v>
      </c>
      <c r="H813" s="14">
        <f t="shared" ca="1" si="285"/>
        <v>1.30251282679799</v>
      </c>
      <c r="I813" s="14">
        <f t="shared" ca="1" si="286"/>
        <v>1.0308946400000001</v>
      </c>
      <c r="J813" s="13">
        <f t="shared" si="276"/>
        <v>0.05</v>
      </c>
      <c r="K813" s="29">
        <f t="shared" si="277"/>
        <v>45229</v>
      </c>
      <c r="L813" s="2">
        <f t="shared" si="278"/>
        <v>68</v>
      </c>
      <c r="M813" s="17">
        <f t="shared" si="279"/>
        <v>68</v>
      </c>
      <c r="N813" s="12">
        <f t="shared" si="268"/>
        <v>1.0132526479999999</v>
      </c>
      <c r="O813" s="12">
        <f t="shared" ca="1" si="269"/>
        <v>1.044556724</v>
      </c>
      <c r="P813" s="17">
        <f t="shared" si="280"/>
        <v>0</v>
      </c>
      <c r="Q813" s="14">
        <f t="shared" ca="1" si="270"/>
        <v>12.426840439999999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4">
        <f t="shared" si="273"/>
        <v>45330</v>
      </c>
      <c r="B814" s="125">
        <f t="shared" ca="1" si="283"/>
        <v>291.50483408000002</v>
      </c>
      <c r="C814" s="7">
        <f t="shared" si="274"/>
        <v>278.89932934000001</v>
      </c>
      <c r="D814" s="102">
        <f t="shared" si="275"/>
        <v>45327</v>
      </c>
      <c r="E814" s="100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1.3433168694663</v>
      </c>
      <c r="H814" s="14">
        <f t="shared" ca="1" si="285"/>
        <v>1.30251282679799</v>
      </c>
      <c r="I814" s="14">
        <f t="shared" ca="1" si="286"/>
        <v>1.03132717</v>
      </c>
      <c r="J814" s="13">
        <f t="shared" si="276"/>
        <v>0.05</v>
      </c>
      <c r="K814" s="29">
        <f t="shared" si="277"/>
        <v>45229</v>
      </c>
      <c r="L814" s="2">
        <f t="shared" si="278"/>
        <v>69</v>
      </c>
      <c r="M814" s="17">
        <f t="shared" si="279"/>
        <v>69</v>
      </c>
      <c r="N814" s="12">
        <f t="shared" si="268"/>
        <v>1.0134488450000001</v>
      </c>
      <c r="O814" s="12">
        <f t="shared" ca="1" si="269"/>
        <v>1.0451973290000001</v>
      </c>
      <c r="P814" s="17">
        <f t="shared" si="280"/>
        <v>0</v>
      </c>
      <c r="Q814" s="14">
        <f t="shared" ca="1" si="270"/>
        <v>12.605504740000001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4">
        <f t="shared" si="273"/>
        <v>45331</v>
      </c>
      <c r="B815" s="125">
        <f t="shared" ca="1" si="283"/>
        <v>291.68361021999999</v>
      </c>
      <c r="C815" s="7">
        <f t="shared" si="274"/>
        <v>278.89932934000001</v>
      </c>
      <c r="D815" s="102">
        <f t="shared" si="275"/>
        <v>45328</v>
      </c>
      <c r="E815" s="100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1.3438804849252199</v>
      </c>
      <c r="H815" s="14">
        <f t="shared" ca="1" si="285"/>
        <v>1.30251282679799</v>
      </c>
      <c r="I815" s="14">
        <f t="shared" ca="1" si="286"/>
        <v>1.03175989</v>
      </c>
      <c r="J815" s="13">
        <f t="shared" si="276"/>
        <v>0.05</v>
      </c>
      <c r="K815" s="29">
        <f t="shared" si="277"/>
        <v>45229</v>
      </c>
      <c r="L815" s="2">
        <f t="shared" si="278"/>
        <v>70</v>
      </c>
      <c r="M815" s="17">
        <f t="shared" si="279"/>
        <v>70</v>
      </c>
      <c r="N815" s="12">
        <f t="shared" si="268"/>
        <v>1.013645079</v>
      </c>
      <c r="O815" s="12">
        <f t="shared" ca="1" si="269"/>
        <v>1.045838335</v>
      </c>
      <c r="P815" s="17">
        <f t="shared" si="280"/>
        <v>0</v>
      </c>
      <c r="Q815" s="14">
        <f t="shared" ca="1" si="270"/>
        <v>12.784280880000001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4">
        <f t="shared" si="273"/>
        <v>45336</v>
      </c>
      <c r="B816" s="125">
        <f t="shared" ca="1" si="283"/>
        <v>291.86249319000001</v>
      </c>
      <c r="C816" s="7">
        <f t="shared" si="274"/>
        <v>278.89932934000001</v>
      </c>
      <c r="D816" s="102">
        <f t="shared" si="275"/>
        <v>45329</v>
      </c>
      <c r="E816" s="100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1.3444443368602801</v>
      </c>
      <c r="H816" s="14">
        <f t="shared" ca="1" si="285"/>
        <v>1.30251282679799</v>
      </c>
      <c r="I816" s="14">
        <f t="shared" ca="1" si="286"/>
        <v>1.0321927799999999</v>
      </c>
      <c r="J816" s="13">
        <f t="shared" si="276"/>
        <v>0.05</v>
      </c>
      <c r="K816" s="29">
        <f t="shared" si="277"/>
        <v>45229</v>
      </c>
      <c r="L816" s="2">
        <f t="shared" si="278"/>
        <v>71</v>
      </c>
      <c r="M816" s="17">
        <f t="shared" si="279"/>
        <v>71</v>
      </c>
      <c r="N816" s="12">
        <f t="shared" si="268"/>
        <v>1.013841352</v>
      </c>
      <c r="O816" s="12">
        <f t="shared" ca="1" si="269"/>
        <v>1.0464797239999999</v>
      </c>
      <c r="P816" s="17">
        <f t="shared" si="280"/>
        <v>0</v>
      </c>
      <c r="Q816" s="14">
        <f t="shared" ca="1" si="270"/>
        <v>12.963163850000001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4">
        <f t="shared" si="273"/>
        <v>45337</v>
      </c>
      <c r="B817" s="125">
        <f t="shared" ca="1" si="283"/>
        <v>292.04148771000001</v>
      </c>
      <c r="C817" s="7">
        <f t="shared" si="274"/>
        <v>278.89932934000001</v>
      </c>
      <c r="D817" s="102">
        <f t="shared" si="275"/>
        <v>45330</v>
      </c>
      <c r="E817" s="100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1.3450084253707</v>
      </c>
      <c r="H817" s="14">
        <f t="shared" ca="1" si="285"/>
        <v>1.30251282679799</v>
      </c>
      <c r="I817" s="14">
        <f t="shared" ca="1" si="286"/>
        <v>1.03262586</v>
      </c>
      <c r="J817" s="13">
        <f t="shared" si="276"/>
        <v>0.05</v>
      </c>
      <c r="K817" s="29">
        <f t="shared" si="277"/>
        <v>45229</v>
      </c>
      <c r="L817" s="2">
        <f t="shared" si="278"/>
        <v>72</v>
      </c>
      <c r="M817" s="17">
        <f t="shared" si="279"/>
        <v>72</v>
      </c>
      <c r="N817" s="12">
        <f t="shared" si="268"/>
        <v>1.014037662</v>
      </c>
      <c r="O817" s="12">
        <f t="shared" ca="1" si="269"/>
        <v>1.047121513</v>
      </c>
      <c r="P817" s="17">
        <f t="shared" si="280"/>
        <v>0</v>
      </c>
      <c r="Q817" s="14">
        <f t="shared" ca="1" si="270"/>
        <v>13.142158370000001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4">
        <f t="shared" si="273"/>
        <v>45338</v>
      </c>
      <c r="B818" s="125">
        <f t="shared" ca="1" si="283"/>
        <v>292.22059184</v>
      </c>
      <c r="C818" s="7">
        <f t="shared" si="274"/>
        <v>278.89932934000001</v>
      </c>
      <c r="D818" s="102">
        <f t="shared" si="275"/>
        <v>45331</v>
      </c>
      <c r="E818" s="100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1.34557275055573</v>
      </c>
      <c r="H818" s="14">
        <f t="shared" ca="1" si="285"/>
        <v>1.30251282679799</v>
      </c>
      <c r="I818" s="14">
        <f t="shared" ca="1" si="286"/>
        <v>1.0330591200000001</v>
      </c>
      <c r="J818" s="13">
        <f t="shared" si="276"/>
        <v>0.05</v>
      </c>
      <c r="K818" s="29">
        <f t="shared" si="277"/>
        <v>45229</v>
      </c>
      <c r="L818" s="2">
        <f t="shared" si="278"/>
        <v>73</v>
      </c>
      <c r="M818" s="17">
        <f t="shared" si="279"/>
        <v>73</v>
      </c>
      <c r="N818" s="12">
        <f t="shared" si="268"/>
        <v>1.0142340110000001</v>
      </c>
      <c r="O818" s="12">
        <f t="shared" ca="1" si="269"/>
        <v>1.047763695</v>
      </c>
      <c r="P818" s="17">
        <f t="shared" si="280"/>
        <v>0</v>
      </c>
      <c r="Q818" s="14">
        <f t="shared" ca="1" si="270"/>
        <v>13.3212625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4">
        <f t="shared" si="273"/>
        <v>45341</v>
      </c>
      <c r="B819" s="125">
        <f t="shared" ca="1" si="283"/>
        <v>292.39980529000002</v>
      </c>
      <c r="C819" s="7">
        <f t="shared" si="274"/>
        <v>278.89932934000001</v>
      </c>
      <c r="D819" s="102">
        <f t="shared" si="275"/>
        <v>45336</v>
      </c>
      <c r="E819" s="100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1.3461373125146801</v>
      </c>
      <c r="H819" s="14">
        <f t="shared" ca="1" si="285"/>
        <v>1.30251282679799</v>
      </c>
      <c r="I819" s="14">
        <f t="shared" ca="1" si="286"/>
        <v>1.03349256</v>
      </c>
      <c r="J819" s="13">
        <f t="shared" si="276"/>
        <v>0.05</v>
      </c>
      <c r="K819" s="29">
        <f t="shared" si="277"/>
        <v>45229</v>
      </c>
      <c r="L819" s="2">
        <f t="shared" si="278"/>
        <v>74</v>
      </c>
      <c r="M819" s="17">
        <f t="shared" si="279"/>
        <v>74</v>
      </c>
      <c r="N819" s="12">
        <f t="shared" si="268"/>
        <v>1.014430398</v>
      </c>
      <c r="O819" s="12">
        <f t="shared" ca="1" si="269"/>
        <v>1.048406269</v>
      </c>
      <c r="P819" s="17">
        <f t="shared" si="280"/>
        <v>0</v>
      </c>
      <c r="Q819" s="14">
        <f t="shared" ca="1" si="270"/>
        <v>13.50047595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4">
        <f t="shared" si="273"/>
        <v>45342</v>
      </c>
      <c r="B820" s="125">
        <f t="shared" ca="1" si="283"/>
        <v>292.57912780000004</v>
      </c>
      <c r="C820" s="7">
        <f t="shared" si="274"/>
        <v>278.89932934000001</v>
      </c>
      <c r="D820" s="102">
        <f t="shared" si="275"/>
        <v>45337</v>
      </c>
      <c r="E820" s="100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1.34670211134689</v>
      </c>
      <c r="H820" s="14">
        <f t="shared" ca="1" si="285"/>
        <v>1.30251282679799</v>
      </c>
      <c r="I820" s="14">
        <f t="shared" ca="1" si="286"/>
        <v>1.0339261799999999</v>
      </c>
      <c r="J820" s="13">
        <f t="shared" si="276"/>
        <v>0.05</v>
      </c>
      <c r="K820" s="29">
        <f t="shared" si="277"/>
        <v>45229</v>
      </c>
      <c r="L820" s="2">
        <f t="shared" si="278"/>
        <v>75</v>
      </c>
      <c r="M820" s="17">
        <f t="shared" si="279"/>
        <v>75</v>
      </c>
      <c r="N820" s="12">
        <f t="shared" si="268"/>
        <v>1.0146268220000001</v>
      </c>
      <c r="O820" s="12">
        <f t="shared" ca="1" si="269"/>
        <v>1.0490492339999999</v>
      </c>
      <c r="P820" s="17">
        <f t="shared" si="280"/>
        <v>0</v>
      </c>
      <c r="Q820" s="14">
        <f t="shared" ca="1" si="270"/>
        <v>13.679798460000001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4">
        <f t="shared" si="273"/>
        <v>45343</v>
      </c>
      <c r="B821" s="125">
        <f t="shared" ca="1" si="283"/>
        <v>292.75856020000003</v>
      </c>
      <c r="C821" s="7">
        <f t="shared" si="274"/>
        <v>278.89932934000001</v>
      </c>
      <c r="D821" s="102">
        <f t="shared" si="275"/>
        <v>45338</v>
      </c>
      <c r="E821" s="100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1.3472671471517501</v>
      </c>
      <c r="H821" s="14">
        <f t="shared" ca="1" si="285"/>
        <v>1.30251282679799</v>
      </c>
      <c r="I821" s="14">
        <f t="shared" ca="1" si="286"/>
        <v>1.0343599800000001</v>
      </c>
      <c r="J821" s="13">
        <f t="shared" si="276"/>
        <v>0.05</v>
      </c>
      <c r="K821" s="29">
        <f t="shared" si="277"/>
        <v>45229</v>
      </c>
      <c r="L821" s="2">
        <f t="shared" si="278"/>
        <v>76</v>
      </c>
      <c r="M821" s="17">
        <f t="shared" si="279"/>
        <v>76</v>
      </c>
      <c r="N821" s="12">
        <f t="shared" si="268"/>
        <v>1.0148232850000001</v>
      </c>
      <c r="O821" s="12">
        <f t="shared" ca="1" si="269"/>
        <v>1.0496925930000001</v>
      </c>
      <c r="P821" s="17">
        <f t="shared" si="280"/>
        <v>0</v>
      </c>
      <c r="Q821" s="14">
        <f t="shared" ca="1" si="270"/>
        <v>13.85923086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4">
        <f t="shared" si="273"/>
        <v>45344</v>
      </c>
      <c r="B822" s="125">
        <f t="shared" ca="1" si="283"/>
        <v>292.93810471</v>
      </c>
      <c r="C822" s="7">
        <f t="shared" si="274"/>
        <v>278.89932934000001</v>
      </c>
      <c r="D822" s="102">
        <f t="shared" si="275"/>
        <v>45341</v>
      </c>
      <c r="E822" s="100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1.34783242002868</v>
      </c>
      <c r="H822" s="14">
        <f t="shared" ca="1" si="285"/>
        <v>1.30251282679799</v>
      </c>
      <c r="I822" s="14">
        <f t="shared" ca="1" si="286"/>
        <v>1.03479397</v>
      </c>
      <c r="J822" s="13">
        <f t="shared" si="276"/>
        <v>0.05</v>
      </c>
      <c r="K822" s="29">
        <f t="shared" si="277"/>
        <v>45229</v>
      </c>
      <c r="L822" s="2">
        <f t="shared" si="278"/>
        <v>77</v>
      </c>
      <c r="M822" s="17">
        <f t="shared" si="279"/>
        <v>77</v>
      </c>
      <c r="N822" s="12">
        <f t="shared" si="268"/>
        <v>1.0150197860000001</v>
      </c>
      <c r="O822" s="12">
        <f t="shared" ca="1" si="269"/>
        <v>1.0503363539999999</v>
      </c>
      <c r="P822" s="17">
        <f t="shared" si="280"/>
        <v>0</v>
      </c>
      <c r="Q822" s="14">
        <f t="shared" ca="1" si="270"/>
        <v>14.03877537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4">
        <f t="shared" si="273"/>
        <v>45345</v>
      </c>
      <c r="B823" s="125">
        <f t="shared" ca="1" si="283"/>
        <v>293.11775883000001</v>
      </c>
      <c r="C823" s="7">
        <f t="shared" si="274"/>
        <v>278.89932934000001</v>
      </c>
      <c r="D823" s="102">
        <f t="shared" si="275"/>
        <v>45342</v>
      </c>
      <c r="E823" s="100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1.34839793007715</v>
      </c>
      <c r="H823" s="14">
        <f t="shared" ca="1" si="285"/>
        <v>1.30251282679799</v>
      </c>
      <c r="I823" s="14">
        <f t="shared" ca="1" si="286"/>
        <v>1.0352281400000001</v>
      </c>
      <c r="J823" s="13">
        <f t="shared" si="276"/>
        <v>0.05</v>
      </c>
      <c r="K823" s="29">
        <f t="shared" si="277"/>
        <v>45229</v>
      </c>
      <c r="L823" s="2">
        <f t="shared" si="278"/>
        <v>78</v>
      </c>
      <c r="M823" s="17">
        <f t="shared" si="279"/>
        <v>78</v>
      </c>
      <c r="N823" s="12">
        <f t="shared" si="268"/>
        <v>1.0152163249999999</v>
      </c>
      <c r="O823" s="12">
        <f t="shared" ca="1" si="269"/>
        <v>1.0509805080000001</v>
      </c>
      <c r="P823" s="17">
        <f t="shared" si="280"/>
        <v>0</v>
      </c>
      <c r="Q823" s="14">
        <f t="shared" ca="1" si="270"/>
        <v>14.21842949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4">
        <f t="shared" si="273"/>
        <v>45348</v>
      </c>
      <c r="B824" s="125">
        <f t="shared" ca="1" si="283"/>
        <v>293.29752199000001</v>
      </c>
      <c r="C824" s="7">
        <f t="shared" si="274"/>
        <v>278.89932934000001</v>
      </c>
      <c r="D824" s="102">
        <f t="shared" si="275"/>
        <v>45343</v>
      </c>
      <c r="E824" s="100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1.34896367739667</v>
      </c>
      <c r="H824" s="14">
        <f t="shared" ca="1" si="285"/>
        <v>1.30251282679799</v>
      </c>
      <c r="I824" s="14">
        <f t="shared" ca="1" si="286"/>
        <v>1.03566249</v>
      </c>
      <c r="J824" s="13">
        <f t="shared" si="276"/>
        <v>0.05</v>
      </c>
      <c r="K824" s="29">
        <f t="shared" si="277"/>
        <v>45229</v>
      </c>
      <c r="L824" s="2">
        <f t="shared" si="278"/>
        <v>79</v>
      </c>
      <c r="M824" s="17">
        <f t="shared" si="279"/>
        <v>79</v>
      </c>
      <c r="N824" s="12">
        <f t="shared" si="268"/>
        <v>1.0154129009999999</v>
      </c>
      <c r="O824" s="12">
        <f t="shared" ca="1" si="269"/>
        <v>1.051625053</v>
      </c>
      <c r="P824" s="17">
        <f t="shared" si="280"/>
        <v>0</v>
      </c>
      <c r="Q824" s="14">
        <f t="shared" ca="1" si="270"/>
        <v>14.39819265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4">
        <f t="shared" si="273"/>
        <v>45349</v>
      </c>
      <c r="B825" s="125">
        <f t="shared" ca="1" si="283"/>
        <v>293.47739533000004</v>
      </c>
      <c r="C825" s="7">
        <f t="shared" si="274"/>
        <v>278.89932934000001</v>
      </c>
      <c r="D825" s="102">
        <f t="shared" si="275"/>
        <v>45344</v>
      </c>
      <c r="E825" s="100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1.3495296620868</v>
      </c>
      <c r="H825" s="14">
        <f t="shared" ca="1" si="285"/>
        <v>1.30251282679799</v>
      </c>
      <c r="I825" s="14">
        <f t="shared" ca="1" si="286"/>
        <v>1.0360970199999999</v>
      </c>
      <c r="J825" s="13">
        <f t="shared" si="276"/>
        <v>0.05</v>
      </c>
      <c r="K825" s="29">
        <f t="shared" si="277"/>
        <v>45229</v>
      </c>
      <c r="L825" s="2">
        <f t="shared" si="278"/>
        <v>80</v>
      </c>
      <c r="M825" s="17">
        <f t="shared" si="279"/>
        <v>80</v>
      </c>
      <c r="N825" s="12">
        <f t="shared" si="268"/>
        <v>1.015609516</v>
      </c>
      <c r="O825" s="12">
        <f t="shared" ca="1" si="269"/>
        <v>1.0522699929999999</v>
      </c>
      <c r="P825" s="17">
        <f t="shared" si="280"/>
        <v>0</v>
      </c>
      <c r="Q825" s="14">
        <f t="shared" ca="1" si="270"/>
        <v>14.578065990000001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4">
        <f t="shared" si="273"/>
        <v>45350</v>
      </c>
      <c r="B826" s="125">
        <f t="shared" ca="1" si="283"/>
        <v>293.65738106000003</v>
      </c>
      <c r="C826" s="7">
        <f t="shared" si="274"/>
        <v>278.89932934000001</v>
      </c>
      <c r="D826" s="102">
        <f t="shared" si="275"/>
        <v>45345</v>
      </c>
      <c r="E826" s="100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1.35009588424712</v>
      </c>
      <c r="H826" s="14">
        <f t="shared" ca="1" si="285"/>
        <v>1.30251282679799</v>
      </c>
      <c r="I826" s="14">
        <f t="shared" ca="1" si="286"/>
        <v>1.03653174</v>
      </c>
      <c r="J826" s="13">
        <f t="shared" si="276"/>
        <v>0.05</v>
      </c>
      <c r="K826" s="29">
        <f t="shared" si="277"/>
        <v>45229</v>
      </c>
      <c r="L826" s="2">
        <f t="shared" si="278"/>
        <v>81</v>
      </c>
      <c r="M826" s="17">
        <f t="shared" si="279"/>
        <v>81</v>
      </c>
      <c r="N826" s="12">
        <f t="shared" si="268"/>
        <v>1.015806169</v>
      </c>
      <c r="O826" s="12">
        <f t="shared" ca="1" si="269"/>
        <v>1.0529153360000001</v>
      </c>
      <c r="P826" s="17">
        <f t="shared" si="280"/>
        <v>0</v>
      </c>
      <c r="Q826" s="14">
        <f t="shared" ca="1" si="270"/>
        <v>14.758051719999999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4">
        <f t="shared" si="273"/>
        <v>45351</v>
      </c>
      <c r="B827" s="125">
        <f t="shared" ca="1" si="283"/>
        <v>293.83747639000001</v>
      </c>
      <c r="C827" s="7">
        <f t="shared" si="274"/>
        <v>278.89932934000001</v>
      </c>
      <c r="D827" s="102">
        <f t="shared" si="275"/>
        <v>45348</v>
      </c>
      <c r="E827" s="100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1.35066234397728</v>
      </c>
      <c r="H827" s="14">
        <f t="shared" ca="1" si="285"/>
        <v>1.30251282679799</v>
      </c>
      <c r="I827" s="14">
        <f t="shared" ca="1" si="286"/>
        <v>1.0369666399999999</v>
      </c>
      <c r="J827" s="13">
        <f t="shared" si="276"/>
        <v>0.05</v>
      </c>
      <c r="K827" s="29">
        <f t="shared" si="277"/>
        <v>45229</v>
      </c>
      <c r="L827" s="2">
        <f t="shared" si="278"/>
        <v>82</v>
      </c>
      <c r="M827" s="17">
        <f t="shared" si="279"/>
        <v>82</v>
      </c>
      <c r="N827" s="12">
        <f t="shared" si="268"/>
        <v>1.01600286</v>
      </c>
      <c r="O827" s="12">
        <f t="shared" ca="1" si="269"/>
        <v>1.0535610719999999</v>
      </c>
      <c r="P827" s="17">
        <f t="shared" si="280"/>
        <v>0</v>
      </c>
      <c r="Q827" s="14">
        <f t="shared" ca="1" si="270"/>
        <v>14.93814705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4">
        <f t="shared" si="273"/>
        <v>45352</v>
      </c>
      <c r="B828" s="125">
        <f t="shared" ca="1" si="283"/>
        <v>294.01768190000001</v>
      </c>
      <c r="C828" s="7">
        <f t="shared" si="274"/>
        <v>278.89932934000001</v>
      </c>
      <c r="D828" s="102">
        <f t="shared" si="275"/>
        <v>45349</v>
      </c>
      <c r="E828" s="100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1.3512290413769401</v>
      </c>
      <c r="H828" s="14">
        <f t="shared" ca="1" si="285"/>
        <v>1.30251282679799</v>
      </c>
      <c r="I828" s="14">
        <f t="shared" ca="1" si="286"/>
        <v>1.0374017200000001</v>
      </c>
      <c r="J828" s="13">
        <f t="shared" si="276"/>
        <v>0.05</v>
      </c>
      <c r="K828" s="29">
        <f t="shared" si="277"/>
        <v>45229</v>
      </c>
      <c r="L828" s="2">
        <f t="shared" si="278"/>
        <v>83</v>
      </c>
      <c r="M828" s="17">
        <f t="shared" si="279"/>
        <v>83</v>
      </c>
      <c r="N828" s="12">
        <f t="shared" si="268"/>
        <v>1.01619959</v>
      </c>
      <c r="O828" s="12">
        <f t="shared" ca="1" si="269"/>
        <v>1.054207203</v>
      </c>
      <c r="P828" s="17">
        <f t="shared" si="280"/>
        <v>0</v>
      </c>
      <c r="Q828" s="14">
        <f t="shared" ca="1" si="270"/>
        <v>15.11835256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4">
        <f t="shared" si="273"/>
        <v>45355</v>
      </c>
      <c r="B829" s="125">
        <f t="shared" ca="1" si="283"/>
        <v>294.19799673</v>
      </c>
      <c r="C829" s="7">
        <f t="shared" si="274"/>
        <v>278.89932934000001</v>
      </c>
      <c r="D829" s="102">
        <f t="shared" si="275"/>
        <v>45350</v>
      </c>
      <c r="E829" s="100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1.3517959765458301</v>
      </c>
      <c r="H829" s="14">
        <f t="shared" ca="1" si="285"/>
        <v>1.30251282679799</v>
      </c>
      <c r="I829" s="14">
        <f t="shared" ca="1" si="286"/>
        <v>1.03783698</v>
      </c>
      <c r="J829" s="13">
        <f t="shared" si="276"/>
        <v>0.05</v>
      </c>
      <c r="K829" s="29">
        <f t="shared" si="277"/>
        <v>45229</v>
      </c>
      <c r="L829" s="2">
        <f t="shared" si="278"/>
        <v>84</v>
      </c>
      <c r="M829" s="17">
        <f t="shared" si="279"/>
        <v>84</v>
      </c>
      <c r="N829" s="12">
        <f t="shared" si="268"/>
        <v>1.0163963570000001</v>
      </c>
      <c r="O829" s="12">
        <f t="shared" ca="1" si="269"/>
        <v>1.0548537259999999</v>
      </c>
      <c r="P829" s="17">
        <f t="shared" si="280"/>
        <v>0</v>
      </c>
      <c r="Q829" s="14">
        <f t="shared" ca="1" si="270"/>
        <v>15.29866739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4">
        <f t="shared" si="273"/>
        <v>45356</v>
      </c>
      <c r="B830" s="125">
        <f t="shared" ca="1" si="283"/>
        <v>294.37842117000002</v>
      </c>
      <c r="C830" s="7">
        <f t="shared" si="274"/>
        <v>278.89932934000001</v>
      </c>
      <c r="D830" s="102">
        <f t="shared" si="275"/>
        <v>45351</v>
      </c>
      <c r="E830" s="100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1.3523631495837101</v>
      </c>
      <c r="H830" s="14">
        <f t="shared" ca="1" si="285"/>
        <v>1.30251282679799</v>
      </c>
      <c r="I830" s="14">
        <f t="shared" ca="1" si="286"/>
        <v>1.03827242</v>
      </c>
      <c r="J830" s="13">
        <f t="shared" si="276"/>
        <v>0.05</v>
      </c>
      <c r="K830" s="29">
        <f t="shared" si="277"/>
        <v>45229</v>
      </c>
      <c r="L830" s="2">
        <f t="shared" si="278"/>
        <v>85</v>
      </c>
      <c r="M830" s="17">
        <f t="shared" si="279"/>
        <v>85</v>
      </c>
      <c r="N830" s="12">
        <f t="shared" si="268"/>
        <v>1.0165931619999999</v>
      </c>
      <c r="O830" s="12">
        <f t="shared" ca="1" si="269"/>
        <v>1.0555006419999999</v>
      </c>
      <c r="P830" s="17">
        <f t="shared" si="280"/>
        <v>0</v>
      </c>
      <c r="Q830" s="14">
        <f t="shared" ca="1" si="270"/>
        <v>15.47909183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4">
        <f t="shared" si="273"/>
        <v>45357</v>
      </c>
      <c r="B831" s="125">
        <f t="shared" ca="1" si="283"/>
        <v>294.55895884</v>
      </c>
      <c r="C831" s="7">
        <f t="shared" si="274"/>
        <v>278.89932934000001</v>
      </c>
      <c r="D831" s="102">
        <f t="shared" si="275"/>
        <v>45352</v>
      </c>
      <c r="E831" s="100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1.3529305605903801</v>
      </c>
      <c r="H831" s="14">
        <f t="shared" ca="1" si="285"/>
        <v>1.30251282679799</v>
      </c>
      <c r="I831" s="14">
        <f t="shared" ca="1" si="286"/>
        <v>1.0387080500000001</v>
      </c>
      <c r="J831" s="13">
        <f t="shared" si="276"/>
        <v>0.05</v>
      </c>
      <c r="K831" s="29">
        <f t="shared" si="277"/>
        <v>45229</v>
      </c>
      <c r="L831" s="2">
        <f t="shared" si="278"/>
        <v>86</v>
      </c>
      <c r="M831" s="17">
        <f t="shared" si="279"/>
        <v>86</v>
      </c>
      <c r="N831" s="12">
        <f t="shared" si="268"/>
        <v>1.0167900059999999</v>
      </c>
      <c r="O831" s="12">
        <f t="shared" ca="1" si="269"/>
        <v>1.056147964</v>
      </c>
      <c r="P831" s="17">
        <f t="shared" si="280"/>
        <v>0</v>
      </c>
      <c r="Q831" s="14">
        <f t="shared" ca="1" si="270"/>
        <v>15.659629499999999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4">
        <f t="shared" si="273"/>
        <v>45358</v>
      </c>
      <c r="B832" s="125">
        <f t="shared" ca="1" si="283"/>
        <v>294.73960612000002</v>
      </c>
      <c r="C832" s="7">
        <f t="shared" si="274"/>
        <v>278.89932934000001</v>
      </c>
      <c r="D832" s="102">
        <f t="shared" si="275"/>
        <v>45355</v>
      </c>
      <c r="E832" s="100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1.35349820966569</v>
      </c>
      <c r="H832" s="14">
        <f t="shared" ca="1" si="285"/>
        <v>1.30251282679799</v>
      </c>
      <c r="I832" s="14">
        <f t="shared" ca="1" si="286"/>
        <v>1.03914386</v>
      </c>
      <c r="J832" s="13">
        <f t="shared" si="276"/>
        <v>0.05</v>
      </c>
      <c r="K832" s="29">
        <f t="shared" si="277"/>
        <v>45229</v>
      </c>
      <c r="L832" s="2">
        <f t="shared" si="278"/>
        <v>87</v>
      </c>
      <c r="M832" s="17">
        <f t="shared" si="279"/>
        <v>87</v>
      </c>
      <c r="N832" s="12">
        <f t="shared" si="268"/>
        <v>1.0169868870000001</v>
      </c>
      <c r="O832" s="12">
        <f t="shared" ca="1" si="269"/>
        <v>1.0567956789999999</v>
      </c>
      <c r="P832" s="17">
        <f t="shared" si="280"/>
        <v>0</v>
      </c>
      <c r="Q832" s="14">
        <f t="shared" ca="1" si="270"/>
        <v>15.84027678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4">
        <f t="shared" si="273"/>
        <v>45359</v>
      </c>
      <c r="B833" s="125">
        <f t="shared" ca="1" si="283"/>
        <v>294.92036662999999</v>
      </c>
      <c r="C833" s="7">
        <f t="shared" si="274"/>
        <v>278.89932934000001</v>
      </c>
      <c r="D833" s="102">
        <f t="shared" si="275"/>
        <v>45356</v>
      </c>
      <c r="E833" s="100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1.35406609690952</v>
      </c>
      <c r="H833" s="14">
        <f t="shared" ca="1" si="285"/>
        <v>1.30251282679799</v>
      </c>
      <c r="I833" s="14">
        <f t="shared" ca="1" si="286"/>
        <v>1.0395798599999999</v>
      </c>
      <c r="J833" s="13">
        <f t="shared" si="276"/>
        <v>0.05</v>
      </c>
      <c r="K833" s="29">
        <f t="shared" si="277"/>
        <v>45229</v>
      </c>
      <c r="L833" s="2">
        <f t="shared" si="278"/>
        <v>88</v>
      </c>
      <c r="M833" s="17">
        <f t="shared" si="279"/>
        <v>88</v>
      </c>
      <c r="N833" s="12">
        <f t="shared" si="268"/>
        <v>1.0171838070000001</v>
      </c>
      <c r="O833" s="12">
        <f t="shared" ca="1" si="269"/>
        <v>1.0574437999999999</v>
      </c>
      <c r="P833" s="17">
        <f t="shared" si="280"/>
        <v>0</v>
      </c>
      <c r="Q833" s="14">
        <f t="shared" ca="1" si="270"/>
        <v>16.021037289999999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4">
        <f t="shared" si="273"/>
        <v>45362</v>
      </c>
      <c r="B834" s="125">
        <f t="shared" ca="1" si="283"/>
        <v>295.10123396</v>
      </c>
      <c r="C834" s="7">
        <f t="shared" si="274"/>
        <v>278.89932934000001</v>
      </c>
      <c r="D834" s="102">
        <f t="shared" si="275"/>
        <v>45357</v>
      </c>
      <c r="E834" s="100">
        <f ca="1">IF(D834&lt;$B$1,VLOOKUP(D834,[1]DI!$A$4:$B$15000,2,FALSE),0)</f>
        <v>0.1115</v>
      </c>
      <c r="F834" s="14">
        <f t="shared" ca="1" si="284"/>
        <v>1.00041957</v>
      </c>
      <c r="G834" s="14">
        <f ca="1">(TRUNC(PRODUCT($F$12:$F833),16))</f>
        <v>1.3546342224218</v>
      </c>
      <c r="H834" s="14">
        <f t="shared" ca="1" si="285"/>
        <v>1.30251282679799</v>
      </c>
      <c r="I834" s="14">
        <f t="shared" ca="1" si="286"/>
        <v>1.0400160300000001</v>
      </c>
      <c r="J834" s="13">
        <f t="shared" si="276"/>
        <v>0.05</v>
      </c>
      <c r="K834" s="29">
        <f t="shared" si="277"/>
        <v>45229</v>
      </c>
      <c r="L834" s="2">
        <f t="shared" si="278"/>
        <v>89</v>
      </c>
      <c r="M834" s="17">
        <f t="shared" si="279"/>
        <v>89</v>
      </c>
      <c r="N834" s="12">
        <f t="shared" si="268"/>
        <v>1.017380765</v>
      </c>
      <c r="O834" s="12">
        <f t="shared" ca="1" si="269"/>
        <v>1.0580923040000001</v>
      </c>
      <c r="P834" s="17">
        <f t="shared" si="280"/>
        <v>0</v>
      </c>
      <c r="Q834" s="14">
        <f t="shared" ca="1" si="270"/>
        <v>16.201904620000001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4">
        <f t="shared" si="273"/>
        <v>45363</v>
      </c>
      <c r="B835" s="125">
        <f t="shared" ca="1" si="283"/>
        <v>295.28221425000004</v>
      </c>
      <c r="C835" s="7">
        <f t="shared" si="274"/>
        <v>278.89932934000001</v>
      </c>
      <c r="D835" s="102">
        <f t="shared" si="275"/>
        <v>45358</v>
      </c>
      <c r="E835" s="100">
        <f ca="1">IF(D835&lt;$B$1,VLOOKUP(D835,[1]DI!$A$4:$B$15000,2,FALSE),0)</f>
        <v>0.1115</v>
      </c>
      <c r="F835" s="14">
        <f t="shared" ca="1" si="284"/>
        <v>1.00041957</v>
      </c>
      <c r="G835" s="14">
        <f ca="1">(TRUNC(PRODUCT($F$12:$F834),16))</f>
        <v>1.3552025863024999</v>
      </c>
      <c r="H835" s="14">
        <f t="shared" ca="1" si="285"/>
        <v>1.30251282679799</v>
      </c>
      <c r="I835" s="14">
        <f t="shared" ca="1" si="286"/>
        <v>1.04045239</v>
      </c>
      <c r="J835" s="13">
        <f t="shared" si="276"/>
        <v>0.05</v>
      </c>
      <c r="K835" s="29">
        <f t="shared" si="277"/>
        <v>45229</v>
      </c>
      <c r="L835" s="2">
        <f t="shared" si="278"/>
        <v>90</v>
      </c>
      <c r="M835" s="17">
        <f t="shared" si="279"/>
        <v>90</v>
      </c>
      <c r="N835" s="12">
        <f t="shared" si="268"/>
        <v>1.0175777610000001</v>
      </c>
      <c r="O835" s="12">
        <f t="shared" ca="1" si="269"/>
        <v>1.058741213</v>
      </c>
      <c r="P835" s="17">
        <f t="shared" si="280"/>
        <v>0</v>
      </c>
      <c r="Q835" s="14">
        <f t="shared" ca="1" si="270"/>
        <v>16.382884910000001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4">
        <f t="shared" si="273"/>
        <v>45364</v>
      </c>
      <c r="B836" s="125">
        <f t="shared" ca="1" si="283"/>
        <v>295.46330469999998</v>
      </c>
      <c r="C836" s="7">
        <f t="shared" si="274"/>
        <v>278.89932934000001</v>
      </c>
      <c r="D836" s="102">
        <f t="shared" si="275"/>
        <v>45359</v>
      </c>
      <c r="E836" s="100">
        <f ca="1">IF(D836&lt;$B$1,VLOOKUP(D836,[1]DI!$A$4:$B$15000,2,FALSE),0)</f>
        <v>0.1115</v>
      </c>
      <c r="F836" s="14">
        <f t="shared" ca="1" si="284"/>
        <v>1.00041957</v>
      </c>
      <c r="G836" s="14">
        <f ca="1">(TRUNC(PRODUCT($F$12:$F835),16))</f>
        <v>1.3557711886516299</v>
      </c>
      <c r="H836" s="14">
        <f t="shared" ca="1" si="285"/>
        <v>1.30251282679799</v>
      </c>
      <c r="I836" s="14">
        <f t="shared" ca="1" si="286"/>
        <v>1.0408889299999999</v>
      </c>
      <c r="J836" s="13">
        <f t="shared" si="276"/>
        <v>0.05</v>
      </c>
      <c r="K836" s="29">
        <f t="shared" si="277"/>
        <v>45229</v>
      </c>
      <c r="L836" s="2">
        <f t="shared" si="278"/>
        <v>91</v>
      </c>
      <c r="M836" s="17">
        <f t="shared" si="279"/>
        <v>91</v>
      </c>
      <c r="N836" s="12">
        <f t="shared" si="268"/>
        <v>1.017774795</v>
      </c>
      <c r="O836" s="12">
        <f t="shared" ca="1" si="269"/>
        <v>1.059390517</v>
      </c>
      <c r="P836" s="17">
        <f t="shared" si="280"/>
        <v>0</v>
      </c>
      <c r="Q836" s="14">
        <f t="shared" ca="1" si="270"/>
        <v>16.563975360000001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4">
        <f t="shared" si="273"/>
        <v>45365</v>
      </c>
      <c r="B837" s="125">
        <f t="shared" ca="1" si="283"/>
        <v>295.6445081</v>
      </c>
      <c r="C837" s="7">
        <f t="shared" si="274"/>
        <v>278.89932934000001</v>
      </c>
      <c r="D837" s="102">
        <f t="shared" si="275"/>
        <v>45362</v>
      </c>
      <c r="E837" s="100">
        <f ca="1">IF(D837&lt;$B$1,VLOOKUP(D837,[1]DI!$A$4:$B$15000,2,FALSE),0)</f>
        <v>0.1115</v>
      </c>
      <c r="F837" s="14">
        <f t="shared" ca="1" si="284"/>
        <v>1.00041957</v>
      </c>
      <c r="G837" s="14">
        <f ca="1">(TRUNC(PRODUCT($F$12:$F836),16))</f>
        <v>1.35634002956925</v>
      </c>
      <c r="H837" s="14">
        <f t="shared" ca="1" si="285"/>
        <v>1.30251282679799</v>
      </c>
      <c r="I837" s="14">
        <f t="shared" ca="1" si="286"/>
        <v>1.04132566</v>
      </c>
      <c r="J837" s="13">
        <f t="shared" si="276"/>
        <v>0.05</v>
      </c>
      <c r="K837" s="29">
        <f t="shared" si="277"/>
        <v>45229</v>
      </c>
      <c r="L837" s="2">
        <f t="shared" si="278"/>
        <v>92</v>
      </c>
      <c r="M837" s="17">
        <f t="shared" si="279"/>
        <v>92</v>
      </c>
      <c r="N837" s="12">
        <f t="shared" si="268"/>
        <v>1.017971867</v>
      </c>
      <c r="O837" s="12">
        <f t="shared" ca="1" si="269"/>
        <v>1.0600402259999999</v>
      </c>
      <c r="P837" s="17">
        <f t="shared" si="280"/>
        <v>0</v>
      </c>
      <c r="Q837" s="14">
        <f t="shared" ca="1" si="270"/>
        <v>16.745178760000002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4">
        <f t="shared" si="273"/>
        <v>45366</v>
      </c>
      <c r="B838" s="125">
        <f t="shared" ca="1" si="283"/>
        <v>295.82582166999998</v>
      </c>
      <c r="C838" s="7">
        <f t="shared" si="274"/>
        <v>278.89932934000001</v>
      </c>
      <c r="D838" s="102">
        <f t="shared" si="275"/>
        <v>45363</v>
      </c>
      <c r="E838" s="100">
        <f ca="1">IF(D838&lt;$B$1,VLOOKUP(D838,[1]DI!$A$4:$B$15000,2,FALSE),0)</f>
        <v>0.1115</v>
      </c>
      <c r="F838" s="14">
        <f t="shared" ca="1" si="284"/>
        <v>1.00041957</v>
      </c>
      <c r="G838" s="14">
        <f ca="1">(TRUNC(PRODUCT($F$12:$F837),16))</f>
        <v>1.3569091091554599</v>
      </c>
      <c r="H838" s="14">
        <f t="shared" ca="1" si="285"/>
        <v>1.30251282679799</v>
      </c>
      <c r="I838" s="14">
        <f t="shared" ca="1" si="286"/>
        <v>1.0417625699999999</v>
      </c>
      <c r="J838" s="13">
        <f t="shared" si="276"/>
        <v>0.05</v>
      </c>
      <c r="K838" s="29">
        <f t="shared" si="277"/>
        <v>45229</v>
      </c>
      <c r="L838" s="2">
        <f t="shared" si="278"/>
        <v>93</v>
      </c>
      <c r="M838" s="17">
        <f t="shared" si="279"/>
        <v>93</v>
      </c>
      <c r="N838" s="12">
        <f t="shared" si="268"/>
        <v>1.018168977</v>
      </c>
      <c r="O838" s="12">
        <f t="shared" ca="1" si="269"/>
        <v>1.0606903299999999</v>
      </c>
      <c r="P838" s="17">
        <f t="shared" si="280"/>
        <v>0</v>
      </c>
      <c r="Q838" s="14">
        <f t="shared" ca="1" si="270"/>
        <v>16.926492329999999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4">
        <f t="shared" si="273"/>
        <v>45369</v>
      </c>
      <c r="B839" s="125">
        <f t="shared" ca="1" si="283"/>
        <v>296.00724567999998</v>
      </c>
      <c r="C839" s="7">
        <f t="shared" si="274"/>
        <v>278.89932934000001</v>
      </c>
      <c r="D839" s="102">
        <f t="shared" si="275"/>
        <v>45364</v>
      </c>
      <c r="E839" s="100">
        <f ca="1">IF(D839&lt;$B$1,VLOOKUP(D839,[1]DI!$A$4:$B$15000,2,FALSE),0)</f>
        <v>0.1115</v>
      </c>
      <c r="F839" s="14">
        <f t="shared" ca="1" si="284"/>
        <v>1.00041957</v>
      </c>
      <c r="G839" s="14">
        <f ca="1">(TRUNC(PRODUCT($F$12:$F838),16))</f>
        <v>1.3574784275103899</v>
      </c>
      <c r="H839" s="14">
        <f t="shared" ca="1" si="285"/>
        <v>1.30251282679799</v>
      </c>
      <c r="I839" s="14">
        <f t="shared" ca="1" si="286"/>
        <v>1.0421996600000001</v>
      </c>
      <c r="J839" s="13">
        <f t="shared" si="276"/>
        <v>0.05</v>
      </c>
      <c r="K839" s="29">
        <f t="shared" si="277"/>
        <v>45229</v>
      </c>
      <c r="L839" s="2">
        <f t="shared" si="278"/>
        <v>94</v>
      </c>
      <c r="M839" s="17">
        <f t="shared" si="279"/>
        <v>94</v>
      </c>
      <c r="N839" s="12">
        <f t="shared" si="268"/>
        <v>1.0183661260000001</v>
      </c>
      <c r="O839" s="12">
        <f t="shared" ca="1" si="269"/>
        <v>1.06134083</v>
      </c>
      <c r="P839" s="17">
        <f t="shared" si="280"/>
        <v>0</v>
      </c>
      <c r="Q839" s="14">
        <f t="shared" ca="1" si="270"/>
        <v>17.107916339999999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4">
        <f t="shared" si="273"/>
        <v>45370</v>
      </c>
      <c r="B840" s="125">
        <f t="shared" ca="1" si="283"/>
        <v>296.18878293</v>
      </c>
      <c r="C840" s="7">
        <f t="shared" si="274"/>
        <v>278.89932934000001</v>
      </c>
      <c r="D840" s="102">
        <f t="shared" si="275"/>
        <v>45365</v>
      </c>
      <c r="E840" s="100">
        <f ca="1">IF(D840&lt;$B$1,VLOOKUP(D840,[1]DI!$A$4:$B$15000,2,FALSE),0)</f>
        <v>0.1115</v>
      </c>
      <c r="F840" s="14">
        <f t="shared" ca="1" si="284"/>
        <v>1.00041957</v>
      </c>
      <c r="G840" s="14">
        <f ca="1">(TRUNC(PRODUCT($F$12:$F839),16))</f>
        <v>1.3580479847342199</v>
      </c>
      <c r="H840" s="14">
        <f t="shared" ca="1" si="285"/>
        <v>1.30251282679799</v>
      </c>
      <c r="I840" s="14">
        <f t="shared" ca="1" si="286"/>
        <v>1.04263694</v>
      </c>
      <c r="J840" s="13">
        <f t="shared" si="276"/>
        <v>0.05</v>
      </c>
      <c r="K840" s="29">
        <f t="shared" si="277"/>
        <v>45229</v>
      </c>
      <c r="L840" s="2">
        <f t="shared" si="278"/>
        <v>95</v>
      </c>
      <c r="M840" s="17">
        <f t="shared" si="279"/>
        <v>95</v>
      </c>
      <c r="N840" s="12">
        <f t="shared" si="268"/>
        <v>1.018563313</v>
      </c>
      <c r="O840" s="12">
        <f t="shared" ca="1" si="269"/>
        <v>1.061991736</v>
      </c>
      <c r="P840" s="17">
        <f t="shared" si="280"/>
        <v>0</v>
      </c>
      <c r="Q840" s="14">
        <f t="shared" ca="1" si="270"/>
        <v>17.289453590000001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4">
        <f t="shared" si="273"/>
        <v>45371</v>
      </c>
      <c r="B841" s="125">
        <f t="shared" ca="1" si="283"/>
        <v>296.37043033999998</v>
      </c>
      <c r="C841" s="7">
        <f t="shared" si="274"/>
        <v>278.89932934000001</v>
      </c>
      <c r="D841" s="102">
        <f t="shared" si="275"/>
        <v>45366</v>
      </c>
      <c r="E841" s="100">
        <f ca="1">IF(D841&lt;$B$1,VLOOKUP(D841,[1]DI!$A$4:$B$15000,2,FALSE),0)</f>
        <v>0.1115</v>
      </c>
      <c r="F841" s="14">
        <f t="shared" ca="1" si="284"/>
        <v>1.00041957</v>
      </c>
      <c r="G841" s="14">
        <f ca="1">(TRUNC(PRODUCT($F$12:$F840),16))</f>
        <v>1.35861778092718</v>
      </c>
      <c r="H841" s="14">
        <f t="shared" ca="1" si="285"/>
        <v>1.30251282679799</v>
      </c>
      <c r="I841" s="14">
        <f t="shared" ca="1" si="286"/>
        <v>1.0430744000000001</v>
      </c>
      <c r="J841" s="13">
        <f t="shared" si="276"/>
        <v>0.05</v>
      </c>
      <c r="K841" s="29">
        <f t="shared" si="277"/>
        <v>45229</v>
      </c>
      <c r="L841" s="2">
        <f t="shared" si="278"/>
        <v>96</v>
      </c>
      <c r="M841" s="17">
        <f t="shared" si="279"/>
        <v>96</v>
      </c>
      <c r="N841" s="12">
        <f t="shared" si="268"/>
        <v>1.018760538</v>
      </c>
      <c r="O841" s="12">
        <f t="shared" ca="1" si="269"/>
        <v>1.062643037</v>
      </c>
      <c r="P841" s="17">
        <f t="shared" si="280"/>
        <v>0</v>
      </c>
      <c r="Q841" s="14">
        <f t="shared" ca="1" si="270"/>
        <v>17.471101000000001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4">
        <f t="shared" si="273"/>
        <v>45372</v>
      </c>
      <c r="B842" s="125">
        <f t="shared" ca="1" si="283"/>
        <v>296.55218819999999</v>
      </c>
      <c r="C842" s="7">
        <f t="shared" si="274"/>
        <v>278.89932934000001</v>
      </c>
      <c r="D842" s="102">
        <f t="shared" si="275"/>
        <v>45369</v>
      </c>
      <c r="E842" s="100">
        <f ca="1">IF(D842&lt;$B$1,VLOOKUP(D842,[1]DI!$A$4:$B$15000,2,FALSE),0)</f>
        <v>0.1115</v>
      </c>
      <c r="F842" s="14">
        <f t="shared" ca="1" si="284"/>
        <v>1.00041957</v>
      </c>
      <c r="G842" s="14">
        <f ca="1">(TRUNC(PRODUCT($F$12:$F841),16))</f>
        <v>1.3591878161895199</v>
      </c>
      <c r="H842" s="14">
        <f t="shared" ca="1" si="285"/>
        <v>1.30251282679799</v>
      </c>
      <c r="I842" s="14">
        <f t="shared" ca="1" si="286"/>
        <v>1.04351204</v>
      </c>
      <c r="J842" s="13">
        <f t="shared" si="276"/>
        <v>0.05</v>
      </c>
      <c r="K842" s="29">
        <f t="shared" si="277"/>
        <v>45229</v>
      </c>
      <c r="L842" s="2">
        <f t="shared" si="278"/>
        <v>97</v>
      </c>
      <c r="M842" s="17">
        <f t="shared" si="279"/>
        <v>97</v>
      </c>
      <c r="N842" s="12">
        <f t="shared" si="268"/>
        <v>1.018957801</v>
      </c>
      <c r="O842" s="12">
        <f t="shared" ca="1" si="269"/>
        <v>1.0632947340000001</v>
      </c>
      <c r="P842" s="17">
        <f t="shared" si="280"/>
        <v>0</v>
      </c>
      <c r="Q842" s="14">
        <f t="shared" ca="1" si="270"/>
        <v>17.652858859999998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4">
        <f t="shared" si="273"/>
        <v>45373</v>
      </c>
      <c r="B843" s="125">
        <f t="shared" ca="1" si="283"/>
        <v>296.73405901000001</v>
      </c>
      <c r="C843" s="7">
        <f t="shared" si="274"/>
        <v>278.89932934000001</v>
      </c>
      <c r="D843" s="102">
        <f t="shared" si="275"/>
        <v>45370</v>
      </c>
      <c r="E843" s="100">
        <f ca="1">IF(D843&lt;$B$1,VLOOKUP(D843,[1]DI!$A$4:$B$15000,2,FALSE),0)</f>
        <v>0.1115</v>
      </c>
      <c r="F843" s="14">
        <f t="shared" ca="1" si="284"/>
        <v>1.00041957</v>
      </c>
      <c r="G843" s="14">
        <f ca="1">(TRUNC(PRODUCT($F$12:$F842),16))</f>
        <v>1.3597580906215601</v>
      </c>
      <c r="H843" s="14">
        <f t="shared" ca="1" si="285"/>
        <v>1.30251282679799</v>
      </c>
      <c r="I843" s="14">
        <f t="shared" ca="1" si="286"/>
        <v>1.0439498700000001</v>
      </c>
      <c r="J843" s="13">
        <f t="shared" si="276"/>
        <v>0.05</v>
      </c>
      <c r="K843" s="29">
        <f t="shared" si="277"/>
        <v>45229</v>
      </c>
      <c r="L843" s="2">
        <f t="shared" si="278"/>
        <v>98</v>
      </c>
      <c r="M843" s="17">
        <f t="shared" si="279"/>
        <v>98</v>
      </c>
      <c r="N843" s="12">
        <f t="shared" si="268"/>
        <v>1.019155102</v>
      </c>
      <c r="O843" s="12">
        <f t="shared" ca="1" si="269"/>
        <v>1.063946836</v>
      </c>
      <c r="P843" s="17">
        <f t="shared" si="280"/>
        <v>0</v>
      </c>
      <c r="Q843" s="14">
        <f t="shared" ca="1" si="270"/>
        <v>17.834729670000002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4">
        <f t="shared" si="273"/>
        <v>45376</v>
      </c>
      <c r="B844" s="125">
        <f t="shared" ca="1" si="283"/>
        <v>296.91604082000003</v>
      </c>
      <c r="C844" s="7">
        <f t="shared" si="274"/>
        <v>278.89932934000001</v>
      </c>
      <c r="D844" s="102">
        <f t="shared" si="275"/>
        <v>45371</v>
      </c>
      <c r="E844" s="100">
        <f ca="1">IF(D844&lt;$B$1,VLOOKUP(D844,[1]DI!$A$4:$B$15000,2,FALSE),0)</f>
        <v>0.1115</v>
      </c>
      <c r="F844" s="14">
        <f t="shared" ca="1" si="284"/>
        <v>1.00041957</v>
      </c>
      <c r="G844" s="14">
        <f ca="1">(TRUNC(PRODUCT($F$12:$F843),16))</f>
        <v>1.36032860432364</v>
      </c>
      <c r="H844" s="14">
        <f t="shared" ca="1" si="285"/>
        <v>1.30251282679799</v>
      </c>
      <c r="I844" s="14">
        <f t="shared" ca="1" si="286"/>
        <v>1.0443878799999999</v>
      </c>
      <c r="J844" s="13">
        <f t="shared" si="276"/>
        <v>0.05</v>
      </c>
      <c r="K844" s="29">
        <f t="shared" si="277"/>
        <v>45229</v>
      </c>
      <c r="L844" s="2">
        <f t="shared" si="278"/>
        <v>99</v>
      </c>
      <c r="M844" s="17">
        <f t="shared" si="279"/>
        <v>99</v>
      </c>
      <c r="N844" s="12">
        <f t="shared" ref="N844:N869" si="287">ROUND((J844+1)^(M844/252),9)</f>
        <v>1.019352442</v>
      </c>
      <c r="O844" s="12">
        <f t="shared" ref="O844:O869" ca="1" si="288">ROUND(I844*N844,9)</f>
        <v>1.0645993359999999</v>
      </c>
      <c r="P844" s="17">
        <f t="shared" si="280"/>
        <v>0</v>
      </c>
      <c r="Q844" s="14">
        <f t="shared" ref="Q844:Q869" ca="1" si="289">TRUNC(((O844-1)*C844),8)</f>
        <v>18.016711480000001</v>
      </c>
      <c r="R844" s="20">
        <f t="shared" ref="R844:R869" si="290">IF($P844&gt;0,VLOOKUP($P844,$X$12:$AD$150,7),0)</f>
        <v>0</v>
      </c>
      <c r="S844" s="14">
        <f t="shared" ref="S844:S869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4">
        <f t="shared" ref="A845:A869" si="292">WORKDAY($A844,1,$X$166:$X$544)</f>
        <v>45377</v>
      </c>
      <c r="B845" s="125">
        <f t="shared" ca="1" si="283"/>
        <v>297.09813280000003</v>
      </c>
      <c r="C845" s="7">
        <f t="shared" ref="C845:C869" si="293">(C844-S844)</f>
        <v>278.89932934000001</v>
      </c>
      <c r="D845" s="102">
        <f t="shared" ref="D845:D869" si="294">WORKDAY($A845,-3,$X$160:$X$544)</f>
        <v>45372</v>
      </c>
      <c r="E845" s="100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1.3608993573961601</v>
      </c>
      <c r="H845" s="14">
        <f t="shared" ca="1" si="285"/>
        <v>1.30251282679799</v>
      </c>
      <c r="I845" s="14">
        <f t="shared" ca="1" si="286"/>
        <v>1.0448260700000001</v>
      </c>
      <c r="J845" s="13">
        <f t="shared" ref="J845:J869" si="295">J844</f>
        <v>0.05</v>
      </c>
      <c r="K845" s="29">
        <f t="shared" ref="K845:K869" si="296">IF(P844&gt;0,VLOOKUP(P844,X$12:AH$150,2),K844)</f>
        <v>45229</v>
      </c>
      <c r="L845" s="2">
        <f t="shared" ref="L845:L869" si="297">IF(A845&gt;K845,IF(NETWORKDAYS(K845,A845,$X$160:$X$544)-1=0,1,NETWORKDAYS(K845,A845,$X$160:$X$544)-1),0)</f>
        <v>100</v>
      </c>
      <c r="M845" s="17">
        <f t="shared" ref="M845:M869" si="298">IF(AND(L845=1,L844=1),1,IF(L845&gt;0,IF(L845=L844,L845+1,L845),0))</f>
        <v>100</v>
      </c>
      <c r="N845" s="12">
        <f t="shared" si="287"/>
        <v>1.0195498190000001</v>
      </c>
      <c r="O845" s="12">
        <f t="shared" ca="1" si="288"/>
        <v>1.0652522310000001</v>
      </c>
      <c r="P845" s="17">
        <f t="shared" ref="P845:P869" si="299">IF(VLOOKUP(A845,Y$12:AF$150,8)=VLOOKUP(A844,Y$12:AF$150,8),0,VLOOKUP(A845,Y$12:AF$150,8))</f>
        <v>0</v>
      </c>
      <c r="Q845" s="14">
        <f t="shared" ca="1" si="289"/>
        <v>18.198803460000001</v>
      </c>
      <c r="R845" s="20">
        <f t="shared" si="290"/>
        <v>0</v>
      </c>
      <c r="S845" s="14">
        <f t="shared" si="291"/>
        <v>0</v>
      </c>
      <c r="T845" s="4" t="str">
        <f t="shared" ref="T845:T869" si="300">IF(P844&gt;0,VLOOKUP(P844,X$12:AH$150,10),T844)</f>
        <v>A+J=</v>
      </c>
      <c r="U845" s="29">
        <f t="shared" ref="U845:U869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4">
        <f t="shared" si="292"/>
        <v>45378</v>
      </c>
      <c r="B846" s="125">
        <f t="shared" ref="B846:B869" ca="1" si="302">IF(D846&lt;=TODAY(),C846+Q846,IF(AND(D846&gt;TODAY(),A846&lt;=$B$1),IF(VLOOKUP(TODAY(),$A$10:$E$5000,4,FALSE)=0,"n.d",C846+Q846),"n.d"))</f>
        <v>297.27502275000001</v>
      </c>
      <c r="C846" s="7">
        <f t="shared" si="293"/>
        <v>278.89932934000001</v>
      </c>
      <c r="D846" s="102">
        <f t="shared" si="294"/>
        <v>45373</v>
      </c>
      <c r="E846" s="100">
        <f ca="1">IF(D846&lt;$B$1,VLOOKUP(D846,[1]DI!$A$4:$B$15000,2,FALSE),0)</f>
        <v>0.1065</v>
      </c>
      <c r="F846" s="14">
        <f t="shared" ref="F846:F869" ca="1" si="303">ROUND(((1+E846)^(1/252)),8)</f>
        <v>1.00040168</v>
      </c>
      <c r="G846" s="14">
        <f ca="1">(TRUNC(PRODUCT($F$12:$F845),16))</f>
        <v>1.36144600345003</v>
      </c>
      <c r="H846" s="14">
        <f t="shared" ref="H846:H869" ca="1" si="304">IF(P845&gt;0,G845,H845)</f>
        <v>1.30251282679799</v>
      </c>
      <c r="I846" s="14">
        <f t="shared" ref="I846:I869" ca="1" si="305">ROUND(G846/H846,8)</f>
        <v>1.04524576</v>
      </c>
      <c r="J846" s="13">
        <f t="shared" si="295"/>
        <v>0.05</v>
      </c>
      <c r="K846" s="29">
        <f t="shared" si="296"/>
        <v>45229</v>
      </c>
      <c r="L846" s="2">
        <f t="shared" si="297"/>
        <v>101</v>
      </c>
      <c r="M846" s="17">
        <f t="shared" si="298"/>
        <v>101</v>
      </c>
      <c r="N846" s="12">
        <f t="shared" si="287"/>
        <v>1.0197472350000001</v>
      </c>
      <c r="O846" s="12">
        <f t="shared" ca="1" si="288"/>
        <v>1.065886474</v>
      </c>
      <c r="P846" s="17">
        <f t="shared" si="299"/>
        <v>0</v>
      </c>
      <c r="Q846" s="14">
        <f t="shared" ca="1" si="289"/>
        <v>18.37569341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4">
        <f t="shared" si="292"/>
        <v>45379</v>
      </c>
      <c r="B847" s="125">
        <f t="shared" ca="1" si="302"/>
        <v>297.45201532999999</v>
      </c>
      <c r="C847" s="7">
        <f t="shared" si="293"/>
        <v>278.89932934000001</v>
      </c>
      <c r="D847" s="102">
        <f t="shared" si="294"/>
        <v>45376</v>
      </c>
      <c r="E847" s="100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1.3619928690806999</v>
      </c>
      <c r="H847" s="14">
        <f t="shared" ca="1" si="304"/>
        <v>1.30251282679799</v>
      </c>
      <c r="I847" s="14">
        <f t="shared" ca="1" si="305"/>
        <v>1.0456656099999999</v>
      </c>
      <c r="J847" s="13">
        <f t="shared" si="295"/>
        <v>0.05</v>
      </c>
      <c r="K847" s="29">
        <f t="shared" si="296"/>
        <v>45229</v>
      </c>
      <c r="L847" s="2">
        <f t="shared" si="297"/>
        <v>102</v>
      </c>
      <c r="M847" s="17">
        <f t="shared" si="298"/>
        <v>102</v>
      </c>
      <c r="N847" s="12">
        <f t="shared" si="287"/>
        <v>1.0199446889999999</v>
      </c>
      <c r="O847" s="12">
        <f t="shared" ca="1" si="288"/>
        <v>1.066521085</v>
      </c>
      <c r="P847" s="17">
        <f t="shared" si="299"/>
        <v>0</v>
      </c>
      <c r="Q847" s="14">
        <f t="shared" ca="1" si="289"/>
        <v>18.552685990000001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4">
        <f t="shared" si="292"/>
        <v>45383</v>
      </c>
      <c r="B848" s="125">
        <f t="shared" ca="1" si="302"/>
        <v>297.62911416999998</v>
      </c>
      <c r="C848" s="7">
        <f t="shared" si="293"/>
        <v>278.89932934000001</v>
      </c>
      <c r="D848" s="102">
        <f t="shared" si="294"/>
        <v>45377</v>
      </c>
      <c r="E848" s="100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1.3625399543763499</v>
      </c>
      <c r="H848" s="14">
        <f t="shared" ca="1" si="304"/>
        <v>1.30251282679799</v>
      </c>
      <c r="I848" s="14">
        <f t="shared" ca="1" si="305"/>
        <v>1.0460856300000001</v>
      </c>
      <c r="J848" s="13">
        <f t="shared" si="295"/>
        <v>0.05</v>
      </c>
      <c r="K848" s="29">
        <f t="shared" si="296"/>
        <v>45229</v>
      </c>
      <c r="L848" s="2">
        <f t="shared" si="297"/>
        <v>103</v>
      </c>
      <c r="M848" s="17">
        <f t="shared" si="298"/>
        <v>103</v>
      </c>
      <c r="N848" s="12">
        <f t="shared" si="287"/>
        <v>1.0201421820000001</v>
      </c>
      <c r="O848" s="12">
        <f t="shared" ca="1" si="288"/>
        <v>1.0671560769999999</v>
      </c>
      <c r="P848" s="17">
        <f t="shared" si="299"/>
        <v>0</v>
      </c>
      <c r="Q848" s="14">
        <f t="shared" ca="1" si="289"/>
        <v>18.72978483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4">
        <f t="shared" si="292"/>
        <v>45384</v>
      </c>
      <c r="B849" s="125">
        <f t="shared" ca="1" si="302"/>
        <v>297.80631843999998</v>
      </c>
      <c r="C849" s="7">
        <f t="shared" si="293"/>
        <v>278.89932934000001</v>
      </c>
      <c r="D849" s="102">
        <f t="shared" si="294"/>
        <v>45378</v>
      </c>
      <c r="E849" s="100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1.3630872594252299</v>
      </c>
      <c r="H849" s="14">
        <f t="shared" ca="1" si="304"/>
        <v>1.30251282679799</v>
      </c>
      <c r="I849" s="14">
        <f t="shared" ca="1" si="305"/>
        <v>1.0465058199999999</v>
      </c>
      <c r="J849" s="13">
        <f t="shared" si="295"/>
        <v>0.05</v>
      </c>
      <c r="K849" s="29">
        <f t="shared" si="296"/>
        <v>45229</v>
      </c>
      <c r="L849" s="2">
        <f t="shared" si="297"/>
        <v>104</v>
      </c>
      <c r="M849" s="17">
        <f t="shared" si="298"/>
        <v>104</v>
      </c>
      <c r="N849" s="12">
        <f t="shared" si="287"/>
        <v>1.020339712</v>
      </c>
      <c r="O849" s="12">
        <f t="shared" ca="1" si="288"/>
        <v>1.0677914470000001</v>
      </c>
      <c r="P849" s="17">
        <f t="shared" si="299"/>
        <v>0</v>
      </c>
      <c r="Q849" s="14">
        <f t="shared" ca="1" si="289"/>
        <v>18.906989100000001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4">
        <f t="shared" si="292"/>
        <v>45385</v>
      </c>
      <c r="B850" s="125">
        <f t="shared" ca="1" si="302"/>
        <v>297.98362868999999</v>
      </c>
      <c r="C850" s="7">
        <f t="shared" si="293"/>
        <v>278.89932934000001</v>
      </c>
      <c r="D850" s="102">
        <f t="shared" si="294"/>
        <v>45379</v>
      </c>
      <c r="E850" s="100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1.36363478431559</v>
      </c>
      <c r="H850" s="14">
        <f t="shared" ca="1" si="304"/>
        <v>1.30251282679799</v>
      </c>
      <c r="I850" s="14">
        <f t="shared" ca="1" si="305"/>
        <v>1.04692618</v>
      </c>
      <c r="J850" s="13">
        <f t="shared" si="295"/>
        <v>0.05</v>
      </c>
      <c r="K850" s="29">
        <f t="shared" si="296"/>
        <v>45229</v>
      </c>
      <c r="L850" s="2">
        <f t="shared" si="297"/>
        <v>105</v>
      </c>
      <c r="M850" s="17">
        <f t="shared" si="298"/>
        <v>105</v>
      </c>
      <c r="N850" s="12">
        <f t="shared" si="287"/>
        <v>1.020537281</v>
      </c>
      <c r="O850" s="12">
        <f t="shared" ca="1" si="288"/>
        <v>1.0684271970000001</v>
      </c>
      <c r="P850" s="17">
        <f t="shared" si="299"/>
        <v>0</v>
      </c>
      <c r="Q850" s="14">
        <f t="shared" ca="1" si="289"/>
        <v>19.084299349999998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4">
        <f t="shared" si="292"/>
        <v>45386</v>
      </c>
      <c r="B851" s="125">
        <f t="shared" ca="1" si="302"/>
        <v>298.16104519999999</v>
      </c>
      <c r="C851" s="7">
        <f t="shared" si="293"/>
        <v>278.89932934000001</v>
      </c>
      <c r="D851" s="102">
        <f t="shared" si="294"/>
        <v>45383</v>
      </c>
      <c r="E851" s="100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1.3641825291357601</v>
      </c>
      <c r="H851" s="14">
        <f t="shared" ca="1" si="304"/>
        <v>1.30251282679799</v>
      </c>
      <c r="I851" s="14">
        <f t="shared" ca="1" si="305"/>
        <v>1.04734671</v>
      </c>
      <c r="J851" s="13">
        <f t="shared" si="295"/>
        <v>0.05</v>
      </c>
      <c r="K851" s="29">
        <f t="shared" si="296"/>
        <v>45229</v>
      </c>
      <c r="L851" s="2">
        <f t="shared" si="297"/>
        <v>106</v>
      </c>
      <c r="M851" s="17">
        <f t="shared" si="298"/>
        <v>106</v>
      </c>
      <c r="N851" s="12">
        <f t="shared" si="287"/>
        <v>1.0207348890000001</v>
      </c>
      <c r="O851" s="12">
        <f t="shared" ca="1" si="288"/>
        <v>1.0690633279999999</v>
      </c>
      <c r="P851" s="17">
        <f t="shared" si="299"/>
        <v>0</v>
      </c>
      <c r="Q851" s="14">
        <f t="shared" ca="1" si="289"/>
        <v>19.261715859999999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4">
        <f t="shared" si="292"/>
        <v>45387</v>
      </c>
      <c r="B852" s="125">
        <f t="shared" ca="1" si="302"/>
        <v>298.33856713</v>
      </c>
      <c r="C852" s="7">
        <f t="shared" si="293"/>
        <v>278.89932934000001</v>
      </c>
      <c r="D852" s="102">
        <f t="shared" si="294"/>
        <v>45384</v>
      </c>
      <c r="E852" s="100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1.3647304939740601</v>
      </c>
      <c r="H852" s="14">
        <f t="shared" ca="1" si="304"/>
        <v>1.30251282679799</v>
      </c>
      <c r="I852" s="14">
        <f t="shared" ca="1" si="305"/>
        <v>1.0477674100000001</v>
      </c>
      <c r="J852" s="13">
        <f t="shared" si="295"/>
        <v>0.05</v>
      </c>
      <c r="K852" s="29">
        <f t="shared" si="296"/>
        <v>45229</v>
      </c>
      <c r="L852" s="2">
        <f t="shared" si="297"/>
        <v>107</v>
      </c>
      <c r="M852" s="17">
        <f t="shared" si="298"/>
        <v>107</v>
      </c>
      <c r="N852" s="12">
        <f t="shared" si="287"/>
        <v>1.0209325339999999</v>
      </c>
      <c r="O852" s="12">
        <f t="shared" ca="1" si="288"/>
        <v>1.0696998369999999</v>
      </c>
      <c r="P852" s="17">
        <f t="shared" si="299"/>
        <v>0</v>
      </c>
      <c r="Q852" s="14">
        <f t="shared" ca="1" si="289"/>
        <v>19.43923779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4">
        <f t="shared" si="292"/>
        <v>45390</v>
      </c>
      <c r="B853" s="125">
        <f t="shared" ca="1" si="302"/>
        <v>298.51619532000001</v>
      </c>
      <c r="C853" s="7">
        <f t="shared" si="293"/>
        <v>278.89932934000001</v>
      </c>
      <c r="D853" s="102">
        <f t="shared" si="294"/>
        <v>45385</v>
      </c>
      <c r="E853" s="100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1.36527867891888</v>
      </c>
      <c r="H853" s="14">
        <f t="shared" ca="1" si="304"/>
        <v>1.30251282679799</v>
      </c>
      <c r="I853" s="14">
        <f t="shared" ca="1" si="305"/>
        <v>1.04818828</v>
      </c>
      <c r="J853" s="13">
        <f t="shared" si="295"/>
        <v>0.05</v>
      </c>
      <c r="K853" s="29">
        <f t="shared" si="296"/>
        <v>45229</v>
      </c>
      <c r="L853" s="2">
        <f t="shared" si="297"/>
        <v>108</v>
      </c>
      <c r="M853" s="17">
        <f t="shared" si="298"/>
        <v>108</v>
      </c>
      <c r="N853" s="12">
        <f t="shared" si="287"/>
        <v>1.0211302179999999</v>
      </c>
      <c r="O853" s="12">
        <f t="shared" ca="1" si="288"/>
        <v>1.0703367269999999</v>
      </c>
      <c r="P853" s="17">
        <f t="shared" si="299"/>
        <v>0</v>
      </c>
      <c r="Q853" s="14">
        <f t="shared" ca="1" si="289"/>
        <v>19.61686598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4">
        <f t="shared" si="292"/>
        <v>45391</v>
      </c>
      <c r="B854" s="125">
        <f t="shared" ca="1" si="302"/>
        <v>298.69392950000002</v>
      </c>
      <c r="C854" s="7">
        <f t="shared" si="293"/>
        <v>278.89932934000001</v>
      </c>
      <c r="D854" s="102">
        <f t="shared" si="294"/>
        <v>45386</v>
      </c>
      <c r="E854" s="100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1.36582708405863</v>
      </c>
      <c r="H854" s="14">
        <f t="shared" ca="1" si="304"/>
        <v>1.30251282679799</v>
      </c>
      <c r="I854" s="14">
        <f t="shared" ca="1" si="305"/>
        <v>1.04860932</v>
      </c>
      <c r="J854" s="13">
        <f t="shared" si="295"/>
        <v>0.05</v>
      </c>
      <c r="K854" s="29">
        <f t="shared" si="296"/>
        <v>45229</v>
      </c>
      <c r="L854" s="2">
        <f t="shared" si="297"/>
        <v>109</v>
      </c>
      <c r="M854" s="17">
        <f t="shared" si="298"/>
        <v>109</v>
      </c>
      <c r="N854" s="12">
        <f t="shared" si="287"/>
        <v>1.0213279399999999</v>
      </c>
      <c r="O854" s="12">
        <f t="shared" ca="1" si="288"/>
        <v>1.0709739970000001</v>
      </c>
      <c r="P854" s="17">
        <f t="shared" si="299"/>
        <v>0</v>
      </c>
      <c r="Q854" s="14">
        <f t="shared" ca="1" si="289"/>
        <v>19.794600160000002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4">
        <f t="shared" si="292"/>
        <v>45392</v>
      </c>
      <c r="B855" s="125">
        <f t="shared" ca="1" si="302"/>
        <v>298.87176658999999</v>
      </c>
      <c r="C855" s="7">
        <f t="shared" si="293"/>
        <v>278.89932934000001</v>
      </c>
      <c r="D855" s="102">
        <f t="shared" si="294"/>
        <v>45387</v>
      </c>
      <c r="E855" s="100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1.3663757094817499</v>
      </c>
      <c r="H855" s="14">
        <f t="shared" ca="1" si="304"/>
        <v>1.30251282679799</v>
      </c>
      <c r="I855" s="14">
        <f t="shared" ca="1" si="305"/>
        <v>1.0490305200000001</v>
      </c>
      <c r="J855" s="13">
        <f t="shared" si="295"/>
        <v>0.05</v>
      </c>
      <c r="K855" s="29">
        <f t="shared" si="296"/>
        <v>45229</v>
      </c>
      <c r="L855" s="2">
        <f t="shared" si="297"/>
        <v>110</v>
      </c>
      <c r="M855" s="17">
        <f t="shared" si="298"/>
        <v>110</v>
      </c>
      <c r="N855" s="12">
        <f t="shared" si="287"/>
        <v>1.0215257</v>
      </c>
      <c r="O855" s="12">
        <f t="shared" ca="1" si="288"/>
        <v>1.0716116360000001</v>
      </c>
      <c r="P855" s="17">
        <f t="shared" si="299"/>
        <v>0</v>
      </c>
      <c r="Q855" s="14">
        <f t="shared" ca="1" si="289"/>
        <v>19.972437249999999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4">
        <f t="shared" si="292"/>
        <v>45393</v>
      </c>
      <c r="B856" s="125">
        <f t="shared" ca="1" si="302"/>
        <v>299.04971273000001</v>
      </c>
      <c r="C856" s="7">
        <f t="shared" si="293"/>
        <v>278.89932934000001</v>
      </c>
      <c r="D856" s="102">
        <f t="shared" si="294"/>
        <v>45390</v>
      </c>
      <c r="E856" s="100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1.3669245552767399</v>
      </c>
      <c r="H856" s="14">
        <f t="shared" ca="1" si="304"/>
        <v>1.30251282679799</v>
      </c>
      <c r="I856" s="14">
        <f t="shared" ca="1" si="305"/>
        <v>1.0494519</v>
      </c>
      <c r="J856" s="13">
        <f t="shared" si="295"/>
        <v>0.05</v>
      </c>
      <c r="K856" s="29">
        <f t="shared" si="296"/>
        <v>45229</v>
      </c>
      <c r="L856" s="2">
        <f t="shared" si="297"/>
        <v>111</v>
      </c>
      <c r="M856" s="17">
        <f t="shared" si="298"/>
        <v>111</v>
      </c>
      <c r="N856" s="12">
        <f t="shared" si="287"/>
        <v>1.0217234980000001</v>
      </c>
      <c r="O856" s="12">
        <f t="shared" ca="1" si="288"/>
        <v>1.072249666</v>
      </c>
      <c r="P856" s="17">
        <f t="shared" si="299"/>
        <v>0</v>
      </c>
      <c r="Q856" s="14">
        <f t="shared" ca="1" si="289"/>
        <v>20.150383389999998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4">
        <f t="shared" si="292"/>
        <v>45394</v>
      </c>
      <c r="B857" s="125">
        <f t="shared" ca="1" si="302"/>
        <v>299.22776234000003</v>
      </c>
      <c r="C857" s="7">
        <f t="shared" si="293"/>
        <v>278.89932934000001</v>
      </c>
      <c r="D857" s="102">
        <f t="shared" si="294"/>
        <v>45391</v>
      </c>
      <c r="E857" s="100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1.3674736215320999</v>
      </c>
      <c r="H857" s="14">
        <f t="shared" ca="1" si="304"/>
        <v>1.30251282679799</v>
      </c>
      <c r="I857" s="14">
        <f t="shared" ca="1" si="305"/>
        <v>1.04987344</v>
      </c>
      <c r="J857" s="13">
        <f t="shared" si="295"/>
        <v>0.05</v>
      </c>
      <c r="K857" s="29">
        <f t="shared" si="296"/>
        <v>45229</v>
      </c>
      <c r="L857" s="2">
        <f t="shared" si="297"/>
        <v>112</v>
      </c>
      <c r="M857" s="17">
        <f t="shared" si="298"/>
        <v>112</v>
      </c>
      <c r="N857" s="12">
        <f t="shared" si="287"/>
        <v>1.021921335</v>
      </c>
      <c r="O857" s="12">
        <f t="shared" ca="1" si="288"/>
        <v>1.0728880670000001</v>
      </c>
      <c r="P857" s="17">
        <f t="shared" si="299"/>
        <v>0</v>
      </c>
      <c r="Q857" s="14">
        <f t="shared" ca="1" si="289"/>
        <v>20.328433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4">
        <f t="shared" si="292"/>
        <v>45397</v>
      </c>
      <c r="B858" s="125">
        <f t="shared" ca="1" si="302"/>
        <v>299.40591820999998</v>
      </c>
      <c r="C858" s="7">
        <f t="shared" si="293"/>
        <v>278.89932934000001</v>
      </c>
      <c r="D858" s="102">
        <f t="shared" si="294"/>
        <v>45392</v>
      </c>
      <c r="E858" s="100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1.3680229083363999</v>
      </c>
      <c r="H858" s="14">
        <f t="shared" ca="1" si="304"/>
        <v>1.30251282679799</v>
      </c>
      <c r="I858" s="14">
        <f t="shared" ca="1" si="305"/>
        <v>1.05029515</v>
      </c>
      <c r="J858" s="13">
        <f t="shared" si="295"/>
        <v>0.05</v>
      </c>
      <c r="K858" s="29">
        <f t="shared" si="296"/>
        <v>45229</v>
      </c>
      <c r="L858" s="2">
        <f t="shared" si="297"/>
        <v>113</v>
      </c>
      <c r="M858" s="17">
        <f t="shared" si="298"/>
        <v>113</v>
      </c>
      <c r="N858" s="12">
        <f t="shared" si="287"/>
        <v>1.0221192100000001</v>
      </c>
      <c r="O858" s="12">
        <f t="shared" ca="1" si="288"/>
        <v>1.0735268490000001</v>
      </c>
      <c r="P858" s="17">
        <f t="shared" si="299"/>
        <v>0</v>
      </c>
      <c r="Q858" s="14">
        <f t="shared" ca="1" si="289"/>
        <v>20.506588870000002</v>
      </c>
      <c r="R858" s="20">
        <f t="shared" si="290"/>
        <v>0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4">
        <f t="shared" si="292"/>
        <v>45398</v>
      </c>
      <c r="B859" s="125">
        <f t="shared" ca="1" si="302"/>
        <v>299.58418312999999</v>
      </c>
      <c r="C859" s="7">
        <f t="shared" si="293"/>
        <v>278.89932934000001</v>
      </c>
      <c r="D859" s="102">
        <f t="shared" si="294"/>
        <v>45393</v>
      </c>
      <c r="E859" s="100">
        <f ca="1">IF(D859&lt;$B$1,VLOOKUP(D859,[1]DI!$A$4:$B$15000,2,FALSE),0)</f>
        <v>0.1065</v>
      </c>
      <c r="F859" s="14">
        <f t="shared" ca="1" si="303"/>
        <v>1.00040168</v>
      </c>
      <c r="G859" s="14">
        <f ca="1">(TRUNC(PRODUCT($F$12:$F858),16))</f>
        <v>1.36857241577822</v>
      </c>
      <c r="H859" s="14">
        <f t="shared" ca="1" si="304"/>
        <v>1.30251282679799</v>
      </c>
      <c r="I859" s="14">
        <f t="shared" ca="1" si="305"/>
        <v>1.0507170400000001</v>
      </c>
      <c r="J859" s="13">
        <f t="shared" si="295"/>
        <v>0.05</v>
      </c>
      <c r="K859" s="29">
        <f t="shared" si="296"/>
        <v>45229</v>
      </c>
      <c r="L859" s="2">
        <f t="shared" si="297"/>
        <v>114</v>
      </c>
      <c r="M859" s="17">
        <f t="shared" si="298"/>
        <v>114</v>
      </c>
      <c r="N859" s="12">
        <f t="shared" si="287"/>
        <v>1.022317124</v>
      </c>
      <c r="O859" s="12">
        <f t="shared" ca="1" si="288"/>
        <v>1.074166022</v>
      </c>
      <c r="P859" s="17">
        <f t="shared" si="299"/>
        <v>0</v>
      </c>
      <c r="Q859" s="14">
        <f t="shared" ca="1" si="289"/>
        <v>20.684853789999998</v>
      </c>
      <c r="R859" s="20">
        <f t="shared" si="290"/>
        <v>0</v>
      </c>
      <c r="S859" s="14">
        <f t="shared" si="291"/>
        <v>0</v>
      </c>
      <c r="T859" s="4" t="str">
        <f t="shared" si="300"/>
        <v>A+J=</v>
      </c>
      <c r="U859" s="29">
        <f t="shared" si="301"/>
        <v>45412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4">
        <f t="shared" si="292"/>
        <v>45399</v>
      </c>
      <c r="B860" s="125">
        <f t="shared" ca="1" si="302"/>
        <v>299.76255151999999</v>
      </c>
      <c r="C860" s="7">
        <f t="shared" si="293"/>
        <v>278.89932934000001</v>
      </c>
      <c r="D860" s="102">
        <f t="shared" si="294"/>
        <v>45394</v>
      </c>
      <c r="E860" s="100">
        <f ca="1">IF(D860&lt;$B$1,VLOOKUP(D860,[1]DI!$A$4:$B$15000,2,FALSE),0)</f>
        <v>0.1065</v>
      </c>
      <c r="F860" s="14">
        <f t="shared" ca="1" si="303"/>
        <v>1.00040168</v>
      </c>
      <c r="G860" s="14">
        <f ca="1">(TRUNC(PRODUCT($F$12:$F859),16))</f>
        <v>1.36912214394619</v>
      </c>
      <c r="H860" s="14">
        <f t="shared" ca="1" si="304"/>
        <v>1.30251282679799</v>
      </c>
      <c r="I860" s="14">
        <f t="shared" ca="1" si="305"/>
        <v>1.0511390899999999</v>
      </c>
      <c r="J860" s="13">
        <f t="shared" si="295"/>
        <v>0.05</v>
      </c>
      <c r="K860" s="29">
        <f t="shared" si="296"/>
        <v>45229</v>
      </c>
      <c r="L860" s="2">
        <f t="shared" si="297"/>
        <v>115</v>
      </c>
      <c r="M860" s="17">
        <f t="shared" si="298"/>
        <v>115</v>
      </c>
      <c r="N860" s="12">
        <f t="shared" si="287"/>
        <v>1.0225150759999999</v>
      </c>
      <c r="O860" s="12">
        <f t="shared" ca="1" si="288"/>
        <v>1.074805566</v>
      </c>
      <c r="P860" s="17">
        <f t="shared" si="299"/>
        <v>0</v>
      </c>
      <c r="Q860" s="14">
        <f t="shared" ca="1" si="289"/>
        <v>20.863222180000001</v>
      </c>
      <c r="R860" s="20">
        <f t="shared" si="290"/>
        <v>0</v>
      </c>
      <c r="S860" s="14">
        <f t="shared" si="291"/>
        <v>0</v>
      </c>
      <c r="T860" s="4" t="str">
        <f t="shared" si="300"/>
        <v>A+J=</v>
      </c>
      <c r="U860" s="29">
        <f t="shared" si="301"/>
        <v>45412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4">
        <f t="shared" si="292"/>
        <v>45400</v>
      </c>
      <c r="B861" s="125">
        <f t="shared" ca="1" si="302"/>
        <v>299.94102617999999</v>
      </c>
      <c r="C861" s="7">
        <f t="shared" si="293"/>
        <v>278.89932934000001</v>
      </c>
      <c r="D861" s="102">
        <f t="shared" si="294"/>
        <v>45397</v>
      </c>
      <c r="E861" s="100">
        <f ca="1">IF(D861&lt;$B$1,VLOOKUP(D861,[1]DI!$A$4:$B$15000,2,FALSE),0)</f>
        <v>0.1065</v>
      </c>
      <c r="F861" s="14">
        <f t="shared" ca="1" si="303"/>
        <v>1.00040168</v>
      </c>
      <c r="G861" s="14">
        <f ca="1">(TRUNC(PRODUCT($F$12:$F860),16))</f>
        <v>1.3696720929289701</v>
      </c>
      <c r="H861" s="14">
        <f t="shared" ca="1" si="304"/>
        <v>1.30251282679799</v>
      </c>
      <c r="I861" s="14">
        <f t="shared" ca="1" si="305"/>
        <v>1.0515613100000001</v>
      </c>
      <c r="J861" s="13">
        <f t="shared" si="295"/>
        <v>0.05</v>
      </c>
      <c r="K861" s="29">
        <f t="shared" si="296"/>
        <v>45229</v>
      </c>
      <c r="L861" s="2">
        <f t="shared" si="297"/>
        <v>116</v>
      </c>
      <c r="M861" s="17">
        <f t="shared" si="298"/>
        <v>116</v>
      </c>
      <c r="N861" s="12">
        <f t="shared" si="287"/>
        <v>1.0227130659999999</v>
      </c>
      <c r="O861" s="12">
        <f t="shared" ca="1" si="288"/>
        <v>1.075445491</v>
      </c>
      <c r="P861" s="17">
        <f t="shared" si="299"/>
        <v>0</v>
      </c>
      <c r="Q861" s="14">
        <f t="shared" ca="1" si="289"/>
        <v>21.04169684</v>
      </c>
      <c r="R861" s="20">
        <f t="shared" si="290"/>
        <v>0</v>
      </c>
      <c r="S861" s="14">
        <f t="shared" si="291"/>
        <v>0</v>
      </c>
      <c r="T861" s="4" t="str">
        <f t="shared" si="300"/>
        <v>A+J=</v>
      </c>
      <c r="U861" s="29">
        <f t="shared" si="301"/>
        <v>45412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4">
        <f t="shared" si="292"/>
        <v>45401</v>
      </c>
      <c r="B862" s="125">
        <f t="shared" ca="1" si="302"/>
        <v>300.11960708999999</v>
      </c>
      <c r="C862" s="7">
        <f t="shared" si="293"/>
        <v>278.89932934000001</v>
      </c>
      <c r="D862" s="102">
        <f t="shared" si="294"/>
        <v>45398</v>
      </c>
      <c r="E862" s="100">
        <f ca="1">IF(D862&lt;$B$1,VLOOKUP(D862,[1]DI!$A$4:$B$15000,2,FALSE),0)</f>
        <v>0.1065</v>
      </c>
      <c r="F862" s="14">
        <f t="shared" ca="1" si="303"/>
        <v>1.00040168</v>
      </c>
      <c r="G862" s="14">
        <f ca="1">(TRUNC(PRODUCT($F$12:$F861),16))</f>
        <v>1.3702222628152501</v>
      </c>
      <c r="H862" s="14">
        <f t="shared" ca="1" si="304"/>
        <v>1.30251282679799</v>
      </c>
      <c r="I862" s="14">
        <f t="shared" ca="1" si="305"/>
        <v>1.0519837000000001</v>
      </c>
      <c r="J862" s="13">
        <f t="shared" si="295"/>
        <v>0.05</v>
      </c>
      <c r="K862" s="29">
        <f t="shared" si="296"/>
        <v>45229</v>
      </c>
      <c r="L862" s="2">
        <f t="shared" si="297"/>
        <v>117</v>
      </c>
      <c r="M862" s="17">
        <f t="shared" si="298"/>
        <v>117</v>
      </c>
      <c r="N862" s="12">
        <f t="shared" si="287"/>
        <v>1.0229110939999999</v>
      </c>
      <c r="O862" s="12">
        <f t="shared" ca="1" si="288"/>
        <v>1.076085797</v>
      </c>
      <c r="P862" s="17">
        <f t="shared" si="299"/>
        <v>0</v>
      </c>
      <c r="Q862" s="14">
        <f t="shared" ca="1" si="289"/>
        <v>21.220277750000001</v>
      </c>
      <c r="R862" s="20">
        <f t="shared" si="290"/>
        <v>0</v>
      </c>
      <c r="S862" s="14">
        <f t="shared" si="291"/>
        <v>0</v>
      </c>
      <c r="T862" s="4" t="str">
        <f t="shared" si="300"/>
        <v>A+J=</v>
      </c>
      <c r="U862" s="29">
        <f t="shared" si="301"/>
        <v>45412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4">
        <f t="shared" si="292"/>
        <v>45404</v>
      </c>
      <c r="B863" s="125">
        <f t="shared" ca="1" si="302"/>
        <v>300.29829482000002</v>
      </c>
      <c r="C863" s="7">
        <f t="shared" si="293"/>
        <v>278.89932934000001</v>
      </c>
      <c r="D863" s="102">
        <f t="shared" si="294"/>
        <v>45399</v>
      </c>
      <c r="E863" s="100">
        <f ca="1">IF(D863&lt;$B$1,VLOOKUP(D863,[1]DI!$A$4:$B$15000,2,FALSE),0)</f>
        <v>0.1065</v>
      </c>
      <c r="F863" s="14">
        <f t="shared" ca="1" si="303"/>
        <v>1.00040168</v>
      </c>
      <c r="G863" s="14">
        <f ca="1">(TRUNC(PRODUCT($F$12:$F862),16))</f>
        <v>1.3707726536937801</v>
      </c>
      <c r="H863" s="14">
        <f t="shared" ca="1" si="304"/>
        <v>1.30251282679799</v>
      </c>
      <c r="I863" s="14">
        <f t="shared" ca="1" si="305"/>
        <v>1.0524062599999999</v>
      </c>
      <c r="J863" s="13">
        <f t="shared" si="295"/>
        <v>0.05</v>
      </c>
      <c r="K863" s="29">
        <f t="shared" si="296"/>
        <v>45229</v>
      </c>
      <c r="L863" s="2">
        <f t="shared" si="297"/>
        <v>118</v>
      </c>
      <c r="M863" s="17">
        <f t="shared" si="298"/>
        <v>118</v>
      </c>
      <c r="N863" s="12">
        <f t="shared" si="287"/>
        <v>1.023109161</v>
      </c>
      <c r="O863" s="12">
        <f t="shared" ca="1" si="288"/>
        <v>1.0767264860000001</v>
      </c>
      <c r="P863" s="17">
        <f t="shared" si="299"/>
        <v>0</v>
      </c>
      <c r="Q863" s="14">
        <f t="shared" ca="1" si="289"/>
        <v>21.398965480000001</v>
      </c>
      <c r="R863" s="20">
        <f t="shared" si="290"/>
        <v>0</v>
      </c>
      <c r="S863" s="14">
        <f t="shared" si="291"/>
        <v>0</v>
      </c>
      <c r="T863" s="4" t="str">
        <f t="shared" si="300"/>
        <v>A+J=</v>
      </c>
      <c r="U863" s="29">
        <f t="shared" si="301"/>
        <v>45412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4">
        <f t="shared" si="292"/>
        <v>45405</v>
      </c>
      <c r="B864" s="125">
        <f t="shared" ca="1" si="302"/>
        <v>300.47708854000001</v>
      </c>
      <c r="C864" s="7">
        <f t="shared" si="293"/>
        <v>278.89932934000001</v>
      </c>
      <c r="D864" s="102">
        <f t="shared" si="294"/>
        <v>45400</v>
      </c>
      <c r="E864" s="100">
        <f ca="1">IF(D864&lt;$B$1,VLOOKUP(D864,[1]DI!$A$4:$B$15000,2,FALSE),0)</f>
        <v>0.1065</v>
      </c>
      <c r="F864" s="14">
        <f t="shared" ca="1" si="303"/>
        <v>1.00040168</v>
      </c>
      <c r="G864" s="14">
        <f ca="1">(TRUNC(PRODUCT($F$12:$F863),16))</f>
        <v>1.3713232656533201</v>
      </c>
      <c r="H864" s="14">
        <f t="shared" ca="1" si="304"/>
        <v>1.30251282679799</v>
      </c>
      <c r="I864" s="14">
        <f t="shared" ca="1" si="305"/>
        <v>1.0528289900000001</v>
      </c>
      <c r="J864" s="13">
        <f t="shared" si="295"/>
        <v>0.05</v>
      </c>
      <c r="K864" s="29">
        <f t="shared" si="296"/>
        <v>45229</v>
      </c>
      <c r="L864" s="2">
        <f t="shared" si="297"/>
        <v>119</v>
      </c>
      <c r="M864" s="17">
        <f t="shared" si="298"/>
        <v>119</v>
      </c>
      <c r="N864" s="12">
        <f t="shared" si="287"/>
        <v>1.023307266</v>
      </c>
      <c r="O864" s="12">
        <f t="shared" ca="1" si="288"/>
        <v>1.0773675549999999</v>
      </c>
      <c r="P864" s="17">
        <f t="shared" si="299"/>
        <v>0</v>
      </c>
      <c r="Q864" s="14">
        <f t="shared" ca="1" si="289"/>
        <v>21.577759199999999</v>
      </c>
      <c r="R864" s="20">
        <f t="shared" si="290"/>
        <v>0</v>
      </c>
      <c r="S864" s="14">
        <f t="shared" si="291"/>
        <v>0</v>
      </c>
      <c r="T864" s="4" t="str">
        <f t="shared" si="300"/>
        <v>A+J=</v>
      </c>
      <c r="U864" s="29">
        <f t="shared" si="301"/>
        <v>45412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4">
        <f t="shared" si="292"/>
        <v>45406</v>
      </c>
      <c r="B865" s="125">
        <f t="shared" ca="1" si="302"/>
        <v>300.65598935000003</v>
      </c>
      <c r="C865" s="7">
        <f t="shared" si="293"/>
        <v>278.89932934000001</v>
      </c>
      <c r="D865" s="102">
        <f t="shared" si="294"/>
        <v>45401</v>
      </c>
      <c r="E865" s="100">
        <f ca="1">IF(D865&lt;$B$1,VLOOKUP(D865,[1]DI!$A$4:$B$15000,2,FALSE),0)</f>
        <v>0.1065</v>
      </c>
      <c r="F865" s="14">
        <f t="shared" ca="1" si="303"/>
        <v>1.00040168</v>
      </c>
      <c r="G865" s="14">
        <f ca="1">(TRUNC(PRODUCT($F$12:$F864),16))</f>
        <v>1.3718740987826701</v>
      </c>
      <c r="H865" s="14">
        <f t="shared" ca="1" si="304"/>
        <v>1.30251282679799</v>
      </c>
      <c r="I865" s="14">
        <f t="shared" ca="1" si="305"/>
        <v>1.0532518900000001</v>
      </c>
      <c r="J865" s="13">
        <f t="shared" si="295"/>
        <v>0.05</v>
      </c>
      <c r="K865" s="29">
        <f t="shared" si="296"/>
        <v>45229</v>
      </c>
      <c r="L865" s="2">
        <f t="shared" si="297"/>
        <v>120</v>
      </c>
      <c r="M865" s="17">
        <f t="shared" si="298"/>
        <v>120</v>
      </c>
      <c r="N865" s="12">
        <f t="shared" si="287"/>
        <v>1.0235054100000001</v>
      </c>
      <c r="O865" s="12">
        <f t="shared" ca="1" si="288"/>
        <v>1.078009008</v>
      </c>
      <c r="P865" s="17">
        <f t="shared" si="299"/>
        <v>0</v>
      </c>
      <c r="Q865" s="14">
        <f t="shared" ca="1" si="289"/>
        <v>21.756660010000001</v>
      </c>
      <c r="R865" s="20">
        <f t="shared" si="290"/>
        <v>0</v>
      </c>
      <c r="S865" s="14">
        <f t="shared" si="291"/>
        <v>0</v>
      </c>
      <c r="T865" s="4" t="str">
        <f t="shared" si="300"/>
        <v>A+J=</v>
      </c>
      <c r="U865" s="29">
        <f t="shared" si="301"/>
        <v>45412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4">
        <f t="shared" si="292"/>
        <v>45407</v>
      </c>
      <c r="B866" s="125">
        <f t="shared" ca="1" si="302"/>
        <v>300.83499585999999</v>
      </c>
      <c r="C866" s="7">
        <f t="shared" si="293"/>
        <v>278.89932934000001</v>
      </c>
      <c r="D866" s="102">
        <f t="shared" si="294"/>
        <v>45404</v>
      </c>
      <c r="E866" s="100">
        <f ca="1">IF(D866&lt;$B$1,VLOOKUP(D866,[1]DI!$A$4:$B$15000,2,FALSE),0)</f>
        <v>0.1065</v>
      </c>
      <c r="F866" s="14">
        <f t="shared" ca="1" si="303"/>
        <v>1.00040168</v>
      </c>
      <c r="G866" s="14">
        <f ca="1">(TRUNC(PRODUCT($F$12:$F865),16))</f>
        <v>1.3724251531706599</v>
      </c>
      <c r="H866" s="14">
        <f t="shared" ca="1" si="304"/>
        <v>1.30251282679799</v>
      </c>
      <c r="I866" s="14">
        <f t="shared" ca="1" si="305"/>
        <v>1.0536749599999999</v>
      </c>
      <c r="J866" s="13">
        <f t="shared" si="295"/>
        <v>0.05</v>
      </c>
      <c r="K866" s="29">
        <f t="shared" si="296"/>
        <v>45229</v>
      </c>
      <c r="L866" s="2">
        <f t="shared" si="297"/>
        <v>121</v>
      </c>
      <c r="M866" s="17">
        <f t="shared" si="298"/>
        <v>121</v>
      </c>
      <c r="N866" s="12">
        <f t="shared" si="287"/>
        <v>1.0237035910000001</v>
      </c>
      <c r="O866" s="12">
        <f t="shared" ca="1" si="288"/>
        <v>1.0786508400000001</v>
      </c>
      <c r="P866" s="17">
        <f t="shared" si="299"/>
        <v>0</v>
      </c>
      <c r="Q866" s="14">
        <f t="shared" ca="1" si="289"/>
        <v>21.935666520000002</v>
      </c>
      <c r="R866" s="20">
        <f t="shared" si="290"/>
        <v>0</v>
      </c>
      <c r="S866" s="14">
        <f t="shared" si="291"/>
        <v>0</v>
      </c>
      <c r="T866" s="4" t="str">
        <f t="shared" si="300"/>
        <v>A+J=</v>
      </c>
      <c r="U866" s="29">
        <f t="shared" si="301"/>
        <v>45412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4">
        <f t="shared" si="292"/>
        <v>45408</v>
      </c>
      <c r="B867" s="125">
        <f t="shared" ca="1" si="302"/>
        <v>301.01410974999999</v>
      </c>
      <c r="C867" s="7">
        <f t="shared" si="293"/>
        <v>278.89932934000001</v>
      </c>
      <c r="D867" s="102">
        <f t="shared" si="294"/>
        <v>45405</v>
      </c>
      <c r="E867" s="100">
        <f ca="1">IF(D867&lt;$B$1,VLOOKUP(D867,[1]DI!$A$4:$B$15000,2,FALSE),0)</f>
        <v>0.1065</v>
      </c>
      <c r="F867" s="14">
        <f t="shared" ca="1" si="303"/>
        <v>1.00040168</v>
      </c>
      <c r="G867" s="14">
        <f ca="1">(TRUNC(PRODUCT($F$12:$F866),16))</f>
        <v>1.3729764289061901</v>
      </c>
      <c r="H867" s="14">
        <f t="shared" ca="1" si="304"/>
        <v>1.30251282679799</v>
      </c>
      <c r="I867" s="14">
        <f t="shared" ca="1" si="305"/>
        <v>1.0540982000000001</v>
      </c>
      <c r="J867" s="13">
        <f t="shared" si="295"/>
        <v>0.05</v>
      </c>
      <c r="K867" s="29">
        <f t="shared" si="296"/>
        <v>45229</v>
      </c>
      <c r="L867" s="2">
        <f t="shared" si="297"/>
        <v>122</v>
      </c>
      <c r="M867" s="17">
        <f t="shared" si="298"/>
        <v>122</v>
      </c>
      <c r="N867" s="12">
        <f t="shared" si="287"/>
        <v>1.0239018120000001</v>
      </c>
      <c r="O867" s="12">
        <f t="shared" ca="1" si="288"/>
        <v>1.0792930569999999</v>
      </c>
      <c r="P867" s="17">
        <f t="shared" si="299"/>
        <v>0</v>
      </c>
      <c r="Q867" s="14">
        <f t="shared" ca="1" si="289"/>
        <v>22.114780410000002</v>
      </c>
      <c r="R867" s="20">
        <f t="shared" si="290"/>
        <v>0</v>
      </c>
      <c r="S867" s="14">
        <f t="shared" si="291"/>
        <v>0</v>
      </c>
      <c r="T867" s="4" t="str">
        <f t="shared" si="300"/>
        <v>A+J=</v>
      </c>
      <c r="U867" s="29">
        <f t="shared" si="301"/>
        <v>45412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4">
        <f t="shared" si="292"/>
        <v>45411</v>
      </c>
      <c r="B868" s="125">
        <f t="shared" ca="1" si="302"/>
        <v>301.19332989999998</v>
      </c>
      <c r="C868" s="7">
        <f t="shared" si="293"/>
        <v>278.89932934000001</v>
      </c>
      <c r="D868" s="102">
        <f t="shared" si="294"/>
        <v>45406</v>
      </c>
      <c r="E868" s="100">
        <f ca="1">IF(D868&lt;$B$1,VLOOKUP(D868,[1]DI!$A$4:$B$15000,2,FALSE),0)</f>
        <v>0.1065</v>
      </c>
      <c r="F868" s="14">
        <f t="shared" ca="1" si="303"/>
        <v>1.00040168</v>
      </c>
      <c r="G868" s="14">
        <f ca="1">(TRUNC(PRODUCT($F$12:$F867),16))</f>
        <v>1.3735279260781501</v>
      </c>
      <c r="H868" s="14">
        <f t="shared" ca="1" si="304"/>
        <v>1.30251282679799</v>
      </c>
      <c r="I868" s="14">
        <f t="shared" ca="1" si="305"/>
        <v>1.0545216100000001</v>
      </c>
      <c r="J868" s="13">
        <f t="shared" si="295"/>
        <v>0.05</v>
      </c>
      <c r="K868" s="29">
        <f t="shared" si="296"/>
        <v>45229</v>
      </c>
      <c r="L868" s="2">
        <f t="shared" si="297"/>
        <v>123</v>
      </c>
      <c r="M868" s="17">
        <f t="shared" si="298"/>
        <v>123</v>
      </c>
      <c r="N868" s="12">
        <f t="shared" si="287"/>
        <v>1.02410007</v>
      </c>
      <c r="O868" s="12">
        <f t="shared" ca="1" si="288"/>
        <v>1.0799356550000001</v>
      </c>
      <c r="P868" s="17">
        <f t="shared" si="299"/>
        <v>0</v>
      </c>
      <c r="Q868" s="14">
        <f t="shared" ca="1" si="289"/>
        <v>22.294000560000001</v>
      </c>
      <c r="R868" s="20">
        <f t="shared" si="290"/>
        <v>0</v>
      </c>
      <c r="S868" s="14">
        <f t="shared" si="291"/>
        <v>0</v>
      </c>
      <c r="T868" s="4" t="str">
        <f t="shared" si="300"/>
        <v>A+J=</v>
      </c>
      <c r="U868" s="29">
        <f t="shared" si="301"/>
        <v>45412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4">
        <f t="shared" si="292"/>
        <v>45412</v>
      </c>
      <c r="B869" s="125">
        <f t="shared" ca="1" si="302"/>
        <v>301.37265660000003</v>
      </c>
      <c r="C869" s="7">
        <f t="shared" si="293"/>
        <v>278.89932934000001</v>
      </c>
      <c r="D869" s="102">
        <f t="shared" si="294"/>
        <v>45407</v>
      </c>
      <c r="E869" s="100">
        <f ca="1">IF(D869&lt;$B$1,VLOOKUP(D869,[1]DI!$A$4:$B$15000,2,FALSE),0)</f>
        <v>0.1065</v>
      </c>
      <c r="F869" s="14">
        <f t="shared" ca="1" si="303"/>
        <v>1.00040168</v>
      </c>
      <c r="G869" s="14">
        <f ca="1">(TRUNC(PRODUCT($F$12:$F868),16))</f>
        <v>1.3740796447754999</v>
      </c>
      <c r="H869" s="14">
        <f t="shared" ca="1" si="304"/>
        <v>1.30251282679799</v>
      </c>
      <c r="I869" s="14">
        <f t="shared" ca="1" si="305"/>
        <v>1.05494519</v>
      </c>
      <c r="J869" s="13">
        <f t="shared" si="295"/>
        <v>0.05</v>
      </c>
      <c r="K869" s="29">
        <f t="shared" si="296"/>
        <v>45229</v>
      </c>
      <c r="L869" s="2">
        <f t="shared" si="297"/>
        <v>124</v>
      </c>
      <c r="M869" s="17">
        <f t="shared" si="298"/>
        <v>124</v>
      </c>
      <c r="N869" s="12">
        <f t="shared" si="287"/>
        <v>1.0242983670000001</v>
      </c>
      <c r="O869" s="12">
        <f t="shared" ca="1" si="288"/>
        <v>1.080578635</v>
      </c>
      <c r="P869" s="17">
        <f t="shared" si="299"/>
        <v>7</v>
      </c>
      <c r="Q869" s="14">
        <f t="shared" ca="1" si="289"/>
        <v>22.473327260000001</v>
      </c>
      <c r="R869" s="20">
        <f t="shared" si="290"/>
        <v>1</v>
      </c>
      <c r="S869" s="14">
        <f t="shared" si="291"/>
        <v>278.89932934000001</v>
      </c>
      <c r="T869" s="4" t="str">
        <f t="shared" si="300"/>
        <v>A+J=</v>
      </c>
      <c r="U869" s="29">
        <f t="shared" si="301"/>
        <v>45412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</row>
    <row r="925" spans="1:153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</row>
    <row r="927" spans="1:153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</row>
    <row r="1109" spans="1:153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</row>
    <row r="1110" spans="1:153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</row>
    <row r="1290" spans="1:153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</row>
    <row r="1291" spans="1:153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</row>
    <row r="1292" spans="1:153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</row>
    <row r="1474" spans="1:153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</row>
    <row r="1476" spans="1:153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</row>
    <row r="1658" spans="1:153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</row>
    <row r="1839" spans="1:153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</row>
    <row r="1840" spans="1:153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</row>
    <row r="2022" spans="1:153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</row>
    <row r="2023" spans="1:153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</row>
    <row r="2204" spans="1:153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</row>
    <row r="2205" spans="1:153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</row>
    <row r="2386" spans="1:153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</row>
    <row r="2387" spans="1:153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</row>
    <row r="2388" spans="1:153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</row>
    <row r="2569" spans="1:153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</row>
    <row r="2570" spans="1:153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</row>
    <row r="2751" spans="1:153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</row>
    <row r="2752" spans="1:153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</row>
    <row r="2755" spans="1:153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</row>
    <row r="2935" spans="1:153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</row>
    <row r="2937" spans="1:153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</row>
    <row r="3117" spans="1:153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</row>
    <row r="3119" spans="1:153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</row>
    <row r="3301" spans="1:153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</row>
    <row r="3303" spans="1:153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</row>
    <row r="3482" spans="1:153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</row>
    <row r="3484" spans="1:153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</row>
    <row r="3665" spans="1:153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</row>
    <row r="3667" spans="1:153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</row>
    <row r="3849" spans="1:153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</row>
    <row r="4030" spans="1:153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</row>
    <row r="4214" spans="1:153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</row>
    <row r="4397" spans="1:153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</row>
    <row r="4582" spans="1:153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911">
    <cfRule type="expression" dxfId="7" priority="10">
      <formula>$P12&gt;0</formula>
    </cfRule>
  </conditionalFormatting>
  <conditionalFormatting sqref="D1799:D2612">
    <cfRule type="expression" dxfId="6" priority="7">
      <formula>$P1799&gt;0</formula>
    </cfRule>
  </conditionalFormatting>
  <conditionalFormatting sqref="E1799:E2612">
    <cfRule type="expression" dxfId="5" priority="6">
      <formula>$M1799&gt;0</formula>
    </cfRule>
  </conditionalFormatting>
  <conditionalFormatting sqref="A13">
    <cfRule type="expression" dxfId="4" priority="5">
      <formula>$P13&gt;0</formula>
    </cfRule>
  </conditionalFormatting>
  <conditionalFormatting sqref="A14:A2613">
    <cfRule type="expression" dxfId="3" priority="4">
      <formula>$P14&gt;0</formula>
    </cfRule>
  </conditionalFormatting>
  <conditionalFormatting sqref="D12">
    <cfRule type="expression" dxfId="2" priority="3">
      <formula>$P12&gt;0</formula>
    </cfRule>
  </conditionalFormatting>
  <conditionalFormatting sqref="D13:D1010">
    <cfRule type="expression" dxfId="1" priority="2">
      <formula>$P13&gt;0</formula>
    </cfRule>
  </conditionalFormatting>
  <conditionalFormatting sqref="D13:D869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2025-05-09T17:55:23Z</dcterms:modified>
</cp:coreProperties>
</file>