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DD88A7-8FAB-452B-AC41-C606C4C6A0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AB13" i="1" s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2" i="1" l="1"/>
  <c r="AD162" i="1" s="1"/>
  <c r="H12" i="1"/>
  <c r="N12" i="1" s="1"/>
  <c r="P12" i="1" s="1"/>
  <c r="B12" i="1" s="1"/>
  <c r="Y13" i="1"/>
  <c r="D12" i="1"/>
  <c r="E12" i="1" s="1"/>
  <c r="F13" i="1" s="1"/>
  <c r="H13" i="1" s="1"/>
  <c r="A13" i="1"/>
  <c r="A14" i="1" s="1"/>
  <c r="AC165" i="1"/>
  <c r="AB164" i="1"/>
  <c r="AD164" i="1" s="1"/>
  <c r="AB163" i="1"/>
  <c r="AD163" i="1" s="1"/>
  <c r="X12" i="1"/>
  <c r="X13" i="1"/>
  <c r="I14" i="1"/>
  <c r="A15" i="1" l="1"/>
  <c r="D14" i="1"/>
  <c r="E14" i="1" s="1"/>
  <c r="D13" i="1"/>
  <c r="E13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I15" i="1"/>
  <c r="A16" i="1" l="1"/>
  <c r="D15" i="1"/>
  <c r="E15" i="1" s="1"/>
  <c r="AC167" i="1"/>
  <c r="AB166" i="1"/>
  <c r="AD166" i="1" s="1"/>
  <c r="I16" i="1"/>
  <c r="F14" i="1"/>
  <c r="F15" i="1"/>
  <c r="P13" i="1"/>
  <c r="F16" i="1" l="1"/>
  <c r="A17" i="1"/>
  <c r="D16" i="1"/>
  <c r="E16" i="1" s="1"/>
  <c r="F17" i="1" s="1"/>
  <c r="AC168" i="1"/>
  <c r="AB167" i="1"/>
  <c r="AD167" i="1" s="1"/>
  <c r="I17" i="1"/>
  <c r="B13" i="1"/>
  <c r="D17" i="1" l="1"/>
  <c r="E17" i="1" s="1"/>
  <c r="F18" i="1" s="1"/>
  <c r="A18" i="1"/>
  <c r="AC169" i="1"/>
  <c r="AB168" i="1"/>
  <c r="AD168" i="1" s="1"/>
  <c r="I18" i="1"/>
  <c r="D18" i="1" l="1"/>
  <c r="E18" i="1" s="1"/>
  <c r="F19" i="1" s="1"/>
  <c r="A19" i="1"/>
  <c r="AC170" i="1"/>
  <c r="AB169" i="1"/>
  <c r="AD169" i="1" s="1"/>
  <c r="I19" i="1"/>
  <c r="D19" i="1" l="1"/>
  <c r="E19" i="1" s="1"/>
  <c r="A20" i="1"/>
  <c r="AC171" i="1"/>
  <c r="AB170" i="1"/>
  <c r="AD170" i="1" s="1"/>
  <c r="I20" i="1"/>
  <c r="F20" i="1" l="1"/>
  <c r="D20" i="1"/>
  <c r="E20" i="1" s="1"/>
  <c r="F21" i="1" s="1"/>
  <c r="A21" i="1"/>
  <c r="AC172" i="1"/>
  <c r="AB171" i="1"/>
  <c r="AD171" i="1" s="1"/>
  <c r="I21" i="1"/>
  <c r="D21" i="1" l="1"/>
  <c r="E21" i="1" s="1"/>
  <c r="F22" i="1" s="1"/>
  <c r="A22" i="1"/>
  <c r="AC173" i="1"/>
  <c r="AB172" i="1"/>
  <c r="AD172" i="1" s="1"/>
  <c r="I22" i="1"/>
  <c r="D22" i="1" l="1"/>
  <c r="E22" i="1" s="1"/>
  <c r="A23" i="1"/>
  <c r="AC174" i="1"/>
  <c r="AB173" i="1"/>
  <c r="AD173" i="1" s="1"/>
  <c r="I23" i="1"/>
  <c r="D23" i="1" l="1"/>
  <c r="E23" i="1" s="1"/>
  <c r="F24" i="1" s="1"/>
  <c r="A24" i="1"/>
  <c r="F23" i="1"/>
  <c r="AC175" i="1"/>
  <c r="AB174" i="1"/>
  <c r="AD174" i="1" s="1"/>
  <c r="I24" i="1"/>
  <c r="D24" i="1" l="1"/>
  <c r="E24" i="1" s="1"/>
  <c r="F25" i="1" s="1"/>
  <c r="A25" i="1"/>
  <c r="AB175" i="1"/>
  <c r="AD175" i="1" s="1"/>
  <c r="AC176" i="1"/>
  <c r="I25" i="1"/>
  <c r="D25" i="1" l="1"/>
  <c r="E25" i="1" s="1"/>
  <c r="F26" i="1" s="1"/>
  <c r="A26" i="1"/>
  <c r="AB176" i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I26" i="1"/>
  <c r="D26" i="1" l="1"/>
  <c r="E26" i="1" s="1"/>
  <c r="F27" i="1" s="1"/>
  <c r="A27" i="1"/>
  <c r="AC178" i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I27" i="1"/>
  <c r="D27" i="1" l="1"/>
  <c r="E27" i="1" s="1"/>
  <c r="F28" i="1" s="1"/>
  <c r="O27" i="1"/>
  <c r="Q27" i="1" s="1"/>
  <c r="R27" i="1" s="1"/>
  <c r="A28" i="1"/>
  <c r="AC179" i="1"/>
  <c r="AB178" i="1"/>
  <c r="AD178" i="1" s="1"/>
  <c r="J15" i="1"/>
  <c r="C15" i="1"/>
  <c r="G15" i="1"/>
  <c r="H14" i="1"/>
  <c r="N14" i="1" s="1"/>
  <c r="P14" i="1" s="1"/>
  <c r="B14" i="1" s="1"/>
  <c r="I28" i="1"/>
  <c r="S28" i="1" l="1"/>
  <c r="D28" i="1"/>
  <c r="E28" i="1" s="1"/>
  <c r="F29" i="1" s="1"/>
  <c r="O28" i="1"/>
  <c r="Q28" i="1" s="1"/>
  <c r="R28" i="1" s="1"/>
  <c r="A29" i="1"/>
  <c r="T28" i="1"/>
  <c r="C16" i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I29" i="1"/>
  <c r="T29" i="1" l="1"/>
  <c r="D29" i="1"/>
  <c r="E29" i="1" s="1"/>
  <c r="F30" i="1" s="1"/>
  <c r="O29" i="1"/>
  <c r="S30" i="1" s="1"/>
  <c r="A30" i="1"/>
  <c r="S29" i="1"/>
  <c r="C17" i="1"/>
  <c r="K16" i="1"/>
  <c r="L16" i="1" s="1"/>
  <c r="M16" i="1" s="1"/>
  <c r="J17" i="1"/>
  <c r="N15" i="1"/>
  <c r="P15" i="1" s="1"/>
  <c r="B15" i="1" s="1"/>
  <c r="H16" i="1"/>
  <c r="G17" i="1"/>
  <c r="I30" i="1"/>
  <c r="D30" i="1" l="1"/>
  <c r="E30" i="1" s="1"/>
  <c r="F31" i="1" s="1"/>
  <c r="O30" i="1"/>
  <c r="A31" i="1"/>
  <c r="Q29" i="1"/>
  <c r="R29" i="1" s="1"/>
  <c r="T30" i="1"/>
  <c r="C18" i="1"/>
  <c r="K17" i="1"/>
  <c r="L17" i="1" s="1"/>
  <c r="M17" i="1" s="1"/>
  <c r="J18" i="1"/>
  <c r="H17" i="1"/>
  <c r="G18" i="1"/>
  <c r="N16" i="1"/>
  <c r="P16" i="1" s="1"/>
  <c r="B16" i="1" s="1"/>
  <c r="S31" i="1"/>
  <c r="I31" i="1"/>
  <c r="D31" i="1" l="1"/>
  <c r="E31" i="1" s="1"/>
  <c r="F32" i="1" s="1"/>
  <c r="A32" i="1"/>
  <c r="O31" i="1"/>
  <c r="Q30" i="1"/>
  <c r="R30" i="1" s="1"/>
  <c r="T31" i="1"/>
  <c r="C19" i="1"/>
  <c r="H18" i="1"/>
  <c r="G19" i="1"/>
  <c r="N17" i="1"/>
  <c r="P17" i="1" s="1"/>
  <c r="B17" i="1" s="1"/>
  <c r="K18" i="1"/>
  <c r="L18" i="1" s="1"/>
  <c r="M18" i="1" s="1"/>
  <c r="J19" i="1"/>
  <c r="I32" i="1"/>
  <c r="Q31" i="1" l="1"/>
  <c r="R31" i="1" s="1"/>
  <c r="T32" i="1"/>
  <c r="S32" i="1"/>
  <c r="D32" i="1"/>
  <c r="E32" i="1" s="1"/>
  <c r="F33" i="1" s="1"/>
  <c r="A33" i="1"/>
  <c r="O32" i="1"/>
  <c r="C20" i="1"/>
  <c r="H19" i="1"/>
  <c r="G20" i="1"/>
  <c r="K19" i="1"/>
  <c r="L19" i="1" s="1"/>
  <c r="M19" i="1" s="1"/>
  <c r="J20" i="1"/>
  <c r="N18" i="1"/>
  <c r="P18" i="1" s="1"/>
  <c r="B18" i="1" s="1"/>
  <c r="I33" i="1"/>
  <c r="Q32" i="1" l="1"/>
  <c r="R32" i="1" s="1"/>
  <c r="T33" i="1"/>
  <c r="D33" i="1"/>
  <c r="E33" i="1" s="1"/>
  <c r="F34" i="1" s="1"/>
  <c r="O33" i="1"/>
  <c r="A34" i="1"/>
  <c r="S33" i="1"/>
  <c r="C21" i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I34" i="1"/>
  <c r="D34" i="1" l="1"/>
  <c r="E34" i="1" s="1"/>
  <c r="F35" i="1" s="1"/>
  <c r="A35" i="1"/>
  <c r="O34" i="1"/>
  <c r="Q33" i="1"/>
  <c r="R33" i="1" s="1"/>
  <c r="T34" i="1"/>
  <c r="S34" i="1"/>
  <c r="C28" i="1"/>
  <c r="C29" i="1" s="1"/>
  <c r="N20" i="1"/>
  <c r="P20" i="1" s="1"/>
  <c r="B20" i="1" s="1"/>
  <c r="H21" i="1"/>
  <c r="G22" i="1"/>
  <c r="K21" i="1"/>
  <c r="L21" i="1" s="1"/>
  <c r="M21" i="1" s="1"/>
  <c r="J22" i="1"/>
  <c r="I35" i="1"/>
  <c r="T35" i="1" l="1"/>
  <c r="Q34" i="1"/>
  <c r="R34" i="1" s="1"/>
  <c r="S35" i="1"/>
  <c r="D35" i="1"/>
  <c r="E35" i="1" s="1"/>
  <c r="F36" i="1" s="1"/>
  <c r="O35" i="1"/>
  <c r="A36" i="1"/>
  <c r="C30" i="1"/>
  <c r="C31" i="1" s="1"/>
  <c r="C32" i="1" s="1"/>
  <c r="C33" i="1" s="1"/>
  <c r="C34" i="1" s="1"/>
  <c r="C35" i="1" s="1"/>
  <c r="G23" i="1"/>
  <c r="H22" i="1"/>
  <c r="K22" i="1"/>
  <c r="L22" i="1" s="1"/>
  <c r="M22" i="1" s="1"/>
  <c r="J23" i="1"/>
  <c r="N21" i="1"/>
  <c r="P21" i="1" s="1"/>
  <c r="B21" i="1" s="1"/>
  <c r="I36" i="1"/>
  <c r="D36" i="1" l="1"/>
  <c r="E36" i="1" s="1"/>
  <c r="F37" i="1" s="1"/>
  <c r="A37" i="1"/>
  <c r="O36" i="1"/>
  <c r="Q35" i="1"/>
  <c r="R35" i="1" s="1"/>
  <c r="C36" i="1" s="1"/>
  <c r="T36" i="1"/>
  <c r="S36" i="1"/>
  <c r="N22" i="1"/>
  <c r="P22" i="1" s="1"/>
  <c r="B22" i="1" s="1"/>
  <c r="K23" i="1"/>
  <c r="L23" i="1" s="1"/>
  <c r="M23" i="1" s="1"/>
  <c r="J24" i="1"/>
  <c r="H23" i="1"/>
  <c r="G24" i="1"/>
  <c r="I37" i="1"/>
  <c r="Q36" i="1" l="1"/>
  <c r="R36" i="1" s="1"/>
  <c r="C37" i="1" s="1"/>
  <c r="T37" i="1"/>
  <c r="S37" i="1"/>
  <c r="D37" i="1"/>
  <c r="E37" i="1" s="1"/>
  <c r="F38" i="1" s="1"/>
  <c r="A38" i="1"/>
  <c r="O37" i="1"/>
  <c r="N23" i="1"/>
  <c r="P23" i="1" s="1"/>
  <c r="B23" i="1" s="1"/>
  <c r="K24" i="1"/>
  <c r="L24" i="1" s="1"/>
  <c r="M24" i="1" s="1"/>
  <c r="J25" i="1"/>
  <c r="H24" i="1"/>
  <c r="G25" i="1"/>
  <c r="I38" i="1"/>
  <c r="T38" i="1" l="1"/>
  <c r="Q37" i="1"/>
  <c r="R37" i="1" s="1"/>
  <c r="C38" i="1" s="1"/>
  <c r="D38" i="1"/>
  <c r="E38" i="1" s="1"/>
  <c r="F39" i="1" s="1"/>
  <c r="A39" i="1"/>
  <c r="O38" i="1"/>
  <c r="S38" i="1"/>
  <c r="K25" i="1"/>
  <c r="L25" i="1" s="1"/>
  <c r="M25" i="1" s="1"/>
  <c r="J26" i="1"/>
  <c r="H25" i="1"/>
  <c r="G26" i="1"/>
  <c r="N24" i="1"/>
  <c r="P24" i="1" s="1"/>
  <c r="B24" i="1" s="1"/>
  <c r="I39" i="1"/>
  <c r="D39" i="1" l="1"/>
  <c r="E39" i="1" s="1"/>
  <c r="F40" i="1" s="1"/>
  <c r="A40" i="1"/>
  <c r="O39" i="1"/>
  <c r="Q38" i="1"/>
  <c r="R38" i="1" s="1"/>
  <c r="C39" i="1" s="1"/>
  <c r="T39" i="1"/>
  <c r="S39" i="1"/>
  <c r="S40" i="1" s="1"/>
  <c r="N25" i="1"/>
  <c r="P25" i="1" s="1"/>
  <c r="B25" i="1" s="1"/>
  <c r="J27" i="1"/>
  <c r="K26" i="1"/>
  <c r="L26" i="1" s="1"/>
  <c r="M26" i="1" s="1"/>
  <c r="H26" i="1"/>
  <c r="G27" i="1"/>
  <c r="I40" i="1"/>
  <c r="Q39" i="1" l="1"/>
  <c r="R39" i="1" s="1"/>
  <c r="C40" i="1" s="1"/>
  <c r="T40" i="1"/>
  <c r="D40" i="1"/>
  <c r="E40" i="1" s="1"/>
  <c r="F41" i="1" s="1"/>
  <c r="O40" i="1"/>
  <c r="A41" i="1"/>
  <c r="G28" i="1"/>
  <c r="H27" i="1"/>
  <c r="J28" i="1"/>
  <c r="K27" i="1"/>
  <c r="L27" i="1" s="1"/>
  <c r="M27" i="1" s="1"/>
  <c r="N26" i="1"/>
  <c r="P26" i="1" s="1"/>
  <c r="B26" i="1" s="1"/>
  <c r="I41" i="1"/>
  <c r="Q40" i="1" l="1"/>
  <c r="R40" i="1" s="1"/>
  <c r="C41" i="1" s="1"/>
  <c r="T41" i="1"/>
  <c r="D41" i="1"/>
  <c r="E41" i="1" s="1"/>
  <c r="F42" i="1" s="1"/>
  <c r="A42" i="1"/>
  <c r="O41" i="1"/>
  <c r="S41" i="1"/>
  <c r="J29" i="1"/>
  <c r="K28" i="1"/>
  <c r="L28" i="1" s="1"/>
  <c r="M28" i="1" s="1"/>
  <c r="N27" i="1"/>
  <c r="P27" i="1" s="1"/>
  <c r="B27" i="1" s="1"/>
  <c r="H28" i="1"/>
  <c r="G29" i="1"/>
  <c r="I42" i="1"/>
  <c r="T42" i="1" l="1"/>
  <c r="Q41" i="1"/>
  <c r="R41" i="1" s="1"/>
  <c r="C42" i="1" s="1"/>
  <c r="D42" i="1"/>
  <c r="E42" i="1" s="1"/>
  <c r="F43" i="1" s="1"/>
  <c r="A43" i="1"/>
  <c r="O42" i="1"/>
  <c r="S42" i="1"/>
  <c r="G30" i="1"/>
  <c r="H29" i="1"/>
  <c r="N28" i="1"/>
  <c r="P28" i="1" s="1"/>
  <c r="B28" i="1" s="1"/>
  <c r="K29" i="1"/>
  <c r="L29" i="1" s="1"/>
  <c r="M29" i="1" s="1"/>
  <c r="J30" i="1"/>
  <c r="I43" i="1"/>
  <c r="Q42" i="1" l="1"/>
  <c r="R42" i="1" s="1"/>
  <c r="C43" i="1" s="1"/>
  <c r="T43" i="1"/>
  <c r="D43" i="1"/>
  <c r="E43" i="1" s="1"/>
  <c r="F44" i="1" s="1"/>
  <c r="A44" i="1"/>
  <c r="O43" i="1"/>
  <c r="S43" i="1"/>
  <c r="N29" i="1"/>
  <c r="P29" i="1" s="1"/>
  <c r="B29" i="1" s="1"/>
  <c r="K30" i="1"/>
  <c r="L30" i="1" s="1"/>
  <c r="M30" i="1" s="1"/>
  <c r="J31" i="1"/>
  <c r="H30" i="1"/>
  <c r="G31" i="1"/>
  <c r="I44" i="1"/>
  <c r="T44" i="1" l="1"/>
  <c r="Q43" i="1"/>
  <c r="R43" i="1" s="1"/>
  <c r="C44" i="1" s="1"/>
  <c r="D44" i="1"/>
  <c r="E44" i="1" s="1"/>
  <c r="F45" i="1" s="1"/>
  <c r="A45" i="1"/>
  <c r="O44" i="1"/>
  <c r="S44" i="1"/>
  <c r="N30" i="1"/>
  <c r="P30" i="1" s="1"/>
  <c r="B30" i="1" s="1"/>
  <c r="J32" i="1"/>
  <c r="K31" i="1"/>
  <c r="L31" i="1" s="1"/>
  <c r="M31" i="1" s="1"/>
  <c r="G32" i="1"/>
  <c r="H31" i="1"/>
  <c r="I45" i="1"/>
  <c r="T45" i="1" l="1"/>
  <c r="Q44" i="1"/>
  <c r="R44" i="1" s="1"/>
  <c r="C45" i="1" s="1"/>
  <c r="D45" i="1"/>
  <c r="E45" i="1" s="1"/>
  <c r="F46" i="1" s="1"/>
  <c r="O45" i="1"/>
  <c r="A46" i="1"/>
  <c r="S45" i="1"/>
  <c r="K32" i="1"/>
  <c r="L32" i="1" s="1"/>
  <c r="M32" i="1" s="1"/>
  <c r="J33" i="1"/>
  <c r="H32" i="1"/>
  <c r="G33" i="1"/>
  <c r="N31" i="1"/>
  <c r="P31" i="1" s="1"/>
  <c r="B31" i="1" s="1"/>
  <c r="I46" i="1"/>
  <c r="T46" i="1" l="1"/>
  <c r="Q45" i="1"/>
  <c r="R45" i="1" s="1"/>
  <c r="C46" i="1" s="1"/>
  <c r="D46" i="1"/>
  <c r="E46" i="1" s="1"/>
  <c r="F47" i="1" s="1"/>
  <c r="A47" i="1"/>
  <c r="O46" i="1"/>
  <c r="S46" i="1"/>
  <c r="H33" i="1"/>
  <c r="G34" i="1"/>
  <c r="N32" i="1"/>
  <c r="P32" i="1" s="1"/>
  <c r="B32" i="1" s="1"/>
  <c r="K33" i="1"/>
  <c r="L33" i="1" s="1"/>
  <c r="M33" i="1" s="1"/>
  <c r="J34" i="1"/>
  <c r="I47" i="1"/>
  <c r="D47" i="1" l="1"/>
  <c r="E47" i="1" s="1"/>
  <c r="F48" i="1" s="1"/>
  <c r="A48" i="1"/>
  <c r="O47" i="1"/>
  <c r="S48" i="1" s="1"/>
  <c r="Q46" i="1"/>
  <c r="R46" i="1" s="1"/>
  <c r="C47" i="1" s="1"/>
  <c r="T47" i="1"/>
  <c r="S47" i="1"/>
  <c r="H34" i="1"/>
  <c r="G35" i="1"/>
  <c r="K34" i="1"/>
  <c r="L34" i="1" s="1"/>
  <c r="M34" i="1" s="1"/>
  <c r="J35" i="1"/>
  <c r="N33" i="1"/>
  <c r="P33" i="1" s="1"/>
  <c r="B33" i="1" s="1"/>
  <c r="I48" i="1"/>
  <c r="T48" i="1" l="1"/>
  <c r="Q47" i="1"/>
  <c r="R47" i="1" s="1"/>
  <c r="C48" i="1" s="1"/>
  <c r="D48" i="1"/>
  <c r="E48" i="1" s="1"/>
  <c r="F49" i="1" s="1"/>
  <c r="A49" i="1"/>
  <c r="O48" i="1"/>
  <c r="H35" i="1"/>
  <c r="G36" i="1"/>
  <c r="J36" i="1"/>
  <c r="K35" i="1"/>
  <c r="L35" i="1" s="1"/>
  <c r="M35" i="1" s="1"/>
  <c r="N34" i="1"/>
  <c r="P34" i="1" s="1"/>
  <c r="B34" i="1" s="1"/>
  <c r="I49" i="1"/>
  <c r="D49" i="1" l="1"/>
  <c r="E49" i="1" s="1"/>
  <c r="F50" i="1" s="1"/>
  <c r="A50" i="1"/>
  <c r="O49" i="1"/>
  <c r="Q48" i="1"/>
  <c r="R48" i="1" s="1"/>
  <c r="C49" i="1" s="1"/>
  <c r="T49" i="1"/>
  <c r="S49" i="1"/>
  <c r="H36" i="1"/>
  <c r="G37" i="1"/>
  <c r="J37" i="1"/>
  <c r="K36" i="1"/>
  <c r="L36" i="1" s="1"/>
  <c r="M36" i="1" s="1"/>
  <c r="N35" i="1"/>
  <c r="P35" i="1" s="1"/>
  <c r="B35" i="1" s="1"/>
  <c r="I50" i="1"/>
  <c r="D50" i="1" l="1"/>
  <c r="E50" i="1" s="1"/>
  <c r="F51" i="1" s="1"/>
  <c r="A51" i="1"/>
  <c r="O50" i="1"/>
  <c r="S51" i="1" s="1"/>
  <c r="Q49" i="1"/>
  <c r="R49" i="1" s="1"/>
  <c r="C50" i="1" s="1"/>
  <c r="T50" i="1"/>
  <c r="S50" i="1"/>
  <c r="J38" i="1"/>
  <c r="K37" i="1"/>
  <c r="L37" i="1" s="1"/>
  <c r="M37" i="1" s="1"/>
  <c r="H37" i="1"/>
  <c r="G38" i="1"/>
  <c r="N36" i="1"/>
  <c r="P36" i="1" s="1"/>
  <c r="B36" i="1" s="1"/>
  <c r="I51" i="1"/>
  <c r="D51" i="1" l="1"/>
  <c r="E51" i="1" s="1"/>
  <c r="F52" i="1" s="1"/>
  <c r="A52" i="1"/>
  <c r="O51" i="1"/>
  <c r="Q50" i="1"/>
  <c r="R50" i="1" s="1"/>
  <c r="C51" i="1" s="1"/>
  <c r="T51" i="1"/>
  <c r="G39" i="1"/>
  <c r="H38" i="1"/>
  <c r="N37" i="1"/>
  <c r="P37" i="1" s="1"/>
  <c r="B37" i="1" s="1"/>
  <c r="J39" i="1"/>
  <c r="K38" i="1"/>
  <c r="L38" i="1" s="1"/>
  <c r="M38" i="1" s="1"/>
  <c r="I52" i="1"/>
  <c r="Q51" i="1" l="1"/>
  <c r="R51" i="1" s="1"/>
  <c r="C52" i="1" s="1"/>
  <c r="T52" i="1"/>
  <c r="D52" i="1"/>
  <c r="E52" i="1" s="1"/>
  <c r="F53" i="1" s="1"/>
  <c r="A53" i="1"/>
  <c r="O52" i="1"/>
  <c r="S52" i="1"/>
  <c r="N38" i="1"/>
  <c r="P38" i="1" s="1"/>
  <c r="B38" i="1" s="1"/>
  <c r="K39" i="1"/>
  <c r="L39" i="1" s="1"/>
  <c r="M39" i="1" s="1"/>
  <c r="J40" i="1"/>
  <c r="H39" i="1"/>
  <c r="G40" i="1"/>
  <c r="I53" i="1"/>
  <c r="Q52" i="1" l="1"/>
  <c r="R52" i="1" s="1"/>
  <c r="C53" i="1" s="1"/>
  <c r="T53" i="1"/>
  <c r="D53" i="1"/>
  <c r="E53" i="1" s="1"/>
  <c r="F54" i="1" s="1"/>
  <c r="A54" i="1"/>
  <c r="O53" i="1"/>
  <c r="S53" i="1"/>
  <c r="K40" i="1"/>
  <c r="L40" i="1" s="1"/>
  <c r="M40" i="1" s="1"/>
  <c r="J41" i="1"/>
  <c r="N39" i="1"/>
  <c r="P39" i="1" s="1"/>
  <c r="B39" i="1" s="1"/>
  <c r="H40" i="1"/>
  <c r="G41" i="1"/>
  <c r="I54" i="1"/>
  <c r="Q53" i="1" l="1"/>
  <c r="R53" i="1" s="1"/>
  <c r="C54" i="1" s="1"/>
  <c r="T54" i="1"/>
  <c r="S54" i="1"/>
  <c r="D54" i="1"/>
  <c r="E54" i="1" s="1"/>
  <c r="F55" i="1" s="1"/>
  <c r="O54" i="1"/>
  <c r="A55" i="1"/>
  <c r="H41" i="1"/>
  <c r="G42" i="1"/>
  <c r="N40" i="1"/>
  <c r="P40" i="1" s="1"/>
  <c r="B40" i="1" s="1"/>
  <c r="J42" i="1"/>
  <c r="K41" i="1"/>
  <c r="L41" i="1" s="1"/>
  <c r="M41" i="1" s="1"/>
  <c r="I55" i="1"/>
  <c r="Q54" i="1" l="1"/>
  <c r="R54" i="1" s="1"/>
  <c r="C55" i="1" s="1"/>
  <c r="T55" i="1"/>
  <c r="D55" i="1"/>
  <c r="E55" i="1" s="1"/>
  <c r="F56" i="1" s="1"/>
  <c r="O55" i="1"/>
  <c r="A56" i="1"/>
  <c r="S55" i="1"/>
  <c r="H42" i="1"/>
  <c r="G43" i="1"/>
  <c r="N41" i="1"/>
  <c r="P41" i="1" s="1"/>
  <c r="B41" i="1" s="1"/>
  <c r="J43" i="1"/>
  <c r="K42" i="1"/>
  <c r="L42" i="1" s="1"/>
  <c r="M42" i="1" s="1"/>
  <c r="I56" i="1"/>
  <c r="T56" i="1" l="1"/>
  <c r="Q55" i="1"/>
  <c r="R55" i="1" s="1"/>
  <c r="C56" i="1" s="1"/>
  <c r="D56" i="1"/>
  <c r="E56" i="1" s="1"/>
  <c r="F57" i="1" s="1"/>
  <c r="A57" i="1"/>
  <c r="O56" i="1"/>
  <c r="S56" i="1"/>
  <c r="J44" i="1"/>
  <c r="K43" i="1"/>
  <c r="L43" i="1" s="1"/>
  <c r="M43" i="1" s="1"/>
  <c r="H43" i="1"/>
  <c r="G44" i="1"/>
  <c r="N42" i="1"/>
  <c r="P42" i="1" s="1"/>
  <c r="B42" i="1" s="1"/>
  <c r="I57" i="1"/>
  <c r="D57" i="1" l="1"/>
  <c r="E57" i="1" s="1"/>
  <c r="F58" i="1" s="1"/>
  <c r="A58" i="1"/>
  <c r="O57" i="1"/>
  <c r="S58" i="1" s="1"/>
  <c r="T57" i="1"/>
  <c r="Q56" i="1"/>
  <c r="R56" i="1" s="1"/>
  <c r="C57" i="1" s="1"/>
  <c r="S57" i="1"/>
  <c r="H44" i="1"/>
  <c r="G45" i="1"/>
  <c r="N43" i="1"/>
  <c r="P43" i="1" s="1"/>
  <c r="B43" i="1" s="1"/>
  <c r="K44" i="1"/>
  <c r="L44" i="1" s="1"/>
  <c r="M44" i="1" s="1"/>
  <c r="J45" i="1"/>
  <c r="I58" i="1"/>
  <c r="T58" i="1" l="1"/>
  <c r="Q57" i="1"/>
  <c r="R57" i="1" s="1"/>
  <c r="C58" i="1" s="1"/>
  <c r="D58" i="1"/>
  <c r="E58" i="1" s="1"/>
  <c r="F59" i="1" s="1"/>
  <c r="A59" i="1"/>
  <c r="O58" i="1"/>
  <c r="G46" i="1"/>
  <c r="H45" i="1"/>
  <c r="K45" i="1"/>
  <c r="L45" i="1" s="1"/>
  <c r="M45" i="1" s="1"/>
  <c r="J46" i="1"/>
  <c r="N44" i="1"/>
  <c r="P44" i="1" s="1"/>
  <c r="B44" i="1" s="1"/>
  <c r="I59" i="1"/>
  <c r="T59" i="1" l="1"/>
  <c r="Q58" i="1"/>
  <c r="R58" i="1" s="1"/>
  <c r="C59" i="1" s="1"/>
  <c r="S59" i="1"/>
  <c r="D59" i="1"/>
  <c r="E59" i="1" s="1"/>
  <c r="F60" i="1" s="1"/>
  <c r="O59" i="1"/>
  <c r="A60" i="1"/>
  <c r="K46" i="1"/>
  <c r="L46" i="1" s="1"/>
  <c r="M46" i="1" s="1"/>
  <c r="J47" i="1"/>
  <c r="N45" i="1"/>
  <c r="P45" i="1" s="1"/>
  <c r="B45" i="1" s="1"/>
  <c r="H46" i="1"/>
  <c r="G47" i="1"/>
  <c r="I60" i="1"/>
  <c r="D60" i="1" l="1"/>
  <c r="E60" i="1" s="1"/>
  <c r="F61" i="1" s="1"/>
  <c r="O60" i="1"/>
  <c r="S61" i="1" s="1"/>
  <c r="A61" i="1"/>
  <c r="T60" i="1"/>
  <c r="Q59" i="1"/>
  <c r="R59" i="1" s="1"/>
  <c r="C60" i="1" s="1"/>
  <c r="S60" i="1"/>
  <c r="N46" i="1"/>
  <c r="P46" i="1" s="1"/>
  <c r="B46" i="1" s="1"/>
  <c r="G48" i="1"/>
  <c r="H47" i="1"/>
  <c r="K47" i="1"/>
  <c r="L47" i="1" s="1"/>
  <c r="M47" i="1" s="1"/>
  <c r="J48" i="1"/>
  <c r="I61" i="1"/>
  <c r="D61" i="1" l="1"/>
  <c r="E61" i="1" s="1"/>
  <c r="F62" i="1" s="1"/>
  <c r="O61" i="1"/>
  <c r="A62" i="1"/>
  <c r="T61" i="1"/>
  <c r="Q60" i="1"/>
  <c r="R60" i="1" s="1"/>
  <c r="C61" i="1" s="1"/>
  <c r="N47" i="1"/>
  <c r="P47" i="1" s="1"/>
  <c r="B47" i="1" s="1"/>
  <c r="H48" i="1"/>
  <c r="G49" i="1"/>
  <c r="K48" i="1"/>
  <c r="L48" i="1" s="1"/>
  <c r="M48" i="1" s="1"/>
  <c r="J49" i="1"/>
  <c r="I62" i="1"/>
  <c r="T62" i="1" l="1"/>
  <c r="Q61" i="1"/>
  <c r="R61" i="1" s="1"/>
  <c r="C62" i="1" s="1"/>
  <c r="D62" i="1"/>
  <c r="E62" i="1" s="1"/>
  <c r="F63" i="1" s="1"/>
  <c r="O62" i="1"/>
  <c r="A63" i="1"/>
  <c r="S62" i="1"/>
  <c r="H49" i="1"/>
  <c r="G50" i="1"/>
  <c r="N48" i="1"/>
  <c r="P48" i="1" s="1"/>
  <c r="B48" i="1" s="1"/>
  <c r="J50" i="1"/>
  <c r="K49" i="1"/>
  <c r="L49" i="1" s="1"/>
  <c r="M49" i="1" s="1"/>
  <c r="I63" i="1"/>
  <c r="D63" i="1" l="1"/>
  <c r="E63" i="1" s="1"/>
  <c r="F64" i="1" s="1"/>
  <c r="O63" i="1"/>
  <c r="A64" i="1"/>
  <c r="T63" i="1"/>
  <c r="Q62" i="1"/>
  <c r="R62" i="1" s="1"/>
  <c r="C63" i="1" s="1"/>
  <c r="S63" i="1"/>
  <c r="K50" i="1"/>
  <c r="L50" i="1" s="1"/>
  <c r="M50" i="1" s="1"/>
  <c r="J51" i="1"/>
  <c r="H50" i="1"/>
  <c r="G51" i="1"/>
  <c r="N49" i="1"/>
  <c r="P49" i="1" s="1"/>
  <c r="B49" i="1" s="1"/>
  <c r="I64" i="1"/>
  <c r="D64" i="1" l="1"/>
  <c r="E64" i="1" s="1"/>
  <c r="F65" i="1" s="1"/>
  <c r="O64" i="1"/>
  <c r="A65" i="1"/>
  <c r="T64" i="1"/>
  <c r="Q63" i="1"/>
  <c r="R63" i="1" s="1"/>
  <c r="C64" i="1" s="1"/>
  <c r="S64" i="1"/>
  <c r="H51" i="1"/>
  <c r="G52" i="1"/>
  <c r="N50" i="1"/>
  <c r="P50" i="1" s="1"/>
  <c r="B50" i="1" s="1"/>
  <c r="K51" i="1"/>
  <c r="L51" i="1" s="1"/>
  <c r="M51" i="1" s="1"/>
  <c r="J52" i="1"/>
  <c r="I65" i="1"/>
  <c r="T65" i="1" l="1"/>
  <c r="Q64" i="1"/>
  <c r="R64" i="1" s="1"/>
  <c r="C65" i="1" s="1"/>
  <c r="D65" i="1"/>
  <c r="E65" i="1" s="1"/>
  <c r="F66" i="1" s="1"/>
  <c r="O65" i="1"/>
  <c r="A66" i="1"/>
  <c r="S65" i="1"/>
  <c r="H52" i="1"/>
  <c r="G53" i="1"/>
  <c r="J53" i="1"/>
  <c r="K52" i="1"/>
  <c r="L52" i="1" s="1"/>
  <c r="M52" i="1" s="1"/>
  <c r="N51" i="1"/>
  <c r="P51" i="1" s="1"/>
  <c r="B51" i="1" s="1"/>
  <c r="I66" i="1"/>
  <c r="D66" i="1" l="1"/>
  <c r="E66" i="1" s="1"/>
  <c r="F67" i="1" s="1"/>
  <c r="A67" i="1"/>
  <c r="O66" i="1"/>
  <c r="T66" i="1"/>
  <c r="Q65" i="1"/>
  <c r="R65" i="1" s="1"/>
  <c r="C66" i="1" s="1"/>
  <c r="S66" i="1"/>
  <c r="K53" i="1"/>
  <c r="L53" i="1" s="1"/>
  <c r="M53" i="1" s="1"/>
  <c r="J54" i="1"/>
  <c r="H53" i="1"/>
  <c r="G54" i="1"/>
  <c r="N52" i="1"/>
  <c r="P52" i="1" s="1"/>
  <c r="B52" i="1" s="1"/>
  <c r="I67" i="1"/>
  <c r="Q66" i="1" l="1"/>
  <c r="R66" i="1" s="1"/>
  <c r="C67" i="1" s="1"/>
  <c r="T67" i="1"/>
  <c r="D67" i="1"/>
  <c r="E67" i="1" s="1"/>
  <c r="F68" i="1" s="1"/>
  <c r="O67" i="1"/>
  <c r="A68" i="1"/>
  <c r="S67" i="1"/>
  <c r="N53" i="1"/>
  <c r="P53" i="1" s="1"/>
  <c r="B53" i="1" s="1"/>
  <c r="H54" i="1"/>
  <c r="G55" i="1"/>
  <c r="J55" i="1"/>
  <c r="K54" i="1"/>
  <c r="L54" i="1" s="1"/>
  <c r="M54" i="1" s="1"/>
  <c r="I68" i="1"/>
  <c r="T68" i="1" l="1"/>
  <c r="Q67" i="1"/>
  <c r="R67" i="1" s="1"/>
  <c r="C68" i="1" s="1"/>
  <c r="D68" i="1"/>
  <c r="E68" i="1" s="1"/>
  <c r="F69" i="1" s="1"/>
  <c r="A69" i="1"/>
  <c r="O68" i="1"/>
  <c r="S68" i="1"/>
  <c r="J56" i="1"/>
  <c r="K55" i="1"/>
  <c r="L55" i="1" s="1"/>
  <c r="M55" i="1" s="1"/>
  <c r="G56" i="1"/>
  <c r="H55" i="1"/>
  <c r="N54" i="1"/>
  <c r="P54" i="1" s="1"/>
  <c r="B54" i="1" s="1"/>
  <c r="I69" i="1"/>
  <c r="T69" i="1" l="1"/>
  <c r="Q68" i="1"/>
  <c r="R68" i="1" s="1"/>
  <c r="C69" i="1" s="1"/>
  <c r="D69" i="1"/>
  <c r="E69" i="1" s="1"/>
  <c r="F70" i="1" s="1"/>
  <c r="O69" i="1"/>
  <c r="A70" i="1"/>
  <c r="S69" i="1"/>
  <c r="N55" i="1"/>
  <c r="P55" i="1" s="1"/>
  <c r="B55" i="1" s="1"/>
  <c r="H56" i="1"/>
  <c r="G57" i="1"/>
  <c r="J57" i="1"/>
  <c r="K56" i="1"/>
  <c r="L56" i="1" s="1"/>
  <c r="M56" i="1" s="1"/>
  <c r="I70" i="1"/>
  <c r="D70" i="1" l="1"/>
  <c r="E70" i="1" s="1"/>
  <c r="F71" i="1" s="1"/>
  <c r="A71" i="1"/>
  <c r="O70" i="1"/>
  <c r="Q69" i="1"/>
  <c r="R69" i="1" s="1"/>
  <c r="C70" i="1" s="1"/>
  <c r="T70" i="1"/>
  <c r="S70" i="1"/>
  <c r="H57" i="1"/>
  <c r="G58" i="1"/>
  <c r="J58" i="1"/>
  <c r="K57" i="1"/>
  <c r="L57" i="1" s="1"/>
  <c r="M57" i="1" s="1"/>
  <c r="N56" i="1"/>
  <c r="P56" i="1" s="1"/>
  <c r="B56" i="1" s="1"/>
  <c r="I71" i="1"/>
  <c r="T71" i="1" l="1"/>
  <c r="Q70" i="1"/>
  <c r="R70" i="1" s="1"/>
  <c r="C71" i="1" s="1"/>
  <c r="S71" i="1"/>
  <c r="D71" i="1"/>
  <c r="E71" i="1" s="1"/>
  <c r="F72" i="1" s="1"/>
  <c r="A72" i="1"/>
  <c r="O71" i="1"/>
  <c r="K58" i="1"/>
  <c r="L58" i="1" s="1"/>
  <c r="M58" i="1" s="1"/>
  <c r="J59" i="1"/>
  <c r="H58" i="1"/>
  <c r="G59" i="1"/>
  <c r="N57" i="1"/>
  <c r="P57" i="1" s="1"/>
  <c r="B57" i="1" s="1"/>
  <c r="I72" i="1"/>
  <c r="Q71" i="1" l="1"/>
  <c r="R71" i="1" s="1"/>
  <c r="C72" i="1" s="1"/>
  <c r="T72" i="1"/>
  <c r="D72" i="1"/>
  <c r="E72" i="1" s="1"/>
  <c r="F73" i="1" s="1"/>
  <c r="A73" i="1"/>
  <c r="O72" i="1"/>
  <c r="S72" i="1"/>
  <c r="H59" i="1"/>
  <c r="G60" i="1"/>
  <c r="N58" i="1"/>
  <c r="P58" i="1" s="1"/>
  <c r="B58" i="1" s="1"/>
  <c r="K59" i="1"/>
  <c r="L59" i="1" s="1"/>
  <c r="M59" i="1" s="1"/>
  <c r="J60" i="1"/>
  <c r="I73" i="1"/>
  <c r="T73" i="1" l="1"/>
  <c r="Q72" i="1"/>
  <c r="R72" i="1" s="1"/>
  <c r="C73" i="1" s="1"/>
  <c r="D73" i="1"/>
  <c r="E73" i="1" s="1"/>
  <c r="F74" i="1" s="1"/>
  <c r="O73" i="1"/>
  <c r="A74" i="1"/>
  <c r="S73" i="1"/>
  <c r="G61" i="1"/>
  <c r="H60" i="1"/>
  <c r="K60" i="1"/>
  <c r="L60" i="1" s="1"/>
  <c r="M60" i="1" s="1"/>
  <c r="J61" i="1"/>
  <c r="N59" i="1"/>
  <c r="P59" i="1" s="1"/>
  <c r="B59" i="1" s="1"/>
  <c r="I74" i="1"/>
  <c r="T74" i="1" l="1"/>
  <c r="Q73" i="1"/>
  <c r="R73" i="1" s="1"/>
  <c r="C74" i="1" s="1"/>
  <c r="D74" i="1"/>
  <c r="E74" i="1" s="1"/>
  <c r="F75" i="1" s="1"/>
  <c r="O74" i="1"/>
  <c r="A75" i="1"/>
  <c r="S74" i="1"/>
  <c r="J62" i="1"/>
  <c r="K61" i="1"/>
  <c r="L61" i="1" s="1"/>
  <c r="M61" i="1" s="1"/>
  <c r="N60" i="1"/>
  <c r="P60" i="1" s="1"/>
  <c r="B60" i="1" s="1"/>
  <c r="H61" i="1"/>
  <c r="G62" i="1"/>
  <c r="I75" i="1"/>
  <c r="S75" i="1" l="1"/>
  <c r="D75" i="1"/>
  <c r="E75" i="1" s="1"/>
  <c r="F76" i="1" s="1"/>
  <c r="A76" i="1"/>
  <c r="O75" i="1"/>
  <c r="T75" i="1"/>
  <c r="Q74" i="1"/>
  <c r="R74" i="1" s="1"/>
  <c r="C75" i="1" s="1"/>
  <c r="N61" i="1"/>
  <c r="P61" i="1" s="1"/>
  <c r="B61" i="1" s="1"/>
  <c r="H62" i="1"/>
  <c r="G63" i="1"/>
  <c r="J63" i="1"/>
  <c r="K62" i="1"/>
  <c r="L62" i="1" s="1"/>
  <c r="M62" i="1" s="1"/>
  <c r="I76" i="1"/>
  <c r="Q75" i="1" l="1"/>
  <c r="R75" i="1" s="1"/>
  <c r="C76" i="1" s="1"/>
  <c r="T76" i="1"/>
  <c r="D76" i="1"/>
  <c r="E76" i="1" s="1"/>
  <c r="F77" i="1" s="1"/>
  <c r="A77" i="1"/>
  <c r="O76" i="1"/>
  <c r="S76" i="1"/>
  <c r="G64" i="1"/>
  <c r="H63" i="1"/>
  <c r="J64" i="1"/>
  <c r="K63" i="1"/>
  <c r="L63" i="1" s="1"/>
  <c r="M63" i="1" s="1"/>
  <c r="N62" i="1"/>
  <c r="P62" i="1" s="1"/>
  <c r="B62" i="1" s="1"/>
  <c r="I77" i="1"/>
  <c r="Q76" i="1" l="1"/>
  <c r="R76" i="1" s="1"/>
  <c r="C77" i="1" s="1"/>
  <c r="T77" i="1"/>
  <c r="D77" i="1"/>
  <c r="E77" i="1" s="1"/>
  <c r="F78" i="1" s="1"/>
  <c r="A78" i="1"/>
  <c r="O77" i="1"/>
  <c r="S77" i="1"/>
  <c r="K64" i="1"/>
  <c r="L64" i="1" s="1"/>
  <c r="M64" i="1" s="1"/>
  <c r="J65" i="1"/>
  <c r="N63" i="1"/>
  <c r="P63" i="1" s="1"/>
  <c r="B63" i="1" s="1"/>
  <c r="H64" i="1"/>
  <c r="G65" i="1"/>
  <c r="I78" i="1"/>
  <c r="S78" i="1" l="1"/>
  <c r="Q77" i="1"/>
  <c r="R77" i="1" s="1"/>
  <c r="C78" i="1" s="1"/>
  <c r="T78" i="1"/>
  <c r="D78" i="1"/>
  <c r="E78" i="1" s="1"/>
  <c r="F79" i="1" s="1"/>
  <c r="O78" i="1"/>
  <c r="A79" i="1"/>
  <c r="H65" i="1"/>
  <c r="G66" i="1"/>
  <c r="N64" i="1"/>
  <c r="P64" i="1" s="1"/>
  <c r="B64" i="1" s="1"/>
  <c r="J66" i="1"/>
  <c r="K65" i="1"/>
  <c r="L65" i="1" s="1"/>
  <c r="M65" i="1" s="1"/>
  <c r="I79" i="1"/>
  <c r="D79" i="1" l="1"/>
  <c r="E79" i="1" s="1"/>
  <c r="F80" i="1" s="1"/>
  <c r="O79" i="1"/>
  <c r="S80" i="1" s="1"/>
  <c r="A80" i="1"/>
  <c r="T79" i="1"/>
  <c r="Q78" i="1"/>
  <c r="R78" i="1" s="1"/>
  <c r="C79" i="1" s="1"/>
  <c r="S79" i="1"/>
  <c r="K66" i="1"/>
  <c r="L66" i="1" s="1"/>
  <c r="M66" i="1" s="1"/>
  <c r="J67" i="1"/>
  <c r="G67" i="1"/>
  <c r="H66" i="1"/>
  <c r="N65" i="1"/>
  <c r="P65" i="1" s="1"/>
  <c r="B65" i="1" s="1"/>
  <c r="I80" i="1"/>
  <c r="D80" i="1" l="1"/>
  <c r="E80" i="1" s="1"/>
  <c r="F81" i="1" s="1"/>
  <c r="A81" i="1"/>
  <c r="O80" i="1"/>
  <c r="T80" i="1"/>
  <c r="Q79" i="1"/>
  <c r="R79" i="1" s="1"/>
  <c r="C80" i="1" s="1"/>
  <c r="H67" i="1"/>
  <c r="G68" i="1"/>
  <c r="N66" i="1"/>
  <c r="P66" i="1" s="1"/>
  <c r="B66" i="1" s="1"/>
  <c r="K67" i="1"/>
  <c r="L67" i="1" s="1"/>
  <c r="M67" i="1" s="1"/>
  <c r="J68" i="1"/>
  <c r="I81" i="1"/>
  <c r="Q80" i="1" l="1"/>
  <c r="R80" i="1" s="1"/>
  <c r="C81" i="1" s="1"/>
  <c r="T81" i="1"/>
  <c r="S81" i="1"/>
  <c r="D81" i="1"/>
  <c r="E81" i="1" s="1"/>
  <c r="F82" i="1" s="1"/>
  <c r="A82" i="1"/>
  <c r="O81" i="1"/>
  <c r="G69" i="1"/>
  <c r="H68" i="1"/>
  <c r="K68" i="1"/>
  <c r="L68" i="1" s="1"/>
  <c r="M68" i="1" s="1"/>
  <c r="J69" i="1"/>
  <c r="N67" i="1"/>
  <c r="P67" i="1" s="1"/>
  <c r="B67" i="1" s="1"/>
  <c r="I82" i="1"/>
  <c r="T82" i="1" l="1"/>
  <c r="Q81" i="1"/>
  <c r="R81" i="1" s="1"/>
  <c r="C82" i="1" s="1"/>
  <c r="D82" i="1"/>
  <c r="E82" i="1" s="1"/>
  <c r="F83" i="1" s="1"/>
  <c r="A83" i="1"/>
  <c r="O82" i="1"/>
  <c r="S82" i="1"/>
  <c r="K69" i="1"/>
  <c r="L69" i="1" s="1"/>
  <c r="M69" i="1" s="1"/>
  <c r="J70" i="1"/>
  <c r="N68" i="1"/>
  <c r="P68" i="1" s="1"/>
  <c r="B68" i="1" s="1"/>
  <c r="H69" i="1"/>
  <c r="G70" i="1"/>
  <c r="I83" i="1"/>
  <c r="Q82" i="1" l="1"/>
  <c r="R82" i="1" s="1"/>
  <c r="C83" i="1" s="1"/>
  <c r="T83" i="1"/>
  <c r="S83" i="1"/>
  <c r="D83" i="1"/>
  <c r="E83" i="1" s="1"/>
  <c r="F84" i="1" s="1"/>
  <c r="A84" i="1"/>
  <c r="O83" i="1"/>
  <c r="H70" i="1"/>
  <c r="G71" i="1"/>
  <c r="N69" i="1"/>
  <c r="P69" i="1" s="1"/>
  <c r="B69" i="1" s="1"/>
  <c r="J71" i="1"/>
  <c r="K70" i="1"/>
  <c r="L70" i="1" s="1"/>
  <c r="M70" i="1" s="1"/>
  <c r="I84" i="1"/>
  <c r="T84" i="1" l="1"/>
  <c r="Q83" i="1"/>
  <c r="R83" i="1" s="1"/>
  <c r="C84" i="1" s="1"/>
  <c r="D84" i="1"/>
  <c r="E84" i="1" s="1"/>
  <c r="F85" i="1" s="1"/>
  <c r="A85" i="1"/>
  <c r="O84" i="1"/>
  <c r="S84" i="1"/>
  <c r="G72" i="1"/>
  <c r="H71" i="1"/>
  <c r="K71" i="1"/>
  <c r="L71" i="1" s="1"/>
  <c r="M71" i="1" s="1"/>
  <c r="J72" i="1"/>
  <c r="N70" i="1"/>
  <c r="P70" i="1" s="1"/>
  <c r="B70" i="1" s="1"/>
  <c r="I85" i="1"/>
  <c r="Q84" i="1" l="1"/>
  <c r="R84" i="1" s="1"/>
  <c r="C85" i="1" s="1"/>
  <c r="T85" i="1"/>
  <c r="D85" i="1"/>
  <c r="E85" i="1" s="1"/>
  <c r="F86" i="1" s="1"/>
  <c r="A86" i="1"/>
  <c r="O85" i="1"/>
  <c r="S85" i="1"/>
  <c r="J73" i="1"/>
  <c r="K72" i="1"/>
  <c r="L72" i="1" s="1"/>
  <c r="M72" i="1" s="1"/>
  <c r="N71" i="1"/>
  <c r="P71" i="1" s="1"/>
  <c r="B71" i="1" s="1"/>
  <c r="G73" i="1"/>
  <c r="H72" i="1"/>
  <c r="I86" i="1"/>
  <c r="T86" i="1" l="1"/>
  <c r="Q85" i="1"/>
  <c r="R85" i="1" s="1"/>
  <c r="C86" i="1" s="1"/>
  <c r="D86" i="1"/>
  <c r="E86" i="1" s="1"/>
  <c r="F87" i="1" s="1"/>
  <c r="O86" i="1"/>
  <c r="A87" i="1"/>
  <c r="S86" i="1"/>
  <c r="H73" i="1"/>
  <c r="G74" i="1"/>
  <c r="N72" i="1"/>
  <c r="P72" i="1" s="1"/>
  <c r="B72" i="1" s="1"/>
  <c r="K73" i="1"/>
  <c r="L73" i="1" s="1"/>
  <c r="M73" i="1" s="1"/>
  <c r="J74" i="1"/>
  <c r="I87" i="1"/>
  <c r="T87" i="1" l="1"/>
  <c r="Q86" i="1"/>
  <c r="R86" i="1" s="1"/>
  <c r="C87" i="1" s="1"/>
  <c r="D87" i="1"/>
  <c r="E87" i="1" s="1"/>
  <c r="F88" i="1" s="1"/>
  <c r="O87" i="1"/>
  <c r="A88" i="1"/>
  <c r="S87" i="1"/>
  <c r="H74" i="1"/>
  <c r="G75" i="1"/>
  <c r="J75" i="1"/>
  <c r="K74" i="1"/>
  <c r="L74" i="1" s="1"/>
  <c r="M74" i="1" s="1"/>
  <c r="N73" i="1"/>
  <c r="P73" i="1" s="1"/>
  <c r="B73" i="1" s="1"/>
  <c r="I88" i="1"/>
  <c r="Q87" i="1" l="1"/>
  <c r="R87" i="1" s="1"/>
  <c r="C88" i="1" s="1"/>
  <c r="T88" i="1"/>
  <c r="D88" i="1"/>
  <c r="E88" i="1" s="1"/>
  <c r="F89" i="1" s="1"/>
  <c r="A89" i="1"/>
  <c r="O88" i="1"/>
  <c r="S88" i="1"/>
  <c r="J76" i="1"/>
  <c r="K75" i="1"/>
  <c r="L75" i="1" s="1"/>
  <c r="M75" i="1" s="1"/>
  <c r="H75" i="1"/>
  <c r="G76" i="1"/>
  <c r="N74" i="1"/>
  <c r="P74" i="1" s="1"/>
  <c r="B74" i="1" s="1"/>
  <c r="I89" i="1"/>
  <c r="Q88" i="1" l="1"/>
  <c r="R88" i="1" s="1"/>
  <c r="C89" i="1" s="1"/>
  <c r="T89" i="1"/>
  <c r="D89" i="1"/>
  <c r="E89" i="1" s="1"/>
  <c r="F90" i="1" s="1"/>
  <c r="A90" i="1"/>
  <c r="O89" i="1"/>
  <c r="S89" i="1"/>
  <c r="H76" i="1"/>
  <c r="G77" i="1"/>
  <c r="N75" i="1"/>
  <c r="P75" i="1" s="1"/>
  <c r="B75" i="1" s="1"/>
  <c r="K76" i="1"/>
  <c r="L76" i="1" s="1"/>
  <c r="M76" i="1" s="1"/>
  <c r="J77" i="1"/>
  <c r="I90" i="1"/>
  <c r="T90" i="1" l="1"/>
  <c r="Q89" i="1"/>
  <c r="R89" i="1" s="1"/>
  <c r="D90" i="1"/>
  <c r="E90" i="1" s="1"/>
  <c r="F91" i="1" s="1"/>
  <c r="O90" i="1"/>
  <c r="A91" i="1"/>
  <c r="S90" i="1"/>
  <c r="C90" i="1"/>
  <c r="H77" i="1"/>
  <c r="G78" i="1"/>
  <c r="J78" i="1"/>
  <c r="K77" i="1"/>
  <c r="L77" i="1" s="1"/>
  <c r="M77" i="1" s="1"/>
  <c r="N76" i="1"/>
  <c r="P76" i="1" s="1"/>
  <c r="B76" i="1" s="1"/>
  <c r="I91" i="1"/>
  <c r="D91" i="1" l="1"/>
  <c r="E91" i="1" s="1"/>
  <c r="F92" i="1" s="1"/>
  <c r="A92" i="1"/>
  <c r="O91" i="1"/>
  <c r="Q90" i="1"/>
  <c r="R90" i="1" s="1"/>
  <c r="C91" i="1" s="1"/>
  <c r="T91" i="1"/>
  <c r="S91" i="1"/>
  <c r="K78" i="1"/>
  <c r="L78" i="1" s="1"/>
  <c r="M78" i="1" s="1"/>
  <c r="J79" i="1"/>
  <c r="H78" i="1"/>
  <c r="G79" i="1"/>
  <c r="N77" i="1"/>
  <c r="P77" i="1" s="1"/>
  <c r="B77" i="1" s="1"/>
  <c r="I92" i="1"/>
  <c r="T92" i="1" l="1"/>
  <c r="Q91" i="1"/>
  <c r="R91" i="1" s="1"/>
  <c r="C92" i="1" s="1"/>
  <c r="D92" i="1"/>
  <c r="E92" i="1" s="1"/>
  <c r="F93" i="1" s="1"/>
  <c r="O92" i="1"/>
  <c r="A93" i="1"/>
  <c r="S92" i="1"/>
  <c r="G80" i="1"/>
  <c r="H79" i="1"/>
  <c r="N78" i="1"/>
  <c r="P78" i="1" s="1"/>
  <c r="B78" i="1" s="1"/>
  <c r="K79" i="1"/>
  <c r="L79" i="1" s="1"/>
  <c r="M79" i="1" s="1"/>
  <c r="J80" i="1"/>
  <c r="I93" i="1"/>
  <c r="Q92" i="1" l="1"/>
  <c r="R92" i="1" s="1"/>
  <c r="C93" i="1" s="1"/>
  <c r="T93" i="1"/>
  <c r="D93" i="1"/>
  <c r="E93" i="1" s="1"/>
  <c r="F94" i="1" s="1"/>
  <c r="A94" i="1"/>
  <c r="O93" i="1"/>
  <c r="S93" i="1"/>
  <c r="N79" i="1"/>
  <c r="P79" i="1" s="1"/>
  <c r="B79" i="1" s="1"/>
  <c r="K80" i="1"/>
  <c r="L80" i="1" s="1"/>
  <c r="M80" i="1" s="1"/>
  <c r="J81" i="1"/>
  <c r="H80" i="1"/>
  <c r="G81" i="1"/>
  <c r="I94" i="1"/>
  <c r="D94" i="1" l="1"/>
  <c r="E94" i="1" s="1"/>
  <c r="F95" i="1" s="1"/>
  <c r="O94" i="1"/>
  <c r="A95" i="1"/>
  <c r="Q93" i="1"/>
  <c r="R93" i="1" s="1"/>
  <c r="C94" i="1" s="1"/>
  <c r="T94" i="1"/>
  <c r="S94" i="1"/>
  <c r="S95" i="1" s="1"/>
  <c r="N80" i="1"/>
  <c r="P80" i="1" s="1"/>
  <c r="B80" i="1" s="1"/>
  <c r="K81" i="1"/>
  <c r="L81" i="1" s="1"/>
  <c r="M81" i="1" s="1"/>
  <c r="J82" i="1"/>
  <c r="G82" i="1"/>
  <c r="H81" i="1"/>
  <c r="I95" i="1"/>
  <c r="D95" i="1" l="1"/>
  <c r="E95" i="1" s="1"/>
  <c r="F96" i="1" s="1"/>
  <c r="O95" i="1"/>
  <c r="A96" i="1"/>
  <c r="Q94" i="1"/>
  <c r="R94" i="1" s="1"/>
  <c r="C95" i="1" s="1"/>
  <c r="T95" i="1"/>
  <c r="H82" i="1"/>
  <c r="G83" i="1"/>
  <c r="J83" i="1"/>
  <c r="K82" i="1"/>
  <c r="L82" i="1" s="1"/>
  <c r="M82" i="1" s="1"/>
  <c r="N81" i="1"/>
  <c r="P81" i="1" s="1"/>
  <c r="B81" i="1" s="1"/>
  <c r="I96" i="1"/>
  <c r="D96" i="1" l="1"/>
  <c r="E96" i="1" s="1"/>
  <c r="F97" i="1" s="1"/>
  <c r="A97" i="1"/>
  <c r="O96" i="1"/>
  <c r="Q95" i="1"/>
  <c r="R95" i="1" s="1"/>
  <c r="C96" i="1" s="1"/>
  <c r="T96" i="1"/>
  <c r="S96" i="1"/>
  <c r="S97" i="1" s="1"/>
  <c r="J84" i="1"/>
  <c r="K83" i="1"/>
  <c r="L83" i="1" s="1"/>
  <c r="M83" i="1" s="1"/>
  <c r="H83" i="1"/>
  <c r="G84" i="1"/>
  <c r="N82" i="1"/>
  <c r="P82" i="1" s="1"/>
  <c r="B82" i="1" s="1"/>
  <c r="I97" i="1"/>
  <c r="Q96" i="1" l="1"/>
  <c r="R96" i="1" s="1"/>
  <c r="C97" i="1" s="1"/>
  <c r="T97" i="1"/>
  <c r="D97" i="1"/>
  <c r="E97" i="1" s="1"/>
  <c r="F98" i="1" s="1"/>
  <c r="A98" i="1"/>
  <c r="O97" i="1"/>
  <c r="H84" i="1"/>
  <c r="G85" i="1"/>
  <c r="N83" i="1"/>
  <c r="P83" i="1" s="1"/>
  <c r="B83" i="1" s="1"/>
  <c r="J85" i="1"/>
  <c r="K84" i="1"/>
  <c r="L84" i="1" s="1"/>
  <c r="M84" i="1" s="1"/>
  <c r="I98" i="1"/>
  <c r="Q97" i="1" l="1"/>
  <c r="R97" i="1" s="1"/>
  <c r="C98" i="1" s="1"/>
  <c r="T98" i="1"/>
  <c r="D98" i="1"/>
  <c r="E98" i="1" s="1"/>
  <c r="F99" i="1" s="1"/>
  <c r="O98" i="1"/>
  <c r="A99" i="1"/>
  <c r="S98" i="1"/>
  <c r="H85" i="1"/>
  <c r="G86" i="1"/>
  <c r="J86" i="1"/>
  <c r="K85" i="1"/>
  <c r="L85" i="1" s="1"/>
  <c r="M85" i="1" s="1"/>
  <c r="N84" i="1"/>
  <c r="P84" i="1" s="1"/>
  <c r="B84" i="1" s="1"/>
  <c r="I99" i="1"/>
  <c r="Q98" i="1" l="1"/>
  <c r="R98" i="1" s="1"/>
  <c r="C99" i="1" s="1"/>
  <c r="T99" i="1"/>
  <c r="S99" i="1"/>
  <c r="D99" i="1"/>
  <c r="E99" i="1" s="1"/>
  <c r="F100" i="1" s="1"/>
  <c r="A100" i="1"/>
  <c r="O99" i="1"/>
  <c r="S100" i="1" s="1"/>
  <c r="K86" i="1"/>
  <c r="L86" i="1" s="1"/>
  <c r="M86" i="1" s="1"/>
  <c r="J87" i="1"/>
  <c r="H86" i="1"/>
  <c r="G87" i="1"/>
  <c r="N85" i="1"/>
  <c r="P85" i="1" s="1"/>
  <c r="B85" i="1" s="1"/>
  <c r="I100" i="1"/>
  <c r="Q99" i="1" l="1"/>
  <c r="R99" i="1" s="1"/>
  <c r="C100" i="1" s="1"/>
  <c r="T100" i="1"/>
  <c r="D100" i="1"/>
  <c r="E100" i="1" s="1"/>
  <c r="F101" i="1" s="1"/>
  <c r="A101" i="1"/>
  <c r="O100" i="1"/>
  <c r="G88" i="1"/>
  <c r="H87" i="1"/>
  <c r="N86" i="1"/>
  <c r="P86" i="1" s="1"/>
  <c r="B86" i="1" s="1"/>
  <c r="J88" i="1"/>
  <c r="K87" i="1"/>
  <c r="L87" i="1" s="1"/>
  <c r="M87" i="1" s="1"/>
  <c r="I101" i="1"/>
  <c r="Q100" i="1" l="1"/>
  <c r="R100" i="1" s="1"/>
  <c r="C101" i="1" s="1"/>
  <c r="T101" i="1"/>
  <c r="D101" i="1"/>
  <c r="E101" i="1" s="1"/>
  <c r="F102" i="1" s="1"/>
  <c r="O101" i="1"/>
  <c r="A102" i="1"/>
  <c r="S101" i="1"/>
  <c r="N87" i="1"/>
  <c r="P87" i="1" s="1"/>
  <c r="B87" i="1" s="1"/>
  <c r="K88" i="1"/>
  <c r="L88" i="1" s="1"/>
  <c r="M88" i="1" s="1"/>
  <c r="J89" i="1"/>
  <c r="H88" i="1"/>
  <c r="G89" i="1"/>
  <c r="I102" i="1"/>
  <c r="S102" i="1" l="1"/>
  <c r="D102" i="1"/>
  <c r="E102" i="1" s="1"/>
  <c r="F103" i="1" s="1"/>
  <c r="A103" i="1"/>
  <c r="O102" i="1"/>
  <c r="T102" i="1"/>
  <c r="Q101" i="1"/>
  <c r="R101" i="1" s="1"/>
  <c r="C102" i="1" s="1"/>
  <c r="K89" i="1"/>
  <c r="L89" i="1" s="1"/>
  <c r="M89" i="1" s="1"/>
  <c r="J90" i="1"/>
  <c r="H89" i="1"/>
  <c r="G90" i="1"/>
  <c r="N88" i="1"/>
  <c r="P88" i="1" s="1"/>
  <c r="B88" i="1" s="1"/>
  <c r="I103" i="1"/>
  <c r="Q102" i="1" l="1"/>
  <c r="R102" i="1" s="1"/>
  <c r="C103" i="1" s="1"/>
  <c r="T103" i="1"/>
  <c r="D103" i="1"/>
  <c r="E103" i="1" s="1"/>
  <c r="F104" i="1" s="1"/>
  <c r="O103" i="1"/>
  <c r="A104" i="1"/>
  <c r="S103" i="1"/>
  <c r="H90" i="1"/>
  <c r="G91" i="1"/>
  <c r="N89" i="1"/>
  <c r="P89" i="1" s="1"/>
  <c r="B89" i="1" s="1"/>
  <c r="J91" i="1"/>
  <c r="K90" i="1"/>
  <c r="L90" i="1" s="1"/>
  <c r="M90" i="1" s="1"/>
  <c r="I104" i="1"/>
  <c r="D104" i="1" l="1"/>
  <c r="E104" i="1" s="1"/>
  <c r="F105" i="1" s="1"/>
  <c r="A105" i="1"/>
  <c r="O104" i="1"/>
  <c r="Q103" i="1"/>
  <c r="R103" i="1" s="1"/>
  <c r="C104" i="1" s="1"/>
  <c r="T104" i="1"/>
  <c r="S104" i="1"/>
  <c r="S105" i="1" s="1"/>
  <c r="J92" i="1"/>
  <c r="K91" i="1"/>
  <c r="L91" i="1" s="1"/>
  <c r="M91" i="1" s="1"/>
  <c r="H91" i="1"/>
  <c r="G92" i="1"/>
  <c r="N90" i="1"/>
  <c r="P90" i="1" s="1"/>
  <c r="B90" i="1" s="1"/>
  <c r="I105" i="1"/>
  <c r="T105" i="1" l="1"/>
  <c r="Q104" i="1"/>
  <c r="R104" i="1" s="1"/>
  <c r="C105" i="1" s="1"/>
  <c r="D105" i="1"/>
  <c r="E105" i="1" s="1"/>
  <c r="F106" i="1" s="1"/>
  <c r="A106" i="1"/>
  <c r="O105" i="1"/>
  <c r="H92" i="1"/>
  <c r="G93" i="1"/>
  <c r="N91" i="1"/>
  <c r="P91" i="1" s="1"/>
  <c r="B91" i="1" s="1"/>
  <c r="K92" i="1"/>
  <c r="L92" i="1" s="1"/>
  <c r="M92" i="1" s="1"/>
  <c r="J93" i="1"/>
  <c r="I106" i="1"/>
  <c r="Q105" i="1" l="1"/>
  <c r="R105" i="1" s="1"/>
  <c r="C106" i="1" s="1"/>
  <c r="T106" i="1"/>
  <c r="D106" i="1"/>
  <c r="E106" i="1" s="1"/>
  <c r="F107" i="1" s="1"/>
  <c r="A107" i="1"/>
  <c r="O106" i="1"/>
  <c r="S107" i="1" s="1"/>
  <c r="S106" i="1"/>
  <c r="H93" i="1"/>
  <c r="G94" i="1"/>
  <c r="K93" i="1"/>
  <c r="L93" i="1" s="1"/>
  <c r="M93" i="1" s="1"/>
  <c r="J94" i="1"/>
  <c r="N92" i="1"/>
  <c r="P92" i="1" s="1"/>
  <c r="B92" i="1" s="1"/>
  <c r="I107" i="1"/>
  <c r="Q106" i="1" l="1"/>
  <c r="R106" i="1" s="1"/>
  <c r="C107" i="1" s="1"/>
  <c r="T107" i="1"/>
  <c r="D107" i="1"/>
  <c r="E107" i="1" s="1"/>
  <c r="F108" i="1" s="1"/>
  <c r="A108" i="1"/>
  <c r="O107" i="1"/>
  <c r="N93" i="1"/>
  <c r="P93" i="1" s="1"/>
  <c r="B93" i="1" s="1"/>
  <c r="G95" i="1"/>
  <c r="H94" i="1"/>
  <c r="K94" i="1"/>
  <c r="L94" i="1" s="1"/>
  <c r="M94" i="1" s="1"/>
  <c r="J95" i="1"/>
  <c r="I108" i="1"/>
  <c r="Q107" i="1" l="1"/>
  <c r="R107" i="1" s="1"/>
  <c r="C108" i="1" s="1"/>
  <c r="T108" i="1"/>
  <c r="D108" i="1"/>
  <c r="E108" i="1" s="1"/>
  <c r="F109" i="1" s="1"/>
  <c r="A109" i="1"/>
  <c r="O108" i="1"/>
  <c r="S108" i="1"/>
  <c r="K95" i="1"/>
  <c r="L95" i="1" s="1"/>
  <c r="M95" i="1" s="1"/>
  <c r="J96" i="1"/>
  <c r="N94" i="1"/>
  <c r="P94" i="1" s="1"/>
  <c r="B94" i="1" s="1"/>
  <c r="H95" i="1"/>
  <c r="G96" i="1"/>
  <c r="I109" i="1"/>
  <c r="S109" i="1" l="1"/>
  <c r="D109" i="1"/>
  <c r="E109" i="1" s="1"/>
  <c r="F110" i="1" s="1"/>
  <c r="O109" i="1"/>
  <c r="A110" i="1"/>
  <c r="Q108" i="1"/>
  <c r="R108" i="1" s="1"/>
  <c r="C109" i="1" s="1"/>
  <c r="T109" i="1"/>
  <c r="G97" i="1"/>
  <c r="H96" i="1"/>
  <c r="N95" i="1"/>
  <c r="P95" i="1" s="1"/>
  <c r="B95" i="1" s="1"/>
  <c r="K96" i="1"/>
  <c r="L96" i="1" s="1"/>
  <c r="M96" i="1" s="1"/>
  <c r="J97" i="1"/>
  <c r="I110" i="1"/>
  <c r="Q109" i="1" l="1"/>
  <c r="R109" i="1" s="1"/>
  <c r="C110" i="1" s="1"/>
  <c r="T110" i="1"/>
  <c r="S110" i="1"/>
  <c r="D110" i="1"/>
  <c r="E110" i="1" s="1"/>
  <c r="F111" i="1" s="1"/>
  <c r="O110" i="1"/>
  <c r="A111" i="1"/>
  <c r="N96" i="1"/>
  <c r="P96" i="1" s="1"/>
  <c r="B96" i="1" s="1"/>
  <c r="K97" i="1"/>
  <c r="L97" i="1" s="1"/>
  <c r="M97" i="1" s="1"/>
  <c r="J98" i="1"/>
  <c r="H97" i="1"/>
  <c r="G98" i="1"/>
  <c r="I111" i="1"/>
  <c r="D111" i="1" l="1"/>
  <c r="E111" i="1" s="1"/>
  <c r="F112" i="1" s="1"/>
  <c r="O111" i="1"/>
  <c r="A112" i="1"/>
  <c r="Q110" i="1"/>
  <c r="R110" i="1" s="1"/>
  <c r="C111" i="1" s="1"/>
  <c r="S111" i="1"/>
  <c r="T111" i="1"/>
  <c r="J99" i="1"/>
  <c r="K98" i="1"/>
  <c r="L98" i="1" s="1"/>
  <c r="M98" i="1" s="1"/>
  <c r="G99" i="1"/>
  <c r="H98" i="1"/>
  <c r="N97" i="1"/>
  <c r="P97" i="1" s="1"/>
  <c r="B97" i="1" s="1"/>
  <c r="I112" i="1"/>
  <c r="S112" i="1" l="1"/>
  <c r="T112" i="1"/>
  <c r="Q111" i="1"/>
  <c r="R111" i="1" s="1"/>
  <c r="C112" i="1" s="1"/>
  <c r="D112" i="1"/>
  <c r="E112" i="1" s="1"/>
  <c r="F113" i="1" s="1"/>
  <c r="O112" i="1"/>
  <c r="A113" i="1"/>
  <c r="N98" i="1"/>
  <c r="P98" i="1" s="1"/>
  <c r="B98" i="1" s="1"/>
  <c r="H99" i="1"/>
  <c r="G100" i="1"/>
  <c r="J100" i="1"/>
  <c r="K99" i="1"/>
  <c r="L99" i="1" s="1"/>
  <c r="M99" i="1" s="1"/>
  <c r="I113" i="1"/>
  <c r="T113" i="1" l="1"/>
  <c r="Q112" i="1"/>
  <c r="R112" i="1" s="1"/>
  <c r="C113" i="1" s="1"/>
  <c r="S113" i="1"/>
  <c r="D113" i="1"/>
  <c r="E113" i="1" s="1"/>
  <c r="F114" i="1" s="1"/>
  <c r="A114" i="1"/>
  <c r="O113" i="1"/>
  <c r="K100" i="1"/>
  <c r="L100" i="1" s="1"/>
  <c r="M100" i="1" s="1"/>
  <c r="J101" i="1"/>
  <c r="H100" i="1"/>
  <c r="G101" i="1"/>
  <c r="N99" i="1"/>
  <c r="P99" i="1" s="1"/>
  <c r="B99" i="1" s="1"/>
  <c r="I114" i="1"/>
  <c r="Q113" i="1" l="1"/>
  <c r="R113" i="1" s="1"/>
  <c r="C114" i="1" s="1"/>
  <c r="T114" i="1"/>
  <c r="S114" i="1"/>
  <c r="D114" i="1"/>
  <c r="E114" i="1" s="1"/>
  <c r="F115" i="1" s="1"/>
  <c r="O114" i="1"/>
  <c r="A115" i="1"/>
  <c r="G102" i="1"/>
  <c r="H101" i="1"/>
  <c r="N100" i="1"/>
  <c r="P100" i="1" s="1"/>
  <c r="B100" i="1" s="1"/>
  <c r="J102" i="1"/>
  <c r="K101" i="1"/>
  <c r="L101" i="1" s="1"/>
  <c r="M101" i="1" s="1"/>
  <c r="I115" i="1"/>
  <c r="D115" i="1" l="1"/>
  <c r="E115" i="1" s="1"/>
  <c r="F116" i="1" s="1"/>
  <c r="O115" i="1"/>
  <c r="A116" i="1"/>
  <c r="T115" i="1"/>
  <c r="Q114" i="1"/>
  <c r="R114" i="1" s="1"/>
  <c r="C115" i="1" s="1"/>
  <c r="S115" i="1"/>
  <c r="J103" i="1"/>
  <c r="K102" i="1"/>
  <c r="L102" i="1" s="1"/>
  <c r="M102" i="1" s="1"/>
  <c r="N101" i="1"/>
  <c r="P101" i="1" s="1"/>
  <c r="B101" i="1" s="1"/>
  <c r="G103" i="1"/>
  <c r="H102" i="1"/>
  <c r="I116" i="1"/>
  <c r="D116" i="1" l="1"/>
  <c r="E116" i="1" s="1"/>
  <c r="F117" i="1" s="1"/>
  <c r="A117" i="1"/>
  <c r="O116" i="1"/>
  <c r="S116" i="1"/>
  <c r="Q115" i="1"/>
  <c r="R115" i="1" s="1"/>
  <c r="C116" i="1" s="1"/>
  <c r="T116" i="1"/>
  <c r="H103" i="1"/>
  <c r="G104" i="1"/>
  <c r="N102" i="1"/>
  <c r="P102" i="1" s="1"/>
  <c r="B102" i="1" s="1"/>
  <c r="K103" i="1"/>
  <c r="L103" i="1" s="1"/>
  <c r="M103" i="1" s="1"/>
  <c r="J104" i="1"/>
  <c r="I117" i="1"/>
  <c r="Q116" i="1" l="1"/>
  <c r="R116" i="1" s="1"/>
  <c r="C117" i="1" s="1"/>
  <c r="T117" i="1"/>
  <c r="S117" i="1"/>
  <c r="D117" i="1"/>
  <c r="E117" i="1" s="1"/>
  <c r="F118" i="1" s="1"/>
  <c r="A118" i="1"/>
  <c r="O117" i="1"/>
  <c r="H104" i="1"/>
  <c r="G105" i="1"/>
  <c r="K104" i="1"/>
  <c r="L104" i="1" s="1"/>
  <c r="M104" i="1" s="1"/>
  <c r="J105" i="1"/>
  <c r="N103" i="1"/>
  <c r="P103" i="1" s="1"/>
  <c r="B103" i="1" s="1"/>
  <c r="I118" i="1"/>
  <c r="D118" i="1" l="1"/>
  <c r="E118" i="1" s="1"/>
  <c r="F119" i="1" s="1"/>
  <c r="O118" i="1"/>
  <c r="A119" i="1"/>
  <c r="T118" i="1"/>
  <c r="Q117" i="1"/>
  <c r="R117" i="1" s="1"/>
  <c r="C118" i="1" s="1"/>
  <c r="S118" i="1"/>
  <c r="J106" i="1"/>
  <c r="K105" i="1"/>
  <c r="L105" i="1" s="1"/>
  <c r="M105" i="1" s="1"/>
  <c r="G106" i="1"/>
  <c r="H105" i="1"/>
  <c r="N104" i="1"/>
  <c r="P104" i="1" s="1"/>
  <c r="B104" i="1" s="1"/>
  <c r="I119" i="1"/>
  <c r="D119" i="1" l="1"/>
  <c r="E119" i="1" s="1"/>
  <c r="F120" i="1" s="1"/>
  <c r="O119" i="1"/>
  <c r="A120" i="1"/>
  <c r="Q118" i="1"/>
  <c r="R118" i="1" s="1"/>
  <c r="C119" i="1" s="1"/>
  <c r="S119" i="1"/>
  <c r="T119" i="1"/>
  <c r="N105" i="1"/>
  <c r="P105" i="1" s="1"/>
  <c r="B105" i="1" s="1"/>
  <c r="H106" i="1"/>
  <c r="G107" i="1"/>
  <c r="K106" i="1"/>
  <c r="L106" i="1" s="1"/>
  <c r="M106" i="1" s="1"/>
  <c r="J107" i="1"/>
  <c r="I120" i="1"/>
  <c r="D120" i="1" l="1"/>
  <c r="E120" i="1" s="1"/>
  <c r="F121" i="1" s="1"/>
  <c r="O120" i="1"/>
  <c r="A121" i="1"/>
  <c r="Q119" i="1"/>
  <c r="R119" i="1" s="1"/>
  <c r="C120" i="1" s="1"/>
  <c r="T120" i="1"/>
  <c r="S120" i="1"/>
  <c r="G108" i="1"/>
  <c r="H107" i="1"/>
  <c r="N106" i="1"/>
  <c r="P106" i="1" s="1"/>
  <c r="B106" i="1" s="1"/>
  <c r="K107" i="1"/>
  <c r="L107" i="1" s="1"/>
  <c r="M107" i="1" s="1"/>
  <c r="J108" i="1"/>
  <c r="I121" i="1"/>
  <c r="D121" i="1" l="1"/>
  <c r="E121" i="1" s="1"/>
  <c r="F122" i="1" s="1"/>
  <c r="A122" i="1"/>
  <c r="O121" i="1"/>
  <c r="T121" i="1"/>
  <c r="S121" i="1"/>
  <c r="Q120" i="1"/>
  <c r="R120" i="1" s="1"/>
  <c r="C121" i="1" s="1"/>
  <c r="N107" i="1"/>
  <c r="P107" i="1" s="1"/>
  <c r="B107" i="1" s="1"/>
  <c r="K108" i="1"/>
  <c r="L108" i="1" s="1"/>
  <c r="M108" i="1" s="1"/>
  <c r="J109" i="1"/>
  <c r="H108" i="1"/>
  <c r="G109" i="1"/>
  <c r="I122" i="1"/>
  <c r="Q121" i="1" l="1"/>
  <c r="R121" i="1" s="1"/>
  <c r="C122" i="1" s="1"/>
  <c r="S122" i="1"/>
  <c r="T122" i="1"/>
  <c r="D122" i="1"/>
  <c r="E122" i="1" s="1"/>
  <c r="F123" i="1" s="1"/>
  <c r="A123" i="1"/>
  <c r="O122" i="1"/>
  <c r="N108" i="1"/>
  <c r="P108" i="1" s="1"/>
  <c r="B108" i="1" s="1"/>
  <c r="K109" i="1"/>
  <c r="L109" i="1" s="1"/>
  <c r="M109" i="1" s="1"/>
  <c r="J110" i="1"/>
  <c r="H109" i="1"/>
  <c r="G110" i="1"/>
  <c r="I123" i="1"/>
  <c r="Q122" i="1" l="1"/>
  <c r="R122" i="1" s="1"/>
  <c r="C123" i="1" s="1"/>
  <c r="T123" i="1"/>
  <c r="S123" i="1"/>
  <c r="D123" i="1"/>
  <c r="E123" i="1" s="1"/>
  <c r="F124" i="1" s="1"/>
  <c r="O123" i="1"/>
  <c r="A124" i="1"/>
  <c r="N109" i="1"/>
  <c r="P109" i="1" s="1"/>
  <c r="B109" i="1" s="1"/>
  <c r="K110" i="1"/>
  <c r="L110" i="1" s="1"/>
  <c r="M110" i="1" s="1"/>
  <c r="J111" i="1"/>
  <c r="G111" i="1"/>
  <c r="H110" i="1"/>
  <c r="I124" i="1"/>
  <c r="D124" i="1" l="1"/>
  <c r="E124" i="1" s="1"/>
  <c r="F125" i="1" s="1"/>
  <c r="O124" i="1"/>
  <c r="A125" i="1"/>
  <c r="T124" i="1"/>
  <c r="S124" i="1"/>
  <c r="Q123" i="1"/>
  <c r="R123" i="1" s="1"/>
  <c r="C124" i="1" s="1"/>
  <c r="N110" i="1"/>
  <c r="P110" i="1" s="1"/>
  <c r="B110" i="1" s="1"/>
  <c r="K111" i="1"/>
  <c r="L111" i="1" s="1"/>
  <c r="M111" i="1" s="1"/>
  <c r="J112" i="1"/>
  <c r="H111" i="1"/>
  <c r="G112" i="1"/>
  <c r="I125" i="1"/>
  <c r="D125" i="1" l="1"/>
  <c r="E125" i="1" s="1"/>
  <c r="F126" i="1" s="1"/>
  <c r="A126" i="1"/>
  <c r="O125" i="1"/>
  <c r="T125" i="1"/>
  <c r="Q124" i="1"/>
  <c r="R124" i="1" s="1"/>
  <c r="C125" i="1" s="1"/>
  <c r="S125" i="1"/>
  <c r="N111" i="1"/>
  <c r="P111" i="1" s="1"/>
  <c r="B111" i="1" s="1"/>
  <c r="K112" i="1"/>
  <c r="L112" i="1" s="1"/>
  <c r="M112" i="1" s="1"/>
  <c r="J113" i="1"/>
  <c r="H112" i="1"/>
  <c r="G113" i="1"/>
  <c r="I126" i="1"/>
  <c r="S126" i="1" l="1"/>
  <c r="Q125" i="1"/>
  <c r="R125" i="1" s="1"/>
  <c r="C126" i="1" s="1"/>
  <c r="T126" i="1"/>
  <c r="D126" i="1"/>
  <c r="E126" i="1" s="1"/>
  <c r="F127" i="1" s="1"/>
  <c r="A127" i="1"/>
  <c r="O126" i="1"/>
  <c r="N112" i="1"/>
  <c r="P112" i="1" s="1"/>
  <c r="B112" i="1" s="1"/>
  <c r="K113" i="1"/>
  <c r="L113" i="1" s="1"/>
  <c r="M113" i="1" s="1"/>
  <c r="J114" i="1"/>
  <c r="H113" i="1"/>
  <c r="G114" i="1"/>
  <c r="I127" i="1"/>
  <c r="Q126" i="1" l="1"/>
  <c r="R126" i="1" s="1"/>
  <c r="C127" i="1" s="1"/>
  <c r="T127" i="1"/>
  <c r="S127" i="1"/>
  <c r="D127" i="1"/>
  <c r="E127" i="1" s="1"/>
  <c r="F128" i="1" s="1"/>
  <c r="A128" i="1"/>
  <c r="O127" i="1"/>
  <c r="N113" i="1"/>
  <c r="P113" i="1" s="1"/>
  <c r="B113" i="1" s="1"/>
  <c r="K114" i="1"/>
  <c r="L114" i="1" s="1"/>
  <c r="M114" i="1" s="1"/>
  <c r="J115" i="1"/>
  <c r="H114" i="1"/>
  <c r="G115" i="1"/>
  <c r="I128" i="1"/>
  <c r="S128" i="1" l="1"/>
  <c r="Q127" i="1"/>
  <c r="R127" i="1" s="1"/>
  <c r="C128" i="1" s="1"/>
  <c r="T128" i="1"/>
  <c r="D128" i="1"/>
  <c r="E128" i="1" s="1"/>
  <c r="F129" i="1" s="1"/>
  <c r="A129" i="1"/>
  <c r="O128" i="1"/>
  <c r="N114" i="1"/>
  <c r="P114" i="1" s="1"/>
  <c r="B114" i="1" s="1"/>
  <c r="K115" i="1"/>
  <c r="L115" i="1" s="1"/>
  <c r="M115" i="1" s="1"/>
  <c r="J116" i="1"/>
  <c r="H115" i="1"/>
  <c r="G116" i="1"/>
  <c r="I129" i="1"/>
  <c r="T129" i="1" l="1"/>
  <c r="S129" i="1"/>
  <c r="Q128" i="1"/>
  <c r="R128" i="1" s="1"/>
  <c r="C129" i="1" s="1"/>
  <c r="D129" i="1"/>
  <c r="E129" i="1" s="1"/>
  <c r="F130" i="1" s="1"/>
  <c r="O129" i="1"/>
  <c r="A130" i="1"/>
  <c r="K116" i="1"/>
  <c r="L116" i="1" s="1"/>
  <c r="M116" i="1" s="1"/>
  <c r="J117" i="1"/>
  <c r="H116" i="1"/>
  <c r="G117" i="1"/>
  <c r="N115" i="1"/>
  <c r="P115" i="1" s="1"/>
  <c r="B115" i="1" s="1"/>
  <c r="I130" i="1"/>
  <c r="D130" i="1" l="1"/>
  <c r="E130" i="1" s="1"/>
  <c r="F131" i="1" s="1"/>
  <c r="A131" i="1"/>
  <c r="O130" i="1"/>
  <c r="S130" i="1"/>
  <c r="T130" i="1"/>
  <c r="Q129" i="1"/>
  <c r="R129" i="1" s="1"/>
  <c r="C130" i="1"/>
  <c r="H117" i="1"/>
  <c r="G118" i="1"/>
  <c r="N116" i="1"/>
  <c r="P116" i="1" s="1"/>
  <c r="B116" i="1" s="1"/>
  <c r="K117" i="1"/>
  <c r="L117" i="1" s="1"/>
  <c r="M117" i="1" s="1"/>
  <c r="J118" i="1"/>
  <c r="I131" i="1"/>
  <c r="Q130" i="1" l="1"/>
  <c r="R130" i="1" s="1"/>
  <c r="C131" i="1" s="1"/>
  <c r="T131" i="1"/>
  <c r="S131" i="1"/>
  <c r="D131" i="1"/>
  <c r="E131" i="1" s="1"/>
  <c r="F132" i="1" s="1"/>
  <c r="O131" i="1"/>
  <c r="A132" i="1"/>
  <c r="H118" i="1"/>
  <c r="G119" i="1"/>
  <c r="K118" i="1"/>
  <c r="L118" i="1" s="1"/>
  <c r="M118" i="1" s="1"/>
  <c r="J119" i="1"/>
  <c r="N117" i="1"/>
  <c r="P117" i="1" s="1"/>
  <c r="B117" i="1" s="1"/>
  <c r="I132" i="1"/>
  <c r="D132" i="1" l="1"/>
  <c r="E132" i="1" s="1"/>
  <c r="F133" i="1" s="1"/>
  <c r="O132" i="1"/>
  <c r="A133" i="1"/>
  <c r="Q131" i="1"/>
  <c r="R131" i="1" s="1"/>
  <c r="C132" i="1" s="1"/>
  <c r="T132" i="1"/>
  <c r="S132" i="1"/>
  <c r="K119" i="1"/>
  <c r="L119" i="1" s="1"/>
  <c r="M119" i="1" s="1"/>
  <c r="J120" i="1"/>
  <c r="H119" i="1"/>
  <c r="G120" i="1"/>
  <c r="N118" i="1"/>
  <c r="P118" i="1" s="1"/>
  <c r="B118" i="1" s="1"/>
  <c r="I133" i="1"/>
  <c r="T133" i="1" l="1"/>
  <c r="Q132" i="1"/>
  <c r="R132" i="1" s="1"/>
  <c r="C133" i="1" s="1"/>
  <c r="S133" i="1"/>
  <c r="D133" i="1"/>
  <c r="E133" i="1" s="1"/>
  <c r="F134" i="1" s="1"/>
  <c r="O133" i="1"/>
  <c r="A134" i="1"/>
  <c r="H120" i="1"/>
  <c r="G121" i="1"/>
  <c r="N119" i="1"/>
  <c r="P119" i="1" s="1"/>
  <c r="B119" i="1" s="1"/>
  <c r="K120" i="1"/>
  <c r="L120" i="1" s="1"/>
  <c r="M120" i="1" s="1"/>
  <c r="J121" i="1"/>
  <c r="I134" i="1"/>
  <c r="T134" i="1" l="1"/>
  <c r="Q133" i="1"/>
  <c r="R133" i="1" s="1"/>
  <c r="C134" i="1" s="1"/>
  <c r="S134" i="1"/>
  <c r="D134" i="1"/>
  <c r="E134" i="1" s="1"/>
  <c r="F135" i="1" s="1"/>
  <c r="O134" i="1"/>
  <c r="A135" i="1"/>
  <c r="H121" i="1"/>
  <c r="G122" i="1"/>
  <c r="K121" i="1"/>
  <c r="L121" i="1" s="1"/>
  <c r="M121" i="1" s="1"/>
  <c r="J122" i="1"/>
  <c r="N120" i="1"/>
  <c r="P120" i="1" s="1"/>
  <c r="B120" i="1" s="1"/>
  <c r="I135" i="1"/>
  <c r="Q134" i="1" l="1"/>
  <c r="R134" i="1" s="1"/>
  <c r="C135" i="1" s="1"/>
  <c r="T135" i="1"/>
  <c r="S135" i="1"/>
  <c r="D135" i="1"/>
  <c r="E135" i="1" s="1"/>
  <c r="F136" i="1" s="1"/>
  <c r="A136" i="1"/>
  <c r="O135" i="1"/>
  <c r="K122" i="1"/>
  <c r="L122" i="1" s="1"/>
  <c r="M122" i="1" s="1"/>
  <c r="J123" i="1"/>
  <c r="H122" i="1"/>
  <c r="G123" i="1"/>
  <c r="N121" i="1"/>
  <c r="P121" i="1" s="1"/>
  <c r="B121" i="1" s="1"/>
  <c r="I136" i="1"/>
  <c r="S136" i="1" l="1"/>
  <c r="Q135" i="1"/>
  <c r="R135" i="1" s="1"/>
  <c r="C136" i="1" s="1"/>
  <c r="T136" i="1"/>
  <c r="D136" i="1"/>
  <c r="E136" i="1" s="1"/>
  <c r="F137" i="1" s="1"/>
  <c r="O136" i="1"/>
  <c r="A137" i="1"/>
  <c r="H123" i="1"/>
  <c r="G124" i="1"/>
  <c r="N122" i="1"/>
  <c r="P122" i="1" s="1"/>
  <c r="B122" i="1" s="1"/>
  <c r="K123" i="1"/>
  <c r="L123" i="1" s="1"/>
  <c r="M123" i="1" s="1"/>
  <c r="J124" i="1"/>
  <c r="I137" i="1"/>
  <c r="S137" i="1" l="1"/>
  <c r="Q136" i="1"/>
  <c r="R136" i="1" s="1"/>
  <c r="C137" i="1" s="1"/>
  <c r="T137" i="1"/>
  <c r="D137" i="1"/>
  <c r="E137" i="1" s="1"/>
  <c r="F138" i="1" s="1"/>
  <c r="O137" i="1"/>
  <c r="A138" i="1"/>
  <c r="H124" i="1"/>
  <c r="G125" i="1"/>
  <c r="K124" i="1"/>
  <c r="L124" i="1" s="1"/>
  <c r="M124" i="1" s="1"/>
  <c r="J125" i="1"/>
  <c r="N123" i="1"/>
  <c r="P123" i="1" s="1"/>
  <c r="B123" i="1" s="1"/>
  <c r="I138" i="1"/>
  <c r="Q137" i="1" l="1"/>
  <c r="R137" i="1" s="1"/>
  <c r="C138" i="1" s="1"/>
  <c r="T138" i="1"/>
  <c r="S138" i="1"/>
  <c r="D138" i="1"/>
  <c r="E138" i="1" s="1"/>
  <c r="F139" i="1" s="1"/>
  <c r="O138" i="1"/>
  <c r="A139" i="1"/>
  <c r="H125" i="1"/>
  <c r="G126" i="1"/>
  <c r="N124" i="1"/>
  <c r="P124" i="1" s="1"/>
  <c r="B124" i="1" s="1"/>
  <c r="K125" i="1"/>
  <c r="L125" i="1" s="1"/>
  <c r="M125" i="1" s="1"/>
  <c r="J126" i="1"/>
  <c r="I139" i="1"/>
  <c r="D139" i="1" l="1"/>
  <c r="E139" i="1" s="1"/>
  <c r="F140" i="1" s="1"/>
  <c r="O139" i="1"/>
  <c r="A140" i="1"/>
  <c r="T139" i="1"/>
  <c r="Q138" i="1"/>
  <c r="R138" i="1" s="1"/>
  <c r="C139" i="1" s="1"/>
  <c r="S139" i="1"/>
  <c r="K126" i="1"/>
  <c r="L126" i="1" s="1"/>
  <c r="M126" i="1" s="1"/>
  <c r="J127" i="1"/>
  <c r="H126" i="1"/>
  <c r="G127" i="1"/>
  <c r="N125" i="1"/>
  <c r="P125" i="1" s="1"/>
  <c r="B125" i="1" s="1"/>
  <c r="I140" i="1"/>
  <c r="D140" i="1" l="1"/>
  <c r="E140" i="1" s="1"/>
  <c r="F141" i="1" s="1"/>
  <c r="O140" i="1"/>
  <c r="A141" i="1"/>
  <c r="Q139" i="1"/>
  <c r="R139" i="1" s="1"/>
  <c r="C140" i="1" s="1"/>
  <c r="S140" i="1"/>
  <c r="T140" i="1"/>
  <c r="H127" i="1"/>
  <c r="G128" i="1"/>
  <c r="N126" i="1"/>
  <c r="P126" i="1" s="1"/>
  <c r="B126" i="1" s="1"/>
  <c r="K127" i="1"/>
  <c r="L127" i="1" s="1"/>
  <c r="M127" i="1" s="1"/>
  <c r="J128" i="1"/>
  <c r="I141" i="1"/>
  <c r="D141" i="1" l="1"/>
  <c r="E141" i="1" s="1"/>
  <c r="F142" i="1" s="1"/>
  <c r="O141" i="1"/>
  <c r="A142" i="1"/>
  <c r="Q140" i="1"/>
  <c r="R140" i="1" s="1"/>
  <c r="C141" i="1" s="1"/>
  <c r="S141" i="1"/>
  <c r="T141" i="1"/>
  <c r="H128" i="1"/>
  <c r="G129" i="1"/>
  <c r="K128" i="1"/>
  <c r="L128" i="1" s="1"/>
  <c r="M128" i="1" s="1"/>
  <c r="J129" i="1"/>
  <c r="N127" i="1"/>
  <c r="P127" i="1" s="1"/>
  <c r="B127" i="1" s="1"/>
  <c r="I142" i="1"/>
  <c r="T142" i="1" l="1"/>
  <c r="S142" i="1"/>
  <c r="Q141" i="1"/>
  <c r="R141" i="1" s="1"/>
  <c r="C142" i="1" s="1"/>
  <c r="D142" i="1"/>
  <c r="E142" i="1" s="1"/>
  <c r="F143" i="1" s="1"/>
  <c r="O142" i="1"/>
  <c r="A143" i="1"/>
  <c r="K129" i="1"/>
  <c r="L129" i="1" s="1"/>
  <c r="M129" i="1" s="1"/>
  <c r="J130" i="1"/>
  <c r="H129" i="1"/>
  <c r="G130" i="1"/>
  <c r="N128" i="1"/>
  <c r="P128" i="1" s="1"/>
  <c r="B128" i="1" s="1"/>
  <c r="I143" i="1"/>
  <c r="D143" i="1" l="1"/>
  <c r="E143" i="1" s="1"/>
  <c r="F144" i="1" s="1"/>
  <c r="O143" i="1"/>
  <c r="A144" i="1"/>
  <c r="T143" i="1"/>
  <c r="Q142" i="1"/>
  <c r="R142" i="1" s="1"/>
  <c r="C143" i="1" s="1"/>
  <c r="S143" i="1"/>
  <c r="N129" i="1"/>
  <c r="P129" i="1" s="1"/>
  <c r="B129" i="1" s="1"/>
  <c r="K130" i="1"/>
  <c r="L130" i="1" s="1"/>
  <c r="M130" i="1" s="1"/>
  <c r="J131" i="1"/>
  <c r="H130" i="1"/>
  <c r="G131" i="1"/>
  <c r="I144" i="1"/>
  <c r="D144" i="1" l="1"/>
  <c r="E144" i="1" s="1"/>
  <c r="F145" i="1" s="1"/>
  <c r="O144" i="1"/>
  <c r="A145" i="1"/>
  <c r="S144" i="1"/>
  <c r="T144" i="1"/>
  <c r="Q143" i="1"/>
  <c r="R143" i="1" s="1"/>
  <c r="C144" i="1" s="1"/>
  <c r="N130" i="1"/>
  <c r="P130" i="1" s="1"/>
  <c r="B130" i="1" s="1"/>
  <c r="K131" i="1"/>
  <c r="L131" i="1" s="1"/>
  <c r="M131" i="1" s="1"/>
  <c r="J132" i="1"/>
  <c r="H131" i="1"/>
  <c r="G132" i="1"/>
  <c r="I145" i="1"/>
  <c r="Q144" i="1" l="1"/>
  <c r="R144" i="1" s="1"/>
  <c r="C145" i="1" s="1"/>
  <c r="T145" i="1"/>
  <c r="S145" i="1"/>
  <c r="D145" i="1"/>
  <c r="E145" i="1" s="1"/>
  <c r="F146" i="1" s="1"/>
  <c r="O145" i="1"/>
  <c r="A146" i="1"/>
  <c r="N131" i="1"/>
  <c r="P131" i="1" s="1"/>
  <c r="B131" i="1" s="1"/>
  <c r="K132" i="1"/>
  <c r="L132" i="1" s="1"/>
  <c r="M132" i="1" s="1"/>
  <c r="J133" i="1"/>
  <c r="H132" i="1"/>
  <c r="G133" i="1"/>
  <c r="I146" i="1"/>
  <c r="D146" i="1" l="1"/>
  <c r="E146" i="1" s="1"/>
  <c r="F147" i="1" s="1"/>
  <c r="O146" i="1"/>
  <c r="A147" i="1"/>
  <c r="Q145" i="1"/>
  <c r="R145" i="1" s="1"/>
  <c r="C146" i="1" s="1"/>
  <c r="T146" i="1"/>
  <c r="S146" i="1"/>
  <c r="K133" i="1"/>
  <c r="L133" i="1" s="1"/>
  <c r="M133" i="1" s="1"/>
  <c r="J134" i="1"/>
  <c r="H133" i="1"/>
  <c r="G134" i="1"/>
  <c r="N132" i="1"/>
  <c r="P132" i="1" s="1"/>
  <c r="B132" i="1" s="1"/>
  <c r="I147" i="1"/>
  <c r="D147" i="1" l="1"/>
  <c r="E147" i="1" s="1"/>
  <c r="F148" i="1" s="1"/>
  <c r="O147" i="1"/>
  <c r="A148" i="1"/>
  <c r="S147" i="1"/>
  <c r="Q146" i="1"/>
  <c r="R146" i="1" s="1"/>
  <c r="C147" i="1" s="1"/>
  <c r="T147" i="1"/>
  <c r="H134" i="1"/>
  <c r="G135" i="1"/>
  <c r="N133" i="1"/>
  <c r="P133" i="1" s="1"/>
  <c r="B133" i="1" s="1"/>
  <c r="K134" i="1"/>
  <c r="L134" i="1" s="1"/>
  <c r="M134" i="1" s="1"/>
  <c r="J135" i="1"/>
  <c r="I148" i="1"/>
  <c r="D148" i="1" l="1"/>
  <c r="E148" i="1" s="1"/>
  <c r="F149" i="1" s="1"/>
  <c r="O148" i="1"/>
  <c r="A149" i="1"/>
  <c r="S148" i="1"/>
  <c r="Q147" i="1"/>
  <c r="R147" i="1" s="1"/>
  <c r="C148" i="1" s="1"/>
  <c r="T148" i="1"/>
  <c r="H135" i="1"/>
  <c r="G136" i="1"/>
  <c r="K135" i="1"/>
  <c r="L135" i="1" s="1"/>
  <c r="M135" i="1" s="1"/>
  <c r="J136" i="1"/>
  <c r="N134" i="1"/>
  <c r="P134" i="1" s="1"/>
  <c r="B134" i="1" s="1"/>
  <c r="I149" i="1"/>
  <c r="D149" i="1" l="1"/>
  <c r="E149" i="1" s="1"/>
  <c r="F150" i="1" s="1"/>
  <c r="A150" i="1"/>
  <c r="O149" i="1"/>
  <c r="Q148" i="1"/>
  <c r="R148" i="1" s="1"/>
  <c r="C149" i="1" s="1"/>
  <c r="T149" i="1"/>
  <c r="S149" i="1"/>
  <c r="K136" i="1"/>
  <c r="L136" i="1" s="1"/>
  <c r="M136" i="1" s="1"/>
  <c r="J137" i="1"/>
  <c r="H136" i="1"/>
  <c r="G137" i="1"/>
  <c r="N135" i="1"/>
  <c r="P135" i="1" s="1"/>
  <c r="B135" i="1" s="1"/>
  <c r="I150" i="1"/>
  <c r="Q149" i="1" l="1"/>
  <c r="R149" i="1" s="1"/>
  <c r="C150" i="1" s="1"/>
  <c r="S150" i="1"/>
  <c r="T150" i="1"/>
  <c r="D150" i="1"/>
  <c r="E150" i="1" s="1"/>
  <c r="F151" i="1" s="1"/>
  <c r="O150" i="1"/>
  <c r="A151" i="1"/>
  <c r="H137" i="1"/>
  <c r="G138" i="1"/>
  <c r="N136" i="1"/>
  <c r="P136" i="1" s="1"/>
  <c r="B136" i="1" s="1"/>
  <c r="K137" i="1"/>
  <c r="L137" i="1" s="1"/>
  <c r="M137" i="1" s="1"/>
  <c r="J138" i="1"/>
  <c r="I151" i="1"/>
  <c r="Q150" i="1" l="1"/>
  <c r="R150" i="1" s="1"/>
  <c r="C151" i="1" s="1"/>
  <c r="T151" i="1"/>
  <c r="S151" i="1"/>
  <c r="D151" i="1"/>
  <c r="E151" i="1" s="1"/>
  <c r="F152" i="1" s="1"/>
  <c r="A152" i="1"/>
  <c r="O151" i="1"/>
  <c r="H138" i="1"/>
  <c r="G139" i="1"/>
  <c r="K138" i="1"/>
  <c r="L138" i="1" s="1"/>
  <c r="M138" i="1" s="1"/>
  <c r="J139" i="1"/>
  <c r="N137" i="1"/>
  <c r="P137" i="1" s="1"/>
  <c r="B137" i="1" s="1"/>
  <c r="I152" i="1"/>
  <c r="T152" i="1" l="1"/>
  <c r="S152" i="1"/>
  <c r="Q151" i="1"/>
  <c r="R151" i="1" s="1"/>
  <c r="C152" i="1" s="1"/>
  <c r="D152" i="1"/>
  <c r="E152" i="1" s="1"/>
  <c r="F153" i="1" s="1"/>
  <c r="O152" i="1"/>
  <c r="A153" i="1"/>
  <c r="H139" i="1"/>
  <c r="G140" i="1"/>
  <c r="N138" i="1"/>
  <c r="P138" i="1" s="1"/>
  <c r="B138" i="1" s="1"/>
  <c r="K139" i="1"/>
  <c r="L139" i="1" s="1"/>
  <c r="M139" i="1" s="1"/>
  <c r="J140" i="1"/>
  <c r="I153" i="1"/>
  <c r="D153" i="1" l="1"/>
  <c r="E153" i="1" s="1"/>
  <c r="F154" i="1" s="1"/>
  <c r="O153" i="1"/>
  <c r="A154" i="1"/>
  <c r="T153" i="1"/>
  <c r="S153" i="1"/>
  <c r="Q152" i="1"/>
  <c r="R152" i="1" s="1"/>
  <c r="C153" i="1" s="1"/>
  <c r="H140" i="1"/>
  <c r="G141" i="1"/>
  <c r="K140" i="1"/>
  <c r="L140" i="1" s="1"/>
  <c r="M140" i="1" s="1"/>
  <c r="J141" i="1"/>
  <c r="N139" i="1"/>
  <c r="P139" i="1" s="1"/>
  <c r="B139" i="1" s="1"/>
  <c r="I154" i="1"/>
  <c r="D154" i="1" l="1"/>
  <c r="E154" i="1" s="1"/>
  <c r="F155" i="1" s="1"/>
  <c r="O154" i="1"/>
  <c r="A155" i="1"/>
  <c r="T154" i="1"/>
  <c r="Q153" i="1"/>
  <c r="R153" i="1" s="1"/>
  <c r="C154" i="1" s="1"/>
  <c r="S154" i="1"/>
  <c r="K141" i="1"/>
  <c r="L141" i="1" s="1"/>
  <c r="M141" i="1" s="1"/>
  <c r="J142" i="1"/>
  <c r="H141" i="1"/>
  <c r="G142" i="1"/>
  <c r="N140" i="1"/>
  <c r="P140" i="1" s="1"/>
  <c r="B140" i="1" s="1"/>
  <c r="I155" i="1"/>
  <c r="D155" i="1" l="1"/>
  <c r="E155" i="1" s="1"/>
  <c r="F156" i="1" s="1"/>
  <c r="O155" i="1"/>
  <c r="A156" i="1"/>
  <c r="S155" i="1"/>
  <c r="T155" i="1"/>
  <c r="Q154" i="1"/>
  <c r="R154" i="1" s="1"/>
  <c r="C155" i="1" s="1"/>
  <c r="H142" i="1"/>
  <c r="G143" i="1"/>
  <c r="N141" i="1"/>
  <c r="P141" i="1" s="1"/>
  <c r="B141" i="1" s="1"/>
  <c r="K142" i="1"/>
  <c r="L142" i="1" s="1"/>
  <c r="M142" i="1" s="1"/>
  <c r="J143" i="1"/>
  <c r="I156" i="1"/>
  <c r="D156" i="1" l="1"/>
  <c r="E156" i="1" s="1"/>
  <c r="F157" i="1" s="1"/>
  <c r="A157" i="1"/>
  <c r="O156" i="1"/>
  <c r="S156" i="1"/>
  <c r="Q155" i="1"/>
  <c r="R155" i="1" s="1"/>
  <c r="C156" i="1" s="1"/>
  <c r="T156" i="1"/>
  <c r="H143" i="1"/>
  <c r="G144" i="1"/>
  <c r="K143" i="1"/>
  <c r="L143" i="1" s="1"/>
  <c r="M143" i="1" s="1"/>
  <c r="J144" i="1"/>
  <c r="N142" i="1"/>
  <c r="P142" i="1" s="1"/>
  <c r="B142" i="1" s="1"/>
  <c r="I157" i="1"/>
  <c r="T157" i="1" l="1"/>
  <c r="S157" i="1"/>
  <c r="Q156" i="1"/>
  <c r="R156" i="1" s="1"/>
  <c r="C157" i="1" s="1"/>
  <c r="D157" i="1"/>
  <c r="E157" i="1" s="1"/>
  <c r="F158" i="1" s="1"/>
  <c r="O157" i="1"/>
  <c r="A158" i="1"/>
  <c r="K144" i="1"/>
  <c r="L144" i="1" s="1"/>
  <c r="M144" i="1" s="1"/>
  <c r="J145" i="1"/>
  <c r="H144" i="1"/>
  <c r="G145" i="1"/>
  <c r="N143" i="1"/>
  <c r="P143" i="1" s="1"/>
  <c r="B143" i="1" s="1"/>
  <c r="I158" i="1"/>
  <c r="D158" i="1" l="1"/>
  <c r="E158" i="1" s="1"/>
  <c r="F159" i="1" s="1"/>
  <c r="O158" i="1"/>
  <c r="A159" i="1"/>
  <c r="S158" i="1"/>
  <c r="Q157" i="1"/>
  <c r="R157" i="1" s="1"/>
  <c r="C158" i="1" s="1"/>
  <c r="T158" i="1"/>
  <c r="H145" i="1"/>
  <c r="G146" i="1"/>
  <c r="N144" i="1"/>
  <c r="P144" i="1" s="1"/>
  <c r="B144" i="1" s="1"/>
  <c r="K145" i="1"/>
  <c r="L145" i="1" s="1"/>
  <c r="M145" i="1" s="1"/>
  <c r="J146" i="1"/>
  <c r="I159" i="1"/>
  <c r="D159" i="1" l="1"/>
  <c r="E159" i="1" s="1"/>
  <c r="F160" i="1" s="1"/>
  <c r="A160" i="1"/>
  <c r="O159" i="1"/>
  <c r="T159" i="1"/>
  <c r="Q158" i="1"/>
  <c r="R158" i="1" s="1"/>
  <c r="C159" i="1" s="1"/>
  <c r="S159" i="1"/>
  <c r="H146" i="1"/>
  <c r="G147" i="1"/>
  <c r="K146" i="1"/>
  <c r="L146" i="1" s="1"/>
  <c r="M146" i="1" s="1"/>
  <c r="J147" i="1"/>
  <c r="N145" i="1"/>
  <c r="P145" i="1" s="1"/>
  <c r="B145" i="1" s="1"/>
  <c r="I160" i="1"/>
  <c r="T160" i="1" l="1"/>
  <c r="Q159" i="1"/>
  <c r="R159" i="1" s="1"/>
  <c r="C160" i="1" s="1"/>
  <c r="S160" i="1"/>
  <c r="D160" i="1"/>
  <c r="E160" i="1" s="1"/>
  <c r="F161" i="1" s="1"/>
  <c r="A161" i="1"/>
  <c r="O160" i="1"/>
  <c r="K147" i="1"/>
  <c r="L147" i="1" s="1"/>
  <c r="M147" i="1" s="1"/>
  <c r="J148" i="1"/>
  <c r="H147" i="1"/>
  <c r="G148" i="1"/>
  <c r="N146" i="1"/>
  <c r="P146" i="1" s="1"/>
  <c r="B146" i="1" s="1"/>
  <c r="I161" i="1"/>
  <c r="Q160" i="1" l="1"/>
  <c r="R160" i="1" s="1"/>
  <c r="C161" i="1" s="1"/>
  <c r="S161" i="1"/>
  <c r="T161" i="1"/>
  <c r="D161" i="1"/>
  <c r="E161" i="1" s="1"/>
  <c r="F162" i="1" s="1"/>
  <c r="O161" i="1"/>
  <c r="A162" i="1"/>
  <c r="H148" i="1"/>
  <c r="G149" i="1"/>
  <c r="N147" i="1"/>
  <c r="P147" i="1" s="1"/>
  <c r="B147" i="1" s="1"/>
  <c r="K148" i="1"/>
  <c r="L148" i="1" s="1"/>
  <c r="M148" i="1" s="1"/>
  <c r="J149" i="1"/>
  <c r="I162" i="1"/>
  <c r="Q161" i="1" l="1"/>
  <c r="R161" i="1" s="1"/>
  <c r="C162" i="1" s="1"/>
  <c r="S162" i="1"/>
  <c r="T162" i="1"/>
  <c r="D162" i="1"/>
  <c r="E162" i="1" s="1"/>
  <c r="F163" i="1" s="1"/>
  <c r="O162" i="1"/>
  <c r="A163" i="1"/>
  <c r="H149" i="1"/>
  <c r="G150" i="1"/>
  <c r="K149" i="1"/>
  <c r="L149" i="1" s="1"/>
  <c r="M149" i="1" s="1"/>
  <c r="J150" i="1"/>
  <c r="N148" i="1"/>
  <c r="P148" i="1" s="1"/>
  <c r="B148" i="1" s="1"/>
  <c r="I163" i="1"/>
  <c r="T163" i="1" l="1"/>
  <c r="S163" i="1"/>
  <c r="Q162" i="1"/>
  <c r="R162" i="1" s="1"/>
  <c r="C163" i="1" s="1"/>
  <c r="D163" i="1"/>
  <c r="E163" i="1" s="1"/>
  <c r="F164" i="1" s="1"/>
  <c r="O163" i="1"/>
  <c r="A164" i="1"/>
  <c r="K150" i="1"/>
  <c r="L150" i="1" s="1"/>
  <c r="M150" i="1" s="1"/>
  <c r="J151" i="1"/>
  <c r="H150" i="1"/>
  <c r="G151" i="1"/>
  <c r="N149" i="1"/>
  <c r="P149" i="1" s="1"/>
  <c r="B149" i="1" s="1"/>
  <c r="I164" i="1"/>
  <c r="Q163" i="1" l="1"/>
  <c r="R163" i="1" s="1"/>
  <c r="C164" i="1" s="1"/>
  <c r="S164" i="1"/>
  <c r="T164" i="1"/>
  <c r="D164" i="1"/>
  <c r="E164" i="1" s="1"/>
  <c r="F165" i="1" s="1"/>
  <c r="A165" i="1"/>
  <c r="O164" i="1"/>
  <c r="H151" i="1"/>
  <c r="G152" i="1"/>
  <c r="N150" i="1"/>
  <c r="P150" i="1" s="1"/>
  <c r="B150" i="1" s="1"/>
  <c r="K151" i="1"/>
  <c r="L151" i="1" s="1"/>
  <c r="M151" i="1" s="1"/>
  <c r="J152" i="1"/>
  <c r="I165" i="1"/>
  <c r="S165" i="1" l="1"/>
  <c r="T165" i="1"/>
  <c r="Q164" i="1"/>
  <c r="R164" i="1" s="1"/>
  <c r="C165" i="1" s="1"/>
  <c r="D165" i="1"/>
  <c r="E165" i="1" s="1"/>
  <c r="F166" i="1" s="1"/>
  <c r="A166" i="1"/>
  <c r="O165" i="1"/>
  <c r="H152" i="1"/>
  <c r="G153" i="1"/>
  <c r="K152" i="1"/>
  <c r="L152" i="1" s="1"/>
  <c r="M152" i="1" s="1"/>
  <c r="J153" i="1"/>
  <c r="N151" i="1"/>
  <c r="P151" i="1" s="1"/>
  <c r="B151" i="1" s="1"/>
  <c r="I166" i="1"/>
  <c r="Q165" i="1" l="1"/>
  <c r="R165" i="1" s="1"/>
  <c r="C166" i="1" s="1"/>
  <c r="S166" i="1"/>
  <c r="T166" i="1"/>
  <c r="D166" i="1"/>
  <c r="E166" i="1" s="1"/>
  <c r="F167" i="1" s="1"/>
  <c r="O166" i="1"/>
  <c r="A167" i="1"/>
  <c r="K153" i="1"/>
  <c r="L153" i="1" s="1"/>
  <c r="M153" i="1" s="1"/>
  <c r="J154" i="1"/>
  <c r="H153" i="1"/>
  <c r="G154" i="1"/>
  <c r="N152" i="1"/>
  <c r="P152" i="1" s="1"/>
  <c r="B152" i="1" s="1"/>
  <c r="I167" i="1"/>
  <c r="D167" i="1" l="1"/>
  <c r="E167" i="1" s="1"/>
  <c r="F168" i="1" s="1"/>
  <c r="O167" i="1"/>
  <c r="A168" i="1"/>
  <c r="Q166" i="1"/>
  <c r="R166" i="1" s="1"/>
  <c r="C167" i="1" s="1"/>
  <c r="S167" i="1"/>
  <c r="T167" i="1"/>
  <c r="H154" i="1"/>
  <c r="G155" i="1"/>
  <c r="N153" i="1"/>
  <c r="P153" i="1" s="1"/>
  <c r="B153" i="1" s="1"/>
  <c r="K154" i="1"/>
  <c r="L154" i="1" s="1"/>
  <c r="M154" i="1" s="1"/>
  <c r="J155" i="1"/>
  <c r="I168" i="1"/>
  <c r="D168" i="1" l="1"/>
  <c r="E168" i="1" s="1"/>
  <c r="F169" i="1" s="1"/>
  <c r="O168" i="1"/>
  <c r="A169" i="1"/>
  <c r="Q167" i="1"/>
  <c r="R167" i="1" s="1"/>
  <c r="C168" i="1" s="1"/>
  <c r="S168" i="1"/>
  <c r="T168" i="1"/>
  <c r="H155" i="1"/>
  <c r="G156" i="1"/>
  <c r="K155" i="1"/>
  <c r="L155" i="1" s="1"/>
  <c r="M155" i="1" s="1"/>
  <c r="J156" i="1"/>
  <c r="N154" i="1"/>
  <c r="P154" i="1" s="1"/>
  <c r="B154" i="1" s="1"/>
  <c r="I169" i="1"/>
  <c r="D169" i="1" l="1"/>
  <c r="E169" i="1" s="1"/>
  <c r="F170" i="1" s="1"/>
  <c r="A170" i="1"/>
  <c r="O169" i="1"/>
  <c r="S169" i="1"/>
  <c r="Q168" i="1"/>
  <c r="R168" i="1" s="1"/>
  <c r="C169" i="1" s="1"/>
  <c r="T169" i="1"/>
  <c r="K156" i="1"/>
  <c r="L156" i="1" s="1"/>
  <c r="M156" i="1" s="1"/>
  <c r="J157" i="1"/>
  <c r="H156" i="1"/>
  <c r="G157" i="1"/>
  <c r="N155" i="1"/>
  <c r="P155" i="1" s="1"/>
  <c r="B155" i="1" s="1"/>
  <c r="I170" i="1"/>
  <c r="Q169" i="1" l="1"/>
  <c r="R169" i="1" s="1"/>
  <c r="C170" i="1" s="1"/>
  <c r="S170" i="1"/>
  <c r="T170" i="1"/>
  <c r="D170" i="1"/>
  <c r="E170" i="1" s="1"/>
  <c r="F171" i="1" s="1"/>
  <c r="A171" i="1"/>
  <c r="O170" i="1"/>
  <c r="H157" i="1"/>
  <c r="G158" i="1"/>
  <c r="N156" i="1"/>
  <c r="P156" i="1" s="1"/>
  <c r="B156" i="1" s="1"/>
  <c r="K157" i="1"/>
  <c r="L157" i="1" s="1"/>
  <c r="M157" i="1" s="1"/>
  <c r="J158" i="1"/>
  <c r="I171" i="1"/>
  <c r="S171" i="1" l="1"/>
  <c r="Q170" i="1"/>
  <c r="R170" i="1" s="1"/>
  <c r="C171" i="1" s="1"/>
  <c r="T171" i="1"/>
  <c r="D171" i="1"/>
  <c r="E171" i="1" s="1"/>
  <c r="F172" i="1" s="1"/>
  <c r="A172" i="1"/>
  <c r="O171" i="1"/>
  <c r="H158" i="1"/>
  <c r="G159" i="1"/>
  <c r="K158" i="1"/>
  <c r="L158" i="1" s="1"/>
  <c r="M158" i="1" s="1"/>
  <c r="J159" i="1"/>
  <c r="N157" i="1"/>
  <c r="P157" i="1" s="1"/>
  <c r="B157" i="1" s="1"/>
  <c r="I172" i="1"/>
  <c r="Q171" i="1" l="1"/>
  <c r="R171" i="1" s="1"/>
  <c r="C172" i="1" s="1"/>
  <c r="T172" i="1"/>
  <c r="S172" i="1"/>
  <c r="D172" i="1"/>
  <c r="E172" i="1" s="1"/>
  <c r="F173" i="1" s="1"/>
  <c r="A173" i="1"/>
  <c r="O172" i="1"/>
  <c r="K159" i="1"/>
  <c r="L159" i="1" s="1"/>
  <c r="M159" i="1" s="1"/>
  <c r="J160" i="1"/>
  <c r="H159" i="1"/>
  <c r="G160" i="1"/>
  <c r="N158" i="1"/>
  <c r="P158" i="1" s="1"/>
  <c r="B158" i="1" s="1"/>
  <c r="I173" i="1"/>
  <c r="Q172" i="1" l="1"/>
  <c r="R172" i="1" s="1"/>
  <c r="C173" i="1" s="1"/>
  <c r="T173" i="1"/>
  <c r="S173" i="1"/>
  <c r="D173" i="1"/>
  <c r="E173" i="1" s="1"/>
  <c r="F174" i="1" s="1"/>
  <c r="A174" i="1"/>
  <c r="O173" i="1"/>
  <c r="H160" i="1"/>
  <c r="G161" i="1"/>
  <c r="N159" i="1"/>
  <c r="P159" i="1" s="1"/>
  <c r="B159" i="1" s="1"/>
  <c r="K160" i="1"/>
  <c r="L160" i="1" s="1"/>
  <c r="M160" i="1" s="1"/>
  <c r="J161" i="1"/>
  <c r="I174" i="1"/>
  <c r="T174" i="1" l="1"/>
  <c r="S174" i="1"/>
  <c r="Q173" i="1"/>
  <c r="R173" i="1" s="1"/>
  <c r="C174" i="1" s="1"/>
  <c r="D174" i="1"/>
  <c r="E174" i="1" s="1"/>
  <c r="F175" i="1" s="1"/>
  <c r="O174" i="1"/>
  <c r="A175" i="1"/>
  <c r="H161" i="1"/>
  <c r="G162" i="1"/>
  <c r="K161" i="1"/>
  <c r="L161" i="1" s="1"/>
  <c r="M161" i="1" s="1"/>
  <c r="J162" i="1"/>
  <c r="N160" i="1"/>
  <c r="P160" i="1" s="1"/>
  <c r="B160" i="1" s="1"/>
  <c r="I175" i="1"/>
  <c r="D175" i="1" l="1"/>
  <c r="E175" i="1" s="1"/>
  <c r="F176" i="1" s="1"/>
  <c r="A176" i="1"/>
  <c r="O175" i="1"/>
  <c r="Q174" i="1"/>
  <c r="R174" i="1" s="1"/>
  <c r="C175" i="1" s="1"/>
  <c r="T175" i="1"/>
  <c r="S175" i="1"/>
  <c r="K162" i="1"/>
  <c r="L162" i="1" s="1"/>
  <c r="M162" i="1" s="1"/>
  <c r="J163" i="1"/>
  <c r="H162" i="1"/>
  <c r="G163" i="1"/>
  <c r="N161" i="1"/>
  <c r="P161" i="1" s="1"/>
  <c r="B161" i="1" s="1"/>
  <c r="I176" i="1"/>
  <c r="T176" i="1" l="1"/>
  <c r="S176" i="1"/>
  <c r="Q175" i="1"/>
  <c r="R175" i="1" s="1"/>
  <c r="C176" i="1" s="1"/>
  <c r="D176" i="1"/>
  <c r="E176" i="1" s="1"/>
  <c r="F177" i="1" s="1"/>
  <c r="A177" i="1"/>
  <c r="O176" i="1"/>
  <c r="H163" i="1"/>
  <c r="G164" i="1"/>
  <c r="N162" i="1"/>
  <c r="P162" i="1" s="1"/>
  <c r="B162" i="1" s="1"/>
  <c r="K163" i="1"/>
  <c r="L163" i="1" s="1"/>
  <c r="M163" i="1" s="1"/>
  <c r="J164" i="1"/>
  <c r="I177" i="1"/>
  <c r="D177" i="1" l="1"/>
  <c r="E177" i="1" s="1"/>
  <c r="F178" i="1" s="1"/>
  <c r="A178" i="1"/>
  <c r="O177" i="1"/>
  <c r="Q176" i="1"/>
  <c r="R176" i="1" s="1"/>
  <c r="C177" i="1" s="1"/>
  <c r="T177" i="1"/>
  <c r="S177" i="1"/>
  <c r="H164" i="1"/>
  <c r="G165" i="1"/>
  <c r="K164" i="1"/>
  <c r="L164" i="1" s="1"/>
  <c r="M164" i="1" s="1"/>
  <c r="J165" i="1"/>
  <c r="N163" i="1"/>
  <c r="P163" i="1" s="1"/>
  <c r="B163" i="1" s="1"/>
  <c r="I178" i="1"/>
  <c r="Q177" i="1" l="1"/>
  <c r="R177" i="1" s="1"/>
  <c r="C178" i="1" s="1"/>
  <c r="T178" i="1"/>
  <c r="S178" i="1"/>
  <c r="D178" i="1"/>
  <c r="E178" i="1" s="1"/>
  <c r="F179" i="1" s="1"/>
  <c r="O178" i="1"/>
  <c r="A179" i="1"/>
  <c r="K165" i="1"/>
  <c r="L165" i="1" s="1"/>
  <c r="M165" i="1" s="1"/>
  <c r="J166" i="1"/>
  <c r="H165" i="1"/>
  <c r="G166" i="1"/>
  <c r="N164" i="1"/>
  <c r="P164" i="1" s="1"/>
  <c r="B164" i="1" s="1"/>
  <c r="I179" i="1"/>
  <c r="Q178" i="1" l="1"/>
  <c r="R178" i="1" s="1"/>
  <c r="C179" i="1" s="1"/>
  <c r="T179" i="1"/>
  <c r="S179" i="1"/>
  <c r="D179" i="1"/>
  <c r="E179" i="1" s="1"/>
  <c r="F180" i="1" s="1"/>
  <c r="A180" i="1"/>
  <c r="O179" i="1"/>
  <c r="H166" i="1"/>
  <c r="G167" i="1"/>
  <c r="N165" i="1"/>
  <c r="P165" i="1" s="1"/>
  <c r="B165" i="1" s="1"/>
  <c r="K166" i="1"/>
  <c r="L166" i="1" s="1"/>
  <c r="M166" i="1" s="1"/>
  <c r="J167" i="1"/>
  <c r="I180" i="1"/>
  <c r="D180" i="1" l="1"/>
  <c r="E180" i="1" s="1"/>
  <c r="F181" i="1" s="1"/>
  <c r="A181" i="1"/>
  <c r="O180" i="1"/>
  <c r="T180" i="1"/>
  <c r="S180" i="1"/>
  <c r="Q179" i="1"/>
  <c r="R179" i="1" s="1"/>
  <c r="C180" i="1" s="1"/>
  <c r="H167" i="1"/>
  <c r="G168" i="1"/>
  <c r="K167" i="1"/>
  <c r="L167" i="1" s="1"/>
  <c r="M167" i="1" s="1"/>
  <c r="J168" i="1"/>
  <c r="N166" i="1"/>
  <c r="P166" i="1" s="1"/>
  <c r="B166" i="1" s="1"/>
  <c r="I181" i="1"/>
  <c r="S181" i="1" l="1"/>
  <c r="Q180" i="1"/>
  <c r="R180" i="1" s="1"/>
  <c r="C181" i="1" s="1"/>
  <c r="T181" i="1"/>
  <c r="D181" i="1"/>
  <c r="E181" i="1" s="1"/>
  <c r="F182" i="1" s="1"/>
  <c r="A182" i="1"/>
  <c r="O181" i="1"/>
  <c r="K168" i="1"/>
  <c r="L168" i="1" s="1"/>
  <c r="M168" i="1" s="1"/>
  <c r="J169" i="1"/>
  <c r="H168" i="1"/>
  <c r="G169" i="1"/>
  <c r="N167" i="1"/>
  <c r="P167" i="1" s="1"/>
  <c r="B167" i="1" s="1"/>
  <c r="I182" i="1"/>
  <c r="Q181" i="1" l="1"/>
  <c r="R181" i="1" s="1"/>
  <c r="C182" i="1" s="1"/>
  <c r="T182" i="1"/>
  <c r="S182" i="1"/>
  <c r="D182" i="1"/>
  <c r="E182" i="1" s="1"/>
  <c r="F183" i="1" s="1"/>
  <c r="O182" i="1"/>
  <c r="A183" i="1"/>
  <c r="H169" i="1"/>
  <c r="G170" i="1"/>
  <c r="N168" i="1"/>
  <c r="P168" i="1" s="1"/>
  <c r="B168" i="1" s="1"/>
  <c r="K169" i="1"/>
  <c r="L169" i="1" s="1"/>
  <c r="M169" i="1" s="1"/>
  <c r="J170" i="1"/>
  <c r="I183" i="1"/>
  <c r="T183" i="1" l="1"/>
  <c r="S183" i="1"/>
  <c r="Q182" i="1"/>
  <c r="R182" i="1" s="1"/>
  <c r="C183" i="1" s="1"/>
  <c r="D183" i="1"/>
  <c r="E183" i="1" s="1"/>
  <c r="F184" i="1" s="1"/>
  <c r="A184" i="1"/>
  <c r="O183" i="1"/>
  <c r="H170" i="1"/>
  <c r="G171" i="1"/>
  <c r="K170" i="1"/>
  <c r="L170" i="1" s="1"/>
  <c r="M170" i="1" s="1"/>
  <c r="J171" i="1"/>
  <c r="N169" i="1"/>
  <c r="P169" i="1" s="1"/>
  <c r="B169" i="1" s="1"/>
  <c r="I184" i="1"/>
  <c r="T184" i="1" l="1"/>
  <c r="S184" i="1"/>
  <c r="Q183" i="1"/>
  <c r="R183" i="1" s="1"/>
  <c r="C184" i="1" s="1"/>
  <c r="D184" i="1"/>
  <c r="E184" i="1" s="1"/>
  <c r="F185" i="1" s="1"/>
  <c r="A185" i="1"/>
  <c r="O184" i="1"/>
  <c r="K171" i="1"/>
  <c r="L171" i="1" s="1"/>
  <c r="M171" i="1" s="1"/>
  <c r="J172" i="1"/>
  <c r="H171" i="1"/>
  <c r="G172" i="1"/>
  <c r="N170" i="1"/>
  <c r="P170" i="1" s="1"/>
  <c r="B170" i="1" s="1"/>
  <c r="I185" i="1"/>
  <c r="Q184" i="1" l="1"/>
  <c r="R184" i="1" s="1"/>
  <c r="C185" i="1" s="1"/>
  <c r="T185" i="1"/>
  <c r="S185" i="1"/>
  <c r="D185" i="1"/>
  <c r="E185" i="1" s="1"/>
  <c r="F186" i="1" s="1"/>
  <c r="A186" i="1"/>
  <c r="O185" i="1"/>
  <c r="H172" i="1"/>
  <c r="G173" i="1"/>
  <c r="N171" i="1"/>
  <c r="P171" i="1" s="1"/>
  <c r="B171" i="1" s="1"/>
  <c r="K172" i="1"/>
  <c r="L172" i="1" s="1"/>
  <c r="M172" i="1" s="1"/>
  <c r="J173" i="1"/>
  <c r="I186" i="1"/>
  <c r="T186" i="1" l="1"/>
  <c r="S186" i="1"/>
  <c r="Q185" i="1"/>
  <c r="R185" i="1" s="1"/>
  <c r="C186" i="1" s="1"/>
  <c r="D186" i="1"/>
  <c r="E186" i="1" s="1"/>
  <c r="F187" i="1" s="1"/>
  <c r="A187" i="1"/>
  <c r="O186" i="1"/>
  <c r="H173" i="1"/>
  <c r="G174" i="1"/>
  <c r="K173" i="1"/>
  <c r="L173" i="1" s="1"/>
  <c r="M173" i="1" s="1"/>
  <c r="J174" i="1"/>
  <c r="N172" i="1"/>
  <c r="P172" i="1" s="1"/>
  <c r="B172" i="1" s="1"/>
  <c r="I187" i="1"/>
  <c r="D187" i="1" l="1"/>
  <c r="E187" i="1" s="1"/>
  <c r="F188" i="1" s="1"/>
  <c r="O187" i="1"/>
  <c r="A188" i="1"/>
  <c r="T187" i="1"/>
  <c r="S187" i="1"/>
  <c r="Q186" i="1"/>
  <c r="R186" i="1" s="1"/>
  <c r="C187" i="1" s="1"/>
  <c r="K174" i="1"/>
  <c r="L174" i="1" s="1"/>
  <c r="M174" i="1" s="1"/>
  <c r="J175" i="1"/>
  <c r="H174" i="1"/>
  <c r="G175" i="1"/>
  <c r="N173" i="1"/>
  <c r="P173" i="1" s="1"/>
  <c r="B173" i="1" s="1"/>
  <c r="I188" i="1"/>
  <c r="T188" i="1" l="1"/>
  <c r="S188" i="1"/>
  <c r="Q187" i="1"/>
  <c r="R187" i="1" s="1"/>
  <c r="C188" i="1" s="1"/>
  <c r="D188" i="1"/>
  <c r="E188" i="1" s="1"/>
  <c r="F189" i="1" s="1"/>
  <c r="O188" i="1"/>
  <c r="A189" i="1"/>
  <c r="H175" i="1"/>
  <c r="G176" i="1"/>
  <c r="N174" i="1"/>
  <c r="P174" i="1" s="1"/>
  <c r="B174" i="1" s="1"/>
  <c r="K175" i="1"/>
  <c r="L175" i="1" s="1"/>
  <c r="M175" i="1" s="1"/>
  <c r="J176" i="1"/>
  <c r="I189" i="1"/>
  <c r="D189" i="1" l="1"/>
  <c r="E189" i="1" s="1"/>
  <c r="F190" i="1" s="1"/>
  <c r="O189" i="1"/>
  <c r="A190" i="1"/>
  <c r="T189" i="1"/>
  <c r="S189" i="1"/>
  <c r="Q188" i="1"/>
  <c r="R188" i="1" s="1"/>
  <c r="C189" i="1" s="1"/>
  <c r="H176" i="1"/>
  <c r="G177" i="1"/>
  <c r="K176" i="1"/>
  <c r="L176" i="1" s="1"/>
  <c r="M176" i="1" s="1"/>
  <c r="J177" i="1"/>
  <c r="N175" i="1"/>
  <c r="P175" i="1" s="1"/>
  <c r="B175" i="1" s="1"/>
  <c r="I190" i="1"/>
  <c r="D190" i="1" l="1"/>
  <c r="E190" i="1" s="1"/>
  <c r="F191" i="1" s="1"/>
  <c r="A191" i="1"/>
  <c r="O190" i="1"/>
  <c r="T190" i="1"/>
  <c r="S190" i="1"/>
  <c r="Q189" i="1"/>
  <c r="R189" i="1" s="1"/>
  <c r="C190" i="1" s="1"/>
  <c r="K177" i="1"/>
  <c r="L177" i="1" s="1"/>
  <c r="M177" i="1" s="1"/>
  <c r="J178" i="1"/>
  <c r="H177" i="1"/>
  <c r="G178" i="1"/>
  <c r="N176" i="1"/>
  <c r="P176" i="1" s="1"/>
  <c r="B176" i="1" s="1"/>
  <c r="I191" i="1"/>
  <c r="T191" i="1" l="1"/>
  <c r="S191" i="1"/>
  <c r="Q190" i="1"/>
  <c r="R190" i="1" s="1"/>
  <c r="C191" i="1" s="1"/>
  <c r="D191" i="1"/>
  <c r="E191" i="1" s="1"/>
  <c r="F192" i="1" s="1"/>
  <c r="O191" i="1"/>
  <c r="A192" i="1"/>
  <c r="H178" i="1"/>
  <c r="G179" i="1"/>
  <c r="N177" i="1"/>
  <c r="P177" i="1" s="1"/>
  <c r="B177" i="1" s="1"/>
  <c r="K178" i="1"/>
  <c r="L178" i="1" s="1"/>
  <c r="M178" i="1" s="1"/>
  <c r="J179" i="1"/>
  <c r="I192" i="1"/>
  <c r="D192" i="1" l="1"/>
  <c r="E192" i="1" s="1"/>
  <c r="F193" i="1" s="1"/>
  <c r="A193" i="1"/>
  <c r="O192" i="1"/>
  <c r="T192" i="1"/>
  <c r="Q191" i="1"/>
  <c r="R191" i="1" s="1"/>
  <c r="C192" i="1" s="1"/>
  <c r="S192" i="1"/>
  <c r="H179" i="1"/>
  <c r="G180" i="1"/>
  <c r="K179" i="1"/>
  <c r="L179" i="1" s="1"/>
  <c r="M179" i="1" s="1"/>
  <c r="J180" i="1"/>
  <c r="N178" i="1"/>
  <c r="P178" i="1" s="1"/>
  <c r="B178" i="1" s="1"/>
  <c r="I193" i="1"/>
  <c r="Q192" i="1" l="1"/>
  <c r="R192" i="1" s="1"/>
  <c r="C193" i="1" s="1"/>
  <c r="T193" i="1"/>
  <c r="S193" i="1"/>
  <c r="D193" i="1"/>
  <c r="E193" i="1" s="1"/>
  <c r="F194" i="1" s="1"/>
  <c r="A194" i="1"/>
  <c r="O193" i="1"/>
  <c r="K180" i="1"/>
  <c r="L180" i="1" s="1"/>
  <c r="M180" i="1" s="1"/>
  <c r="J181" i="1"/>
  <c r="H180" i="1"/>
  <c r="G181" i="1"/>
  <c r="N179" i="1"/>
  <c r="P179" i="1" s="1"/>
  <c r="B179" i="1" s="1"/>
  <c r="I194" i="1"/>
  <c r="T194" i="1" l="1"/>
  <c r="S194" i="1"/>
  <c r="Q193" i="1"/>
  <c r="R193" i="1" s="1"/>
  <c r="C194" i="1" s="1"/>
  <c r="D194" i="1"/>
  <c r="E194" i="1" s="1"/>
  <c r="F195" i="1" s="1"/>
  <c r="A195" i="1"/>
  <c r="O194" i="1"/>
  <c r="H181" i="1"/>
  <c r="G182" i="1"/>
  <c r="N180" i="1"/>
  <c r="P180" i="1" s="1"/>
  <c r="B180" i="1" s="1"/>
  <c r="K181" i="1"/>
  <c r="L181" i="1" s="1"/>
  <c r="M181" i="1" s="1"/>
  <c r="J182" i="1"/>
  <c r="I195" i="1"/>
  <c r="D195" i="1" l="1"/>
  <c r="E195" i="1" s="1"/>
  <c r="F196" i="1" s="1"/>
  <c r="A196" i="1"/>
  <c r="O195" i="1"/>
  <c r="Q194" i="1"/>
  <c r="R194" i="1" s="1"/>
  <c r="C195" i="1" s="1"/>
  <c r="T195" i="1"/>
  <c r="S195" i="1"/>
  <c r="H182" i="1"/>
  <c r="G183" i="1"/>
  <c r="K182" i="1"/>
  <c r="L182" i="1" s="1"/>
  <c r="M182" i="1" s="1"/>
  <c r="J183" i="1"/>
  <c r="N181" i="1"/>
  <c r="P181" i="1" s="1"/>
  <c r="B181" i="1" s="1"/>
  <c r="I196" i="1"/>
  <c r="T196" i="1" l="1"/>
  <c r="S196" i="1"/>
  <c r="Q195" i="1"/>
  <c r="R195" i="1" s="1"/>
  <c r="C196" i="1" s="1"/>
  <c r="D196" i="1"/>
  <c r="E196" i="1" s="1"/>
  <c r="F197" i="1" s="1"/>
  <c r="A197" i="1"/>
  <c r="O196" i="1"/>
  <c r="K183" i="1"/>
  <c r="L183" i="1" s="1"/>
  <c r="M183" i="1" s="1"/>
  <c r="J184" i="1"/>
  <c r="H183" i="1"/>
  <c r="G184" i="1"/>
  <c r="N182" i="1"/>
  <c r="P182" i="1" s="1"/>
  <c r="B182" i="1" s="1"/>
  <c r="I197" i="1"/>
  <c r="Q196" i="1" l="1"/>
  <c r="R196" i="1" s="1"/>
  <c r="C197" i="1" s="1"/>
  <c r="T197" i="1"/>
  <c r="S197" i="1"/>
  <c r="D197" i="1"/>
  <c r="E197" i="1" s="1"/>
  <c r="F198" i="1" s="1"/>
  <c r="A198" i="1"/>
  <c r="O197" i="1"/>
  <c r="H184" i="1"/>
  <c r="G185" i="1"/>
  <c r="N183" i="1"/>
  <c r="P183" i="1" s="1"/>
  <c r="B183" i="1" s="1"/>
  <c r="K184" i="1"/>
  <c r="L184" i="1" s="1"/>
  <c r="M184" i="1" s="1"/>
  <c r="J185" i="1"/>
  <c r="I198" i="1"/>
  <c r="Q197" i="1" l="1"/>
  <c r="R197" i="1" s="1"/>
  <c r="C198" i="1" s="1"/>
  <c r="T198" i="1"/>
  <c r="S198" i="1"/>
  <c r="D198" i="1"/>
  <c r="E198" i="1" s="1"/>
  <c r="F199" i="1" s="1"/>
  <c r="O198" i="1"/>
  <c r="A199" i="1"/>
  <c r="H185" i="1"/>
  <c r="G186" i="1"/>
  <c r="K185" i="1"/>
  <c r="L185" i="1" s="1"/>
  <c r="M185" i="1" s="1"/>
  <c r="J186" i="1"/>
  <c r="N184" i="1"/>
  <c r="P184" i="1" s="1"/>
  <c r="B184" i="1" s="1"/>
  <c r="I199" i="1"/>
  <c r="S199" i="1" l="1"/>
  <c r="T199" i="1"/>
  <c r="Q198" i="1"/>
  <c r="R198" i="1" s="1"/>
  <c r="C199" i="1" s="1"/>
  <c r="D199" i="1"/>
  <c r="E199" i="1" s="1"/>
  <c r="F200" i="1" s="1"/>
  <c r="O199" i="1"/>
  <c r="A200" i="1"/>
  <c r="H186" i="1"/>
  <c r="G187" i="1"/>
  <c r="K186" i="1"/>
  <c r="L186" i="1" s="1"/>
  <c r="M186" i="1" s="1"/>
  <c r="J187" i="1"/>
  <c r="N185" i="1"/>
  <c r="P185" i="1" s="1"/>
  <c r="B185" i="1" s="1"/>
  <c r="I200" i="1"/>
  <c r="D200" i="1" l="1"/>
  <c r="E200" i="1" s="1"/>
  <c r="F201" i="1" s="1"/>
  <c r="A201" i="1"/>
  <c r="O200" i="1"/>
  <c r="Q199" i="1"/>
  <c r="R199" i="1" s="1"/>
  <c r="C200" i="1" s="1"/>
  <c r="S200" i="1"/>
  <c r="T200" i="1"/>
  <c r="K187" i="1"/>
  <c r="L187" i="1" s="1"/>
  <c r="M187" i="1" s="1"/>
  <c r="J188" i="1"/>
  <c r="H187" i="1"/>
  <c r="G188" i="1"/>
  <c r="N186" i="1"/>
  <c r="P186" i="1" s="1"/>
  <c r="B186" i="1" s="1"/>
  <c r="I201" i="1"/>
  <c r="S201" i="1" l="1"/>
  <c r="Q200" i="1"/>
  <c r="R200" i="1" s="1"/>
  <c r="C201" i="1" s="1"/>
  <c r="T201" i="1"/>
  <c r="D201" i="1"/>
  <c r="E201" i="1" s="1"/>
  <c r="F202" i="1" s="1"/>
  <c r="A202" i="1"/>
  <c r="O201" i="1"/>
  <c r="H188" i="1"/>
  <c r="G189" i="1"/>
  <c r="N187" i="1"/>
  <c r="P187" i="1" s="1"/>
  <c r="B187" i="1" s="1"/>
  <c r="K188" i="1"/>
  <c r="L188" i="1" s="1"/>
  <c r="M188" i="1" s="1"/>
  <c r="J189" i="1"/>
  <c r="I202" i="1"/>
  <c r="S202" i="1" l="1"/>
  <c r="Q201" i="1"/>
  <c r="R201" i="1" s="1"/>
  <c r="C202" i="1" s="1"/>
  <c r="T202" i="1"/>
  <c r="D202" i="1"/>
  <c r="E202" i="1" s="1"/>
  <c r="F203" i="1" s="1"/>
  <c r="O202" i="1"/>
  <c r="A203" i="1"/>
  <c r="H189" i="1"/>
  <c r="G190" i="1"/>
  <c r="K189" i="1"/>
  <c r="L189" i="1" s="1"/>
  <c r="M189" i="1" s="1"/>
  <c r="J190" i="1"/>
  <c r="N188" i="1"/>
  <c r="P188" i="1" s="1"/>
  <c r="B188" i="1" s="1"/>
  <c r="I203" i="1"/>
  <c r="D203" i="1" l="1"/>
  <c r="E203" i="1" s="1"/>
  <c r="F204" i="1" s="1"/>
  <c r="A204" i="1"/>
  <c r="O203" i="1"/>
  <c r="T203" i="1"/>
  <c r="S203" i="1"/>
  <c r="Q202" i="1"/>
  <c r="R202" i="1" s="1"/>
  <c r="C203" i="1" s="1"/>
  <c r="K190" i="1"/>
  <c r="L190" i="1" s="1"/>
  <c r="M190" i="1" s="1"/>
  <c r="J191" i="1"/>
  <c r="H190" i="1"/>
  <c r="G191" i="1"/>
  <c r="N189" i="1"/>
  <c r="P189" i="1" s="1"/>
  <c r="B189" i="1" s="1"/>
  <c r="I204" i="1"/>
  <c r="Q203" i="1" l="1"/>
  <c r="R203" i="1" s="1"/>
  <c r="C204" i="1" s="1"/>
  <c r="S204" i="1"/>
  <c r="T204" i="1"/>
  <c r="D204" i="1"/>
  <c r="E204" i="1" s="1"/>
  <c r="F205" i="1" s="1"/>
  <c r="O204" i="1"/>
  <c r="A205" i="1"/>
  <c r="H191" i="1"/>
  <c r="G192" i="1"/>
  <c r="N190" i="1"/>
  <c r="P190" i="1" s="1"/>
  <c r="B190" i="1" s="1"/>
  <c r="K191" i="1"/>
  <c r="L191" i="1" s="1"/>
  <c r="M191" i="1" s="1"/>
  <c r="J192" i="1"/>
  <c r="I205" i="1"/>
  <c r="D205" i="1" l="1"/>
  <c r="E205" i="1" s="1"/>
  <c r="F206" i="1" s="1"/>
  <c r="A206" i="1"/>
  <c r="O205" i="1"/>
  <c r="T205" i="1"/>
  <c r="Q204" i="1"/>
  <c r="R204" i="1" s="1"/>
  <c r="C205" i="1" s="1"/>
  <c r="S205" i="1"/>
  <c r="H192" i="1"/>
  <c r="G193" i="1"/>
  <c r="K192" i="1"/>
  <c r="L192" i="1" s="1"/>
  <c r="M192" i="1" s="1"/>
  <c r="J193" i="1"/>
  <c r="N191" i="1"/>
  <c r="P191" i="1" s="1"/>
  <c r="B191" i="1" s="1"/>
  <c r="I206" i="1"/>
  <c r="Q205" i="1" l="1"/>
  <c r="R205" i="1" s="1"/>
  <c r="C206" i="1" s="1"/>
  <c r="T206" i="1"/>
  <c r="S206" i="1"/>
  <c r="D206" i="1"/>
  <c r="E206" i="1" s="1"/>
  <c r="F207" i="1" s="1"/>
  <c r="A207" i="1"/>
  <c r="O206" i="1"/>
  <c r="K193" i="1"/>
  <c r="L193" i="1" s="1"/>
  <c r="M193" i="1" s="1"/>
  <c r="J194" i="1"/>
  <c r="H193" i="1"/>
  <c r="G194" i="1"/>
  <c r="N192" i="1"/>
  <c r="P192" i="1" s="1"/>
  <c r="B192" i="1" s="1"/>
  <c r="I207" i="1"/>
  <c r="S207" i="1" l="1"/>
  <c r="Q206" i="1"/>
  <c r="R206" i="1" s="1"/>
  <c r="C207" i="1" s="1"/>
  <c r="T207" i="1"/>
  <c r="D207" i="1"/>
  <c r="E207" i="1" s="1"/>
  <c r="F208" i="1" s="1"/>
  <c r="O207" i="1"/>
  <c r="A208" i="1"/>
  <c r="H194" i="1"/>
  <c r="G195" i="1"/>
  <c r="N193" i="1"/>
  <c r="P193" i="1" s="1"/>
  <c r="B193" i="1" s="1"/>
  <c r="K194" i="1"/>
  <c r="L194" i="1" s="1"/>
  <c r="M194" i="1" s="1"/>
  <c r="J195" i="1"/>
  <c r="I208" i="1"/>
  <c r="D208" i="1" l="1"/>
  <c r="E208" i="1" s="1"/>
  <c r="F209" i="1" s="1"/>
  <c r="O208" i="1"/>
  <c r="A209" i="1"/>
  <c r="Q207" i="1"/>
  <c r="R207" i="1" s="1"/>
  <c r="C208" i="1" s="1"/>
  <c r="T208" i="1"/>
  <c r="S208" i="1"/>
  <c r="K195" i="1"/>
  <c r="L195" i="1" s="1"/>
  <c r="M195" i="1" s="1"/>
  <c r="J196" i="1"/>
  <c r="H195" i="1"/>
  <c r="G196" i="1"/>
  <c r="N194" i="1"/>
  <c r="P194" i="1" s="1"/>
  <c r="B194" i="1" s="1"/>
  <c r="I209" i="1"/>
  <c r="D209" i="1" l="1"/>
  <c r="E209" i="1" s="1"/>
  <c r="F210" i="1" s="1"/>
  <c r="A210" i="1"/>
  <c r="O209" i="1"/>
  <c r="Q208" i="1"/>
  <c r="R208" i="1" s="1"/>
  <c r="C209" i="1" s="1"/>
  <c r="S209" i="1"/>
  <c r="T209" i="1"/>
  <c r="N195" i="1"/>
  <c r="P195" i="1" s="1"/>
  <c r="B195" i="1" s="1"/>
  <c r="K196" i="1"/>
  <c r="L196" i="1" s="1"/>
  <c r="M196" i="1" s="1"/>
  <c r="J197" i="1"/>
  <c r="H196" i="1"/>
  <c r="G197" i="1"/>
  <c r="I210" i="1"/>
  <c r="Q209" i="1" l="1"/>
  <c r="R209" i="1" s="1"/>
  <c r="C210" i="1" s="1"/>
  <c r="S210" i="1"/>
  <c r="T210" i="1"/>
  <c r="D210" i="1"/>
  <c r="E210" i="1" s="1"/>
  <c r="F211" i="1" s="1"/>
  <c r="O210" i="1"/>
  <c r="A211" i="1"/>
  <c r="N196" i="1"/>
  <c r="P196" i="1" s="1"/>
  <c r="B196" i="1" s="1"/>
  <c r="K197" i="1"/>
  <c r="L197" i="1" s="1"/>
  <c r="M197" i="1" s="1"/>
  <c r="J198" i="1"/>
  <c r="H197" i="1"/>
  <c r="G198" i="1"/>
  <c r="I211" i="1"/>
  <c r="D211" i="1" l="1"/>
  <c r="E211" i="1" s="1"/>
  <c r="F212" i="1" s="1"/>
  <c r="A212" i="1"/>
  <c r="O211" i="1"/>
  <c r="S211" i="1"/>
  <c r="T211" i="1"/>
  <c r="Q210" i="1"/>
  <c r="R210" i="1" s="1"/>
  <c r="C211" i="1" s="1"/>
  <c r="N197" i="1"/>
  <c r="P197" i="1" s="1"/>
  <c r="B197" i="1" s="1"/>
  <c r="K198" i="1"/>
  <c r="L198" i="1" s="1"/>
  <c r="M198" i="1" s="1"/>
  <c r="J199" i="1"/>
  <c r="H198" i="1"/>
  <c r="G199" i="1"/>
  <c r="I212" i="1"/>
  <c r="S212" i="1" l="1"/>
  <c r="T212" i="1"/>
  <c r="Q211" i="1"/>
  <c r="R211" i="1" s="1"/>
  <c r="C212" i="1" s="1"/>
  <c r="D212" i="1"/>
  <c r="E212" i="1" s="1"/>
  <c r="F213" i="1" s="1"/>
  <c r="A213" i="1"/>
  <c r="O212" i="1"/>
  <c r="N198" i="1"/>
  <c r="P198" i="1" s="1"/>
  <c r="B198" i="1" s="1"/>
  <c r="K199" i="1"/>
  <c r="L199" i="1" s="1"/>
  <c r="M199" i="1" s="1"/>
  <c r="J200" i="1"/>
  <c r="G200" i="1"/>
  <c r="H199" i="1"/>
  <c r="I213" i="1"/>
  <c r="T213" i="1" l="1"/>
  <c r="Q212" i="1"/>
  <c r="R212" i="1" s="1"/>
  <c r="C213" i="1" s="1"/>
  <c r="S213" i="1"/>
  <c r="D213" i="1"/>
  <c r="E213" i="1" s="1"/>
  <c r="F214" i="1" s="1"/>
  <c r="A214" i="1"/>
  <c r="O213" i="1"/>
  <c r="H200" i="1"/>
  <c r="G201" i="1"/>
  <c r="K200" i="1"/>
  <c r="L200" i="1" s="1"/>
  <c r="M200" i="1" s="1"/>
  <c r="J201" i="1"/>
  <c r="N199" i="1"/>
  <c r="P199" i="1" s="1"/>
  <c r="B199" i="1" s="1"/>
  <c r="I214" i="1"/>
  <c r="S214" i="1" l="1"/>
  <c r="T214" i="1"/>
  <c r="Q213" i="1"/>
  <c r="R213" i="1" s="1"/>
  <c r="C214" i="1" s="1"/>
  <c r="D214" i="1"/>
  <c r="E214" i="1" s="1"/>
  <c r="F215" i="1" s="1"/>
  <c r="O214" i="1"/>
  <c r="A215" i="1"/>
  <c r="K201" i="1"/>
  <c r="L201" i="1" s="1"/>
  <c r="M201" i="1" s="1"/>
  <c r="J202" i="1"/>
  <c r="H201" i="1"/>
  <c r="G202" i="1"/>
  <c r="N200" i="1"/>
  <c r="P200" i="1" s="1"/>
  <c r="B200" i="1" s="1"/>
  <c r="I215" i="1"/>
  <c r="Q214" i="1" l="1"/>
  <c r="R214" i="1" s="1"/>
  <c r="C215" i="1" s="1"/>
  <c r="T215" i="1"/>
  <c r="S215" i="1"/>
  <c r="D215" i="1"/>
  <c r="E215" i="1" s="1"/>
  <c r="F216" i="1" s="1"/>
  <c r="A216" i="1"/>
  <c r="O215" i="1"/>
  <c r="G203" i="1"/>
  <c r="H202" i="1"/>
  <c r="N201" i="1"/>
  <c r="P201" i="1" s="1"/>
  <c r="B201" i="1" s="1"/>
  <c r="K202" i="1"/>
  <c r="L202" i="1" s="1"/>
  <c r="M202" i="1" s="1"/>
  <c r="J203" i="1"/>
  <c r="I216" i="1"/>
  <c r="S216" i="1" l="1"/>
  <c r="T216" i="1"/>
  <c r="Q215" i="1"/>
  <c r="R215" i="1" s="1"/>
  <c r="C216" i="1" s="1"/>
  <c r="D216" i="1"/>
  <c r="E216" i="1" s="1"/>
  <c r="F217" i="1" s="1"/>
  <c r="O216" i="1"/>
  <c r="A217" i="1"/>
  <c r="N202" i="1"/>
  <c r="P202" i="1" s="1"/>
  <c r="B202" i="1" s="1"/>
  <c r="K203" i="1"/>
  <c r="L203" i="1" s="1"/>
  <c r="M203" i="1" s="1"/>
  <c r="J204" i="1"/>
  <c r="H203" i="1"/>
  <c r="G204" i="1"/>
  <c r="I217" i="1"/>
  <c r="S217" i="1" l="1"/>
  <c r="T217" i="1"/>
  <c r="Q216" i="1"/>
  <c r="R216" i="1" s="1"/>
  <c r="C217" i="1"/>
  <c r="D217" i="1"/>
  <c r="E217" i="1" s="1"/>
  <c r="F218" i="1" s="1"/>
  <c r="A218" i="1"/>
  <c r="O217" i="1"/>
  <c r="N203" i="1"/>
  <c r="P203" i="1" s="1"/>
  <c r="B203" i="1" s="1"/>
  <c r="K204" i="1"/>
  <c r="L204" i="1" s="1"/>
  <c r="M204" i="1" s="1"/>
  <c r="J205" i="1"/>
  <c r="G205" i="1"/>
  <c r="H204" i="1"/>
  <c r="I218" i="1"/>
  <c r="S218" i="1" l="1"/>
  <c r="T218" i="1"/>
  <c r="Q217" i="1"/>
  <c r="R217" i="1" s="1"/>
  <c r="C218" i="1" s="1"/>
  <c r="D218" i="1"/>
  <c r="E218" i="1" s="1"/>
  <c r="F219" i="1" s="1"/>
  <c r="A219" i="1"/>
  <c r="O218" i="1"/>
  <c r="H205" i="1"/>
  <c r="G206" i="1"/>
  <c r="K205" i="1"/>
  <c r="L205" i="1" s="1"/>
  <c r="M205" i="1" s="1"/>
  <c r="J206" i="1"/>
  <c r="N204" i="1"/>
  <c r="P204" i="1" s="1"/>
  <c r="B204" i="1" s="1"/>
  <c r="I219" i="1"/>
  <c r="D219" i="1" l="1"/>
  <c r="E219" i="1" s="1"/>
  <c r="F220" i="1" s="1"/>
  <c r="A220" i="1"/>
  <c r="O219" i="1"/>
  <c r="Q218" i="1"/>
  <c r="R218" i="1" s="1"/>
  <c r="C219" i="1" s="1"/>
  <c r="S219" i="1"/>
  <c r="T219" i="1"/>
  <c r="K206" i="1"/>
  <c r="L206" i="1" s="1"/>
  <c r="M206" i="1" s="1"/>
  <c r="J207" i="1"/>
  <c r="G207" i="1"/>
  <c r="H206" i="1"/>
  <c r="N205" i="1"/>
  <c r="P205" i="1" s="1"/>
  <c r="B205" i="1" s="1"/>
  <c r="I220" i="1"/>
  <c r="T220" i="1" l="1"/>
  <c r="Q219" i="1"/>
  <c r="R219" i="1" s="1"/>
  <c r="C220" i="1" s="1"/>
  <c r="S220" i="1"/>
  <c r="D220" i="1"/>
  <c r="E220" i="1" s="1"/>
  <c r="F221" i="1" s="1"/>
  <c r="A221" i="1"/>
  <c r="O220" i="1"/>
  <c r="N206" i="1"/>
  <c r="P206" i="1" s="1"/>
  <c r="B206" i="1" s="1"/>
  <c r="H207" i="1"/>
  <c r="G208" i="1"/>
  <c r="K207" i="1"/>
  <c r="L207" i="1" s="1"/>
  <c r="M207" i="1" s="1"/>
  <c r="J208" i="1"/>
  <c r="I221" i="1"/>
  <c r="S221" i="1" l="1"/>
  <c r="Q220" i="1"/>
  <c r="R220" i="1" s="1"/>
  <c r="C221" i="1" s="1"/>
  <c r="T221" i="1"/>
  <c r="D221" i="1"/>
  <c r="E221" i="1" s="1"/>
  <c r="F222" i="1" s="1"/>
  <c r="O221" i="1"/>
  <c r="A222" i="1"/>
  <c r="G209" i="1"/>
  <c r="H208" i="1"/>
  <c r="N207" i="1"/>
  <c r="P207" i="1" s="1"/>
  <c r="B207" i="1" s="1"/>
  <c r="K208" i="1"/>
  <c r="L208" i="1" s="1"/>
  <c r="M208" i="1" s="1"/>
  <c r="J209" i="1"/>
  <c r="I222" i="1"/>
  <c r="D222" i="1" l="1"/>
  <c r="E222" i="1" s="1"/>
  <c r="F223" i="1" s="1"/>
  <c r="O222" i="1"/>
  <c r="A223" i="1"/>
  <c r="Q221" i="1"/>
  <c r="R221" i="1" s="1"/>
  <c r="C222" i="1" s="1"/>
  <c r="S222" i="1"/>
  <c r="T222" i="1"/>
  <c r="N208" i="1"/>
  <c r="P208" i="1" s="1"/>
  <c r="B208" i="1" s="1"/>
  <c r="K209" i="1"/>
  <c r="L209" i="1" s="1"/>
  <c r="M209" i="1" s="1"/>
  <c r="J210" i="1"/>
  <c r="H209" i="1"/>
  <c r="G210" i="1"/>
  <c r="I223" i="1"/>
  <c r="D223" i="1" l="1"/>
  <c r="E223" i="1" s="1"/>
  <c r="F224" i="1" s="1"/>
  <c r="O223" i="1"/>
  <c r="A224" i="1"/>
  <c r="S223" i="1"/>
  <c r="T223" i="1"/>
  <c r="Q222" i="1"/>
  <c r="R222" i="1" s="1"/>
  <c r="C223" i="1" s="1"/>
  <c r="N209" i="1"/>
  <c r="P209" i="1" s="1"/>
  <c r="B209" i="1" s="1"/>
  <c r="K210" i="1"/>
  <c r="L210" i="1" s="1"/>
  <c r="M210" i="1" s="1"/>
  <c r="J211" i="1"/>
  <c r="H210" i="1"/>
  <c r="G211" i="1"/>
  <c r="I224" i="1"/>
  <c r="D224" i="1" l="1"/>
  <c r="E224" i="1" s="1"/>
  <c r="F225" i="1" s="1"/>
  <c r="A225" i="1"/>
  <c r="O224" i="1"/>
  <c r="S224" i="1"/>
  <c r="T224" i="1"/>
  <c r="Q223" i="1"/>
  <c r="R223" i="1" s="1"/>
  <c r="C224" i="1" s="1"/>
  <c r="N210" i="1"/>
  <c r="P210" i="1" s="1"/>
  <c r="B210" i="1" s="1"/>
  <c r="K211" i="1"/>
  <c r="L211" i="1" s="1"/>
  <c r="M211" i="1" s="1"/>
  <c r="J212" i="1"/>
  <c r="H211" i="1"/>
  <c r="G212" i="1"/>
  <c r="I225" i="1"/>
  <c r="Q224" i="1" l="1"/>
  <c r="R224" i="1" s="1"/>
  <c r="C225" i="1" s="1"/>
  <c r="S225" i="1"/>
  <c r="T225" i="1"/>
  <c r="D225" i="1"/>
  <c r="E225" i="1" s="1"/>
  <c r="F226" i="1" s="1"/>
  <c r="A226" i="1"/>
  <c r="O225" i="1"/>
  <c r="N211" i="1"/>
  <c r="P211" i="1" s="1"/>
  <c r="B211" i="1" s="1"/>
  <c r="K212" i="1"/>
  <c r="L212" i="1" s="1"/>
  <c r="M212" i="1" s="1"/>
  <c r="J213" i="1"/>
  <c r="H212" i="1"/>
  <c r="G213" i="1"/>
  <c r="I226" i="1"/>
  <c r="Q225" i="1" l="1"/>
  <c r="R225" i="1" s="1"/>
  <c r="C226" i="1" s="1"/>
  <c r="S226" i="1"/>
  <c r="T226" i="1"/>
  <c r="D226" i="1"/>
  <c r="E226" i="1" s="1"/>
  <c r="F227" i="1" s="1"/>
  <c r="O226" i="1"/>
  <c r="A227" i="1"/>
  <c r="N212" i="1"/>
  <c r="P212" i="1" s="1"/>
  <c r="B212" i="1" s="1"/>
  <c r="K213" i="1"/>
  <c r="L213" i="1" s="1"/>
  <c r="M213" i="1" s="1"/>
  <c r="J214" i="1"/>
  <c r="H213" i="1"/>
  <c r="G214" i="1"/>
  <c r="I227" i="1"/>
  <c r="D227" i="1" l="1"/>
  <c r="E227" i="1" s="1"/>
  <c r="F228" i="1" s="1"/>
  <c r="O227" i="1"/>
  <c r="A228" i="1"/>
  <c r="S227" i="1"/>
  <c r="T227" i="1"/>
  <c r="Q226" i="1"/>
  <c r="R226" i="1" s="1"/>
  <c r="C227" i="1" s="1"/>
  <c r="N213" i="1"/>
  <c r="P213" i="1" s="1"/>
  <c r="B213" i="1" s="1"/>
  <c r="K214" i="1"/>
  <c r="L214" i="1" s="1"/>
  <c r="M214" i="1" s="1"/>
  <c r="J215" i="1"/>
  <c r="H214" i="1"/>
  <c r="G215" i="1"/>
  <c r="I228" i="1"/>
  <c r="D228" i="1" l="1"/>
  <c r="E228" i="1" s="1"/>
  <c r="F229" i="1" s="1"/>
  <c r="O228" i="1"/>
  <c r="A229" i="1"/>
  <c r="T228" i="1"/>
  <c r="Q227" i="1"/>
  <c r="R227" i="1" s="1"/>
  <c r="C228" i="1" s="1"/>
  <c r="S228" i="1"/>
  <c r="N214" i="1"/>
  <c r="P214" i="1" s="1"/>
  <c r="B214" i="1" s="1"/>
  <c r="K215" i="1"/>
  <c r="L215" i="1" s="1"/>
  <c r="M215" i="1" s="1"/>
  <c r="J216" i="1"/>
  <c r="H215" i="1"/>
  <c r="G216" i="1"/>
  <c r="I229" i="1"/>
  <c r="T229" i="1" l="1"/>
  <c r="Q228" i="1"/>
  <c r="R228" i="1" s="1"/>
  <c r="C229" i="1" s="1"/>
  <c r="S229" i="1"/>
  <c r="D229" i="1"/>
  <c r="E229" i="1" s="1"/>
  <c r="F230" i="1" s="1"/>
  <c r="A230" i="1"/>
  <c r="O229" i="1"/>
  <c r="N215" i="1"/>
  <c r="P215" i="1" s="1"/>
  <c r="B215" i="1" s="1"/>
  <c r="K216" i="1"/>
  <c r="L216" i="1" s="1"/>
  <c r="M216" i="1" s="1"/>
  <c r="J217" i="1"/>
  <c r="G217" i="1"/>
  <c r="H216" i="1"/>
  <c r="I230" i="1"/>
  <c r="Q229" i="1" l="1"/>
  <c r="R229" i="1" s="1"/>
  <c r="C230" i="1" s="1"/>
  <c r="S230" i="1"/>
  <c r="T230" i="1"/>
  <c r="D230" i="1"/>
  <c r="E230" i="1" s="1"/>
  <c r="F231" i="1" s="1"/>
  <c r="O230" i="1"/>
  <c r="A231" i="1"/>
  <c r="H217" i="1"/>
  <c r="G218" i="1"/>
  <c r="K217" i="1"/>
  <c r="L217" i="1" s="1"/>
  <c r="M217" i="1" s="1"/>
  <c r="J218" i="1"/>
  <c r="N216" i="1"/>
  <c r="P216" i="1" s="1"/>
  <c r="B216" i="1" s="1"/>
  <c r="I231" i="1"/>
  <c r="D231" i="1" l="1"/>
  <c r="E231" i="1" s="1"/>
  <c r="F232" i="1" s="1"/>
  <c r="O231" i="1"/>
  <c r="A232" i="1"/>
  <c r="Q230" i="1"/>
  <c r="R230" i="1" s="1"/>
  <c r="C231" i="1" s="1"/>
  <c r="S231" i="1"/>
  <c r="T231" i="1"/>
  <c r="K218" i="1"/>
  <c r="L218" i="1" s="1"/>
  <c r="M218" i="1" s="1"/>
  <c r="J219" i="1"/>
  <c r="H218" i="1"/>
  <c r="G219" i="1"/>
  <c r="N217" i="1"/>
  <c r="P217" i="1" s="1"/>
  <c r="B217" i="1" s="1"/>
  <c r="I232" i="1"/>
  <c r="D232" i="1" l="1"/>
  <c r="E232" i="1" s="1"/>
  <c r="F233" i="1" s="1"/>
  <c r="O232" i="1"/>
  <c r="A233" i="1"/>
  <c r="Q231" i="1"/>
  <c r="R231" i="1" s="1"/>
  <c r="C232" i="1" s="1"/>
  <c r="S232" i="1"/>
  <c r="T232" i="1"/>
  <c r="H219" i="1"/>
  <c r="G220" i="1"/>
  <c r="N218" i="1"/>
  <c r="P218" i="1" s="1"/>
  <c r="B218" i="1" s="1"/>
  <c r="K219" i="1"/>
  <c r="L219" i="1" s="1"/>
  <c r="M219" i="1" s="1"/>
  <c r="J220" i="1"/>
  <c r="I233" i="1"/>
  <c r="D233" i="1" l="1"/>
  <c r="E233" i="1" s="1"/>
  <c r="F234" i="1" s="1"/>
  <c r="A234" i="1"/>
  <c r="O233" i="1"/>
  <c r="Q232" i="1"/>
  <c r="R232" i="1" s="1"/>
  <c r="C233" i="1" s="1"/>
  <c r="S233" i="1"/>
  <c r="T233" i="1"/>
  <c r="H220" i="1"/>
  <c r="G221" i="1"/>
  <c r="K220" i="1"/>
  <c r="L220" i="1" s="1"/>
  <c r="M220" i="1" s="1"/>
  <c r="J221" i="1"/>
  <c r="N219" i="1"/>
  <c r="P219" i="1" s="1"/>
  <c r="B219" i="1" s="1"/>
  <c r="I234" i="1"/>
  <c r="S234" i="1" l="1"/>
  <c r="T234" i="1"/>
  <c r="Q233" i="1"/>
  <c r="R233" i="1" s="1"/>
  <c r="C234" i="1" s="1"/>
  <c r="D234" i="1"/>
  <c r="E234" i="1" s="1"/>
  <c r="F235" i="1" s="1"/>
  <c r="O234" i="1"/>
  <c r="A235" i="1"/>
  <c r="K221" i="1"/>
  <c r="L221" i="1" s="1"/>
  <c r="M221" i="1" s="1"/>
  <c r="J222" i="1"/>
  <c r="H221" i="1"/>
  <c r="G222" i="1"/>
  <c r="N220" i="1"/>
  <c r="P220" i="1" s="1"/>
  <c r="B220" i="1" s="1"/>
  <c r="I235" i="1"/>
  <c r="S235" i="1" l="1"/>
  <c r="T235" i="1"/>
  <c r="Q234" i="1"/>
  <c r="R234" i="1" s="1"/>
  <c r="C235" i="1" s="1"/>
  <c r="D235" i="1"/>
  <c r="E235" i="1" s="1"/>
  <c r="F236" i="1" s="1"/>
  <c r="A236" i="1"/>
  <c r="O235" i="1"/>
  <c r="H222" i="1"/>
  <c r="G223" i="1"/>
  <c r="N221" i="1"/>
  <c r="P221" i="1" s="1"/>
  <c r="B221" i="1" s="1"/>
  <c r="K222" i="1"/>
  <c r="L222" i="1" s="1"/>
  <c r="M222" i="1" s="1"/>
  <c r="J223" i="1"/>
  <c r="I236" i="1"/>
  <c r="Q235" i="1" l="1"/>
  <c r="R235" i="1" s="1"/>
  <c r="C236" i="1" s="1"/>
  <c r="S236" i="1"/>
  <c r="T236" i="1"/>
  <c r="D236" i="1"/>
  <c r="E236" i="1" s="1"/>
  <c r="A237" i="1"/>
  <c r="O236" i="1"/>
  <c r="H223" i="1"/>
  <c r="G224" i="1"/>
  <c r="K223" i="1"/>
  <c r="L223" i="1" s="1"/>
  <c r="M223" i="1" s="1"/>
  <c r="J224" i="1"/>
  <c r="N222" i="1"/>
  <c r="P222" i="1" s="1"/>
  <c r="B222" i="1" s="1"/>
  <c r="I237" i="1"/>
  <c r="D237" i="1" l="1"/>
  <c r="E237" i="1" s="1"/>
  <c r="F238" i="1" s="1"/>
  <c r="O237" i="1"/>
  <c r="A238" i="1"/>
  <c r="Q236" i="1"/>
  <c r="R236" i="1" s="1"/>
  <c r="C237" i="1" s="1"/>
  <c r="T237" i="1"/>
  <c r="S237" i="1"/>
  <c r="F237" i="1"/>
  <c r="K224" i="1"/>
  <c r="L224" i="1" s="1"/>
  <c r="M224" i="1" s="1"/>
  <c r="J225" i="1"/>
  <c r="H224" i="1"/>
  <c r="G225" i="1"/>
  <c r="N223" i="1"/>
  <c r="P223" i="1" s="1"/>
  <c r="B223" i="1" s="1"/>
  <c r="I238" i="1"/>
  <c r="D238" i="1" l="1"/>
  <c r="E238" i="1" s="1"/>
  <c r="F239" i="1" s="1"/>
  <c r="A239" i="1"/>
  <c r="O238" i="1"/>
  <c r="Q237" i="1"/>
  <c r="R237" i="1" s="1"/>
  <c r="C238" i="1" s="1"/>
  <c r="S238" i="1"/>
  <c r="T238" i="1"/>
  <c r="N224" i="1"/>
  <c r="P224" i="1" s="1"/>
  <c r="B224" i="1" s="1"/>
  <c r="H225" i="1"/>
  <c r="G226" i="1"/>
  <c r="K225" i="1"/>
  <c r="L225" i="1" s="1"/>
  <c r="M225" i="1" s="1"/>
  <c r="J226" i="1"/>
  <c r="I239" i="1"/>
  <c r="T239" i="1" l="1"/>
  <c r="Q238" i="1"/>
  <c r="R238" i="1" s="1"/>
  <c r="C239" i="1" s="1"/>
  <c r="S239" i="1"/>
  <c r="D239" i="1"/>
  <c r="E239" i="1" s="1"/>
  <c r="F240" i="1" s="1"/>
  <c r="O239" i="1"/>
  <c r="A240" i="1"/>
  <c r="H226" i="1"/>
  <c r="G227" i="1"/>
  <c r="N225" i="1"/>
  <c r="P225" i="1" s="1"/>
  <c r="B225" i="1" s="1"/>
  <c r="K226" i="1"/>
  <c r="L226" i="1" s="1"/>
  <c r="M226" i="1" s="1"/>
  <c r="J227" i="1"/>
  <c r="I240" i="1"/>
  <c r="D240" i="1" l="1"/>
  <c r="E240" i="1" s="1"/>
  <c r="F241" i="1" s="1"/>
  <c r="A241" i="1"/>
  <c r="O240" i="1"/>
  <c r="Q239" i="1"/>
  <c r="R239" i="1" s="1"/>
  <c r="C240" i="1" s="1"/>
  <c r="S240" i="1"/>
  <c r="T240" i="1"/>
  <c r="H227" i="1"/>
  <c r="G228" i="1"/>
  <c r="K227" i="1"/>
  <c r="L227" i="1" s="1"/>
  <c r="M227" i="1" s="1"/>
  <c r="J228" i="1"/>
  <c r="N226" i="1"/>
  <c r="P226" i="1" s="1"/>
  <c r="B226" i="1" s="1"/>
  <c r="I241" i="1"/>
  <c r="S241" i="1" l="1"/>
  <c r="T241" i="1"/>
  <c r="Q240" i="1"/>
  <c r="R240" i="1" s="1"/>
  <c r="C241" i="1" s="1"/>
  <c r="D241" i="1"/>
  <c r="E241" i="1" s="1"/>
  <c r="F242" i="1" s="1"/>
  <c r="A242" i="1"/>
  <c r="O241" i="1"/>
  <c r="H228" i="1"/>
  <c r="G229" i="1"/>
  <c r="K228" i="1"/>
  <c r="L228" i="1" s="1"/>
  <c r="M228" i="1" s="1"/>
  <c r="J229" i="1"/>
  <c r="N227" i="1"/>
  <c r="P227" i="1" s="1"/>
  <c r="B227" i="1" s="1"/>
  <c r="I242" i="1"/>
  <c r="Q241" i="1" l="1"/>
  <c r="R241" i="1" s="1"/>
  <c r="C242" i="1" s="1"/>
  <c r="S242" i="1"/>
  <c r="T242" i="1"/>
  <c r="D242" i="1"/>
  <c r="E242" i="1" s="1"/>
  <c r="F243" i="1" s="1"/>
  <c r="O242" i="1"/>
  <c r="A243" i="1"/>
  <c r="K229" i="1"/>
  <c r="L229" i="1" s="1"/>
  <c r="M229" i="1" s="1"/>
  <c r="J230" i="1"/>
  <c r="H229" i="1"/>
  <c r="G230" i="1"/>
  <c r="N228" i="1"/>
  <c r="P228" i="1" s="1"/>
  <c r="B228" i="1" s="1"/>
  <c r="I243" i="1"/>
  <c r="S243" i="1" l="1"/>
  <c r="Q242" i="1"/>
  <c r="R242" i="1" s="1"/>
  <c r="C243" i="1" s="1"/>
  <c r="T243" i="1"/>
  <c r="D243" i="1"/>
  <c r="E243" i="1" s="1"/>
  <c r="F244" i="1" s="1"/>
  <c r="A244" i="1"/>
  <c r="O243" i="1"/>
  <c r="N229" i="1"/>
  <c r="P229" i="1" s="1"/>
  <c r="B229" i="1" s="1"/>
  <c r="H230" i="1"/>
  <c r="G231" i="1"/>
  <c r="K230" i="1"/>
  <c r="L230" i="1" s="1"/>
  <c r="M230" i="1" s="1"/>
  <c r="J231" i="1"/>
  <c r="I244" i="1"/>
  <c r="D244" i="1" l="1"/>
  <c r="E244" i="1" s="1"/>
  <c r="F245" i="1" s="1"/>
  <c r="A245" i="1"/>
  <c r="O244" i="1"/>
  <c r="S244" i="1"/>
  <c r="T244" i="1"/>
  <c r="Q243" i="1"/>
  <c r="R243" i="1" s="1"/>
  <c r="C244" i="1" s="1"/>
  <c r="H231" i="1"/>
  <c r="G232" i="1"/>
  <c r="N230" i="1"/>
  <c r="P230" i="1" s="1"/>
  <c r="B230" i="1" s="1"/>
  <c r="K231" i="1"/>
  <c r="L231" i="1" s="1"/>
  <c r="M231" i="1" s="1"/>
  <c r="J232" i="1"/>
  <c r="I245" i="1"/>
  <c r="D245" i="1" l="1"/>
  <c r="E245" i="1" s="1"/>
  <c r="F246" i="1" s="1"/>
  <c r="O245" i="1"/>
  <c r="A246" i="1"/>
  <c r="Q244" i="1"/>
  <c r="R244" i="1" s="1"/>
  <c r="C245" i="1" s="1"/>
  <c r="S245" i="1"/>
  <c r="T245" i="1"/>
  <c r="H232" i="1"/>
  <c r="G233" i="1"/>
  <c r="K232" i="1"/>
  <c r="L232" i="1" s="1"/>
  <c r="M232" i="1" s="1"/>
  <c r="J233" i="1"/>
  <c r="N231" i="1"/>
  <c r="P231" i="1" s="1"/>
  <c r="B231" i="1" s="1"/>
  <c r="I246" i="1"/>
  <c r="D246" i="1" l="1"/>
  <c r="E246" i="1" s="1"/>
  <c r="F247" i="1" s="1"/>
  <c r="A247" i="1"/>
  <c r="O246" i="1"/>
  <c r="S246" i="1"/>
  <c r="T246" i="1"/>
  <c r="Q245" i="1"/>
  <c r="R245" i="1" s="1"/>
  <c r="C246" i="1" s="1"/>
  <c r="K233" i="1"/>
  <c r="L233" i="1" s="1"/>
  <c r="M233" i="1" s="1"/>
  <c r="J234" i="1"/>
  <c r="H233" i="1"/>
  <c r="G234" i="1"/>
  <c r="N232" i="1"/>
  <c r="P232" i="1" s="1"/>
  <c r="B232" i="1" s="1"/>
  <c r="I247" i="1"/>
  <c r="Q246" i="1" l="1"/>
  <c r="R246" i="1" s="1"/>
  <c r="C247" i="1" s="1"/>
  <c r="S247" i="1"/>
  <c r="T247" i="1"/>
  <c r="D247" i="1"/>
  <c r="E247" i="1" s="1"/>
  <c r="F248" i="1" s="1"/>
  <c r="A248" i="1"/>
  <c r="O247" i="1"/>
  <c r="H234" i="1"/>
  <c r="G235" i="1"/>
  <c r="N233" i="1"/>
  <c r="P233" i="1" s="1"/>
  <c r="B233" i="1" s="1"/>
  <c r="K234" i="1"/>
  <c r="L234" i="1" s="1"/>
  <c r="M234" i="1" s="1"/>
  <c r="J235" i="1"/>
  <c r="I248" i="1"/>
  <c r="S248" i="1" l="1"/>
  <c r="T248" i="1"/>
  <c r="Q247" i="1"/>
  <c r="R247" i="1" s="1"/>
  <c r="C248" i="1" s="1"/>
  <c r="D248" i="1"/>
  <c r="E248" i="1" s="1"/>
  <c r="F249" i="1" s="1"/>
  <c r="O248" i="1"/>
  <c r="A249" i="1"/>
  <c r="H235" i="1"/>
  <c r="G236" i="1"/>
  <c r="K235" i="1"/>
  <c r="L235" i="1" s="1"/>
  <c r="M235" i="1" s="1"/>
  <c r="J236" i="1"/>
  <c r="N234" i="1"/>
  <c r="P234" i="1" s="1"/>
  <c r="B234" i="1" s="1"/>
  <c r="I249" i="1"/>
  <c r="D249" i="1" l="1"/>
  <c r="E249" i="1" s="1"/>
  <c r="F250" i="1" s="1"/>
  <c r="A250" i="1"/>
  <c r="O249" i="1"/>
  <c r="Q248" i="1"/>
  <c r="R248" i="1" s="1"/>
  <c r="C249" i="1" s="1"/>
  <c r="S249" i="1"/>
  <c r="T249" i="1"/>
  <c r="K236" i="1"/>
  <c r="L236" i="1" s="1"/>
  <c r="M236" i="1" s="1"/>
  <c r="J237" i="1"/>
  <c r="H236" i="1"/>
  <c r="G237" i="1"/>
  <c r="N235" i="1"/>
  <c r="P235" i="1" s="1"/>
  <c r="B235" i="1" s="1"/>
  <c r="I250" i="1"/>
  <c r="Q249" i="1" l="1"/>
  <c r="R249" i="1" s="1"/>
  <c r="C250" i="1" s="1"/>
  <c r="S250" i="1"/>
  <c r="T250" i="1"/>
  <c r="D250" i="1"/>
  <c r="E250" i="1" s="1"/>
  <c r="F251" i="1" s="1"/>
  <c r="A251" i="1"/>
  <c r="O250" i="1"/>
  <c r="G238" i="1"/>
  <c r="H237" i="1"/>
  <c r="N236" i="1"/>
  <c r="P236" i="1" s="1"/>
  <c r="B236" i="1" s="1"/>
  <c r="K237" i="1"/>
  <c r="L237" i="1" s="1"/>
  <c r="M237" i="1" s="1"/>
  <c r="J238" i="1"/>
  <c r="I251" i="1"/>
  <c r="S251" i="1" l="1"/>
  <c r="T251" i="1"/>
  <c r="Q250" i="1"/>
  <c r="R250" i="1" s="1"/>
  <c r="C251" i="1" s="1"/>
  <c r="D251" i="1"/>
  <c r="E251" i="1" s="1"/>
  <c r="F252" i="1" s="1"/>
  <c r="O251" i="1"/>
  <c r="A252" i="1"/>
  <c r="N237" i="1"/>
  <c r="P237" i="1" s="1"/>
  <c r="B237" i="1" s="1"/>
  <c r="K238" i="1"/>
  <c r="L238" i="1" s="1"/>
  <c r="M238" i="1" s="1"/>
  <c r="J239" i="1"/>
  <c r="H238" i="1"/>
  <c r="G239" i="1"/>
  <c r="I252" i="1"/>
  <c r="D252" i="1" l="1"/>
  <c r="E252" i="1" s="1"/>
  <c r="F253" i="1" s="1"/>
  <c r="A253" i="1"/>
  <c r="O252" i="1"/>
  <c r="Q251" i="1"/>
  <c r="R251" i="1" s="1"/>
  <c r="C252" i="1" s="1"/>
  <c r="S252" i="1"/>
  <c r="T252" i="1"/>
  <c r="N238" i="1"/>
  <c r="P238" i="1" s="1"/>
  <c r="B238" i="1" s="1"/>
  <c r="K239" i="1"/>
  <c r="L239" i="1" s="1"/>
  <c r="M239" i="1" s="1"/>
  <c r="J240" i="1"/>
  <c r="H239" i="1"/>
  <c r="G240" i="1"/>
  <c r="I253" i="1"/>
  <c r="Q252" i="1" l="1"/>
  <c r="R252" i="1" s="1"/>
  <c r="C253" i="1" s="1"/>
  <c r="S253" i="1"/>
  <c r="T253" i="1"/>
  <c r="D253" i="1"/>
  <c r="E253" i="1" s="1"/>
  <c r="F254" i="1" s="1"/>
  <c r="A254" i="1"/>
  <c r="O253" i="1"/>
  <c r="N239" i="1"/>
  <c r="P239" i="1" s="1"/>
  <c r="B239" i="1" s="1"/>
  <c r="K240" i="1"/>
  <c r="L240" i="1" s="1"/>
  <c r="M240" i="1" s="1"/>
  <c r="J241" i="1"/>
  <c r="H240" i="1"/>
  <c r="G241" i="1"/>
  <c r="I254" i="1"/>
  <c r="S254" i="1" l="1"/>
  <c r="Q253" i="1"/>
  <c r="R253" i="1" s="1"/>
  <c r="C254" i="1" s="1"/>
  <c r="T254" i="1"/>
  <c r="D254" i="1"/>
  <c r="E254" i="1" s="1"/>
  <c r="F255" i="1" s="1"/>
  <c r="A255" i="1"/>
  <c r="O254" i="1"/>
  <c r="N240" i="1"/>
  <c r="P240" i="1" s="1"/>
  <c r="B240" i="1" s="1"/>
  <c r="K241" i="1"/>
  <c r="L241" i="1" s="1"/>
  <c r="M241" i="1" s="1"/>
  <c r="J242" i="1"/>
  <c r="H241" i="1"/>
  <c r="G242" i="1"/>
  <c r="I255" i="1"/>
  <c r="T255" i="1" l="1"/>
  <c r="Q254" i="1"/>
  <c r="R254" i="1" s="1"/>
  <c r="S255" i="1"/>
  <c r="C255" i="1"/>
  <c r="D255" i="1"/>
  <c r="E255" i="1" s="1"/>
  <c r="F256" i="1" s="1"/>
  <c r="A256" i="1"/>
  <c r="O255" i="1"/>
  <c r="N241" i="1"/>
  <c r="P241" i="1" s="1"/>
  <c r="B241" i="1" s="1"/>
  <c r="K242" i="1"/>
  <c r="L242" i="1" s="1"/>
  <c r="M242" i="1" s="1"/>
  <c r="J243" i="1"/>
  <c r="H242" i="1"/>
  <c r="G243" i="1"/>
  <c r="I256" i="1"/>
  <c r="T256" i="1" l="1"/>
  <c r="S256" i="1"/>
  <c r="Q255" i="1"/>
  <c r="R255" i="1" s="1"/>
  <c r="D256" i="1"/>
  <c r="E256" i="1" s="1"/>
  <c r="F257" i="1" s="1"/>
  <c r="O256" i="1"/>
  <c r="A257" i="1"/>
  <c r="C256" i="1"/>
  <c r="N242" i="1"/>
  <c r="P242" i="1" s="1"/>
  <c r="B242" i="1" s="1"/>
  <c r="K243" i="1"/>
  <c r="L243" i="1" s="1"/>
  <c r="M243" i="1" s="1"/>
  <c r="J244" i="1"/>
  <c r="H243" i="1"/>
  <c r="G244" i="1"/>
  <c r="I257" i="1"/>
  <c r="D257" i="1" l="1"/>
  <c r="E257" i="1" s="1"/>
  <c r="F258" i="1" s="1"/>
  <c r="A258" i="1"/>
  <c r="O257" i="1"/>
  <c r="T257" i="1"/>
  <c r="Q256" i="1"/>
  <c r="R256" i="1" s="1"/>
  <c r="C257" i="1" s="1"/>
  <c r="S257" i="1"/>
  <c r="N243" i="1"/>
  <c r="P243" i="1" s="1"/>
  <c r="B243" i="1" s="1"/>
  <c r="K244" i="1"/>
  <c r="L244" i="1" s="1"/>
  <c r="M244" i="1" s="1"/>
  <c r="J245" i="1"/>
  <c r="H244" i="1"/>
  <c r="G245" i="1"/>
  <c r="I258" i="1"/>
  <c r="Q257" i="1" l="1"/>
  <c r="R257" i="1" s="1"/>
  <c r="C258" i="1" s="1"/>
  <c r="S258" i="1"/>
  <c r="T258" i="1"/>
  <c r="D258" i="1"/>
  <c r="E258" i="1" s="1"/>
  <c r="F259" i="1" s="1"/>
  <c r="O258" i="1"/>
  <c r="A259" i="1"/>
  <c r="N244" i="1"/>
  <c r="P244" i="1" s="1"/>
  <c r="B244" i="1" s="1"/>
  <c r="K245" i="1"/>
  <c r="L245" i="1" s="1"/>
  <c r="M245" i="1" s="1"/>
  <c r="J246" i="1"/>
  <c r="H245" i="1"/>
  <c r="G246" i="1"/>
  <c r="I259" i="1"/>
  <c r="D259" i="1" l="1"/>
  <c r="E259" i="1" s="1"/>
  <c r="F260" i="1" s="1"/>
  <c r="A260" i="1"/>
  <c r="O259" i="1"/>
  <c r="Q258" i="1"/>
  <c r="R258" i="1" s="1"/>
  <c r="C259" i="1" s="1"/>
  <c r="S259" i="1"/>
  <c r="T259" i="1"/>
  <c r="N245" i="1"/>
  <c r="P245" i="1" s="1"/>
  <c r="B245" i="1" s="1"/>
  <c r="K246" i="1"/>
  <c r="L246" i="1" s="1"/>
  <c r="M246" i="1" s="1"/>
  <c r="J247" i="1"/>
  <c r="H246" i="1"/>
  <c r="G247" i="1"/>
  <c r="I260" i="1"/>
  <c r="S260" i="1" l="1"/>
  <c r="T260" i="1"/>
  <c r="Q259" i="1"/>
  <c r="R259" i="1" s="1"/>
  <c r="C260" i="1" s="1"/>
  <c r="D260" i="1"/>
  <c r="E260" i="1" s="1"/>
  <c r="F261" i="1" s="1"/>
  <c r="O260" i="1"/>
  <c r="A261" i="1"/>
  <c r="N246" i="1"/>
  <c r="P246" i="1" s="1"/>
  <c r="B246" i="1" s="1"/>
  <c r="K247" i="1"/>
  <c r="L247" i="1" s="1"/>
  <c r="M247" i="1" s="1"/>
  <c r="J248" i="1"/>
  <c r="H247" i="1"/>
  <c r="G248" i="1"/>
  <c r="I261" i="1"/>
  <c r="T261" i="1" l="1"/>
  <c r="S261" i="1"/>
  <c r="Q260" i="1"/>
  <c r="R260" i="1" s="1"/>
  <c r="C261" i="1" s="1"/>
  <c r="D261" i="1"/>
  <c r="E261" i="1" s="1"/>
  <c r="F262" i="1" s="1"/>
  <c r="A262" i="1"/>
  <c r="O261" i="1"/>
  <c r="N247" i="1"/>
  <c r="P247" i="1" s="1"/>
  <c r="B247" i="1" s="1"/>
  <c r="K248" i="1"/>
  <c r="L248" i="1" s="1"/>
  <c r="M248" i="1" s="1"/>
  <c r="J249" i="1"/>
  <c r="H248" i="1"/>
  <c r="G249" i="1"/>
  <c r="I262" i="1"/>
  <c r="Q261" i="1" l="1"/>
  <c r="R261" i="1" s="1"/>
  <c r="C262" i="1" s="1"/>
  <c r="S262" i="1"/>
  <c r="T262" i="1"/>
  <c r="D262" i="1"/>
  <c r="E262" i="1" s="1"/>
  <c r="F263" i="1" s="1"/>
  <c r="O262" i="1"/>
  <c r="A263" i="1"/>
  <c r="N248" i="1"/>
  <c r="P248" i="1" s="1"/>
  <c r="B248" i="1" s="1"/>
  <c r="K249" i="1"/>
  <c r="L249" i="1" s="1"/>
  <c r="M249" i="1" s="1"/>
  <c r="J250" i="1"/>
  <c r="H249" i="1"/>
  <c r="G250" i="1"/>
  <c r="I263" i="1"/>
  <c r="D263" i="1" l="1"/>
  <c r="E263" i="1" s="1"/>
  <c r="F264" i="1" s="1"/>
  <c r="O263" i="1"/>
  <c r="A264" i="1"/>
  <c r="T263" i="1"/>
  <c r="S263" i="1"/>
  <c r="Q262" i="1"/>
  <c r="R262" i="1" s="1"/>
  <c r="C263" i="1" s="1"/>
  <c r="N249" i="1"/>
  <c r="P249" i="1" s="1"/>
  <c r="B249" i="1" s="1"/>
  <c r="K250" i="1"/>
  <c r="L250" i="1" s="1"/>
  <c r="M250" i="1" s="1"/>
  <c r="J251" i="1"/>
  <c r="H250" i="1"/>
  <c r="G251" i="1"/>
  <c r="I264" i="1"/>
  <c r="D264" i="1" l="1"/>
  <c r="E264" i="1" s="1"/>
  <c r="F265" i="1" s="1"/>
  <c r="O264" i="1"/>
  <c r="A265" i="1"/>
  <c r="T264" i="1"/>
  <c r="Q263" i="1"/>
  <c r="R263" i="1" s="1"/>
  <c r="C264" i="1" s="1"/>
  <c r="S264" i="1"/>
  <c r="N250" i="1"/>
  <c r="P250" i="1" s="1"/>
  <c r="B250" i="1" s="1"/>
  <c r="K251" i="1"/>
  <c r="L251" i="1" s="1"/>
  <c r="M251" i="1" s="1"/>
  <c r="J252" i="1"/>
  <c r="H251" i="1"/>
  <c r="G252" i="1"/>
  <c r="I265" i="1"/>
  <c r="D265" i="1" l="1"/>
  <c r="E265" i="1" s="1"/>
  <c r="F266" i="1" s="1"/>
  <c r="O265" i="1"/>
  <c r="A266" i="1"/>
  <c r="T265" i="1"/>
  <c r="Q264" i="1"/>
  <c r="R264" i="1" s="1"/>
  <c r="C265" i="1" s="1"/>
  <c r="S265" i="1"/>
  <c r="N251" i="1"/>
  <c r="P251" i="1" s="1"/>
  <c r="B251" i="1" s="1"/>
  <c r="K252" i="1"/>
  <c r="L252" i="1" s="1"/>
  <c r="M252" i="1" s="1"/>
  <c r="J253" i="1"/>
  <c r="H252" i="1"/>
  <c r="G253" i="1"/>
  <c r="I266" i="1"/>
  <c r="D266" i="1" l="1"/>
  <c r="E266" i="1" s="1"/>
  <c r="F267" i="1" s="1"/>
  <c r="O266" i="1"/>
  <c r="A267" i="1"/>
  <c r="Q265" i="1"/>
  <c r="R265" i="1" s="1"/>
  <c r="C266" i="1" s="1"/>
  <c r="S266" i="1"/>
  <c r="T266" i="1"/>
  <c r="N252" i="1"/>
  <c r="P252" i="1" s="1"/>
  <c r="B252" i="1" s="1"/>
  <c r="K253" i="1"/>
  <c r="L253" i="1" s="1"/>
  <c r="M253" i="1" s="1"/>
  <c r="J254" i="1"/>
  <c r="H253" i="1"/>
  <c r="G254" i="1"/>
  <c r="I267" i="1"/>
  <c r="D267" i="1" l="1"/>
  <c r="E267" i="1" s="1"/>
  <c r="F268" i="1" s="1"/>
  <c r="O267" i="1"/>
  <c r="A268" i="1"/>
  <c r="T267" i="1"/>
  <c r="S267" i="1"/>
  <c r="Q266" i="1"/>
  <c r="R266" i="1" s="1"/>
  <c r="C267" i="1" s="1"/>
  <c r="N253" i="1"/>
  <c r="P253" i="1" s="1"/>
  <c r="B253" i="1" s="1"/>
  <c r="K254" i="1"/>
  <c r="L254" i="1" s="1"/>
  <c r="M254" i="1" s="1"/>
  <c r="J255" i="1"/>
  <c r="H254" i="1"/>
  <c r="G255" i="1"/>
  <c r="I268" i="1"/>
  <c r="D268" i="1" l="1"/>
  <c r="E268" i="1" s="1"/>
  <c r="F269" i="1" s="1"/>
  <c r="A269" i="1"/>
  <c r="O268" i="1"/>
  <c r="Q267" i="1"/>
  <c r="R267" i="1" s="1"/>
  <c r="C268" i="1" s="1"/>
  <c r="S268" i="1"/>
  <c r="T268" i="1"/>
  <c r="N254" i="1"/>
  <c r="P254" i="1" s="1"/>
  <c r="B254" i="1" s="1"/>
  <c r="K255" i="1"/>
  <c r="L255" i="1" s="1"/>
  <c r="M255" i="1" s="1"/>
  <c r="J256" i="1"/>
  <c r="H255" i="1"/>
  <c r="G256" i="1"/>
  <c r="I269" i="1"/>
  <c r="Q268" i="1" l="1"/>
  <c r="R268" i="1" s="1"/>
  <c r="C269" i="1" s="1"/>
  <c r="S269" i="1"/>
  <c r="T269" i="1"/>
  <c r="D269" i="1"/>
  <c r="E269" i="1" s="1"/>
  <c r="F270" i="1" s="1"/>
  <c r="O269" i="1"/>
  <c r="A270" i="1"/>
  <c r="N255" i="1"/>
  <c r="P255" i="1" s="1"/>
  <c r="B255" i="1" s="1"/>
  <c r="K256" i="1"/>
  <c r="L256" i="1" s="1"/>
  <c r="M256" i="1" s="1"/>
  <c r="J257" i="1"/>
  <c r="H256" i="1"/>
  <c r="G257" i="1"/>
  <c r="I270" i="1"/>
  <c r="D270" i="1" l="1"/>
  <c r="E270" i="1" s="1"/>
  <c r="F271" i="1" s="1"/>
  <c r="A271" i="1"/>
  <c r="O270" i="1"/>
  <c r="Q269" i="1"/>
  <c r="R269" i="1" s="1"/>
  <c r="C270" i="1" s="1"/>
  <c r="S270" i="1"/>
  <c r="T270" i="1"/>
  <c r="N256" i="1"/>
  <c r="P256" i="1" s="1"/>
  <c r="B256" i="1" s="1"/>
  <c r="K257" i="1"/>
  <c r="L257" i="1" s="1"/>
  <c r="M257" i="1" s="1"/>
  <c r="J258" i="1"/>
  <c r="H257" i="1"/>
  <c r="G258" i="1"/>
  <c r="I271" i="1"/>
  <c r="Q270" i="1" l="1"/>
  <c r="R270" i="1" s="1"/>
  <c r="C271" i="1" s="1"/>
  <c r="S271" i="1"/>
  <c r="T271" i="1"/>
  <c r="D271" i="1"/>
  <c r="E271" i="1" s="1"/>
  <c r="F272" i="1" s="1"/>
  <c r="A272" i="1"/>
  <c r="O271" i="1"/>
  <c r="N257" i="1"/>
  <c r="P257" i="1" s="1"/>
  <c r="B257" i="1" s="1"/>
  <c r="K258" i="1"/>
  <c r="L258" i="1" s="1"/>
  <c r="M258" i="1" s="1"/>
  <c r="J259" i="1"/>
  <c r="H258" i="1"/>
  <c r="G259" i="1"/>
  <c r="I272" i="1"/>
  <c r="Q271" i="1" l="1"/>
  <c r="R271" i="1" s="1"/>
  <c r="C272" i="1" s="1"/>
  <c r="S272" i="1"/>
  <c r="T272" i="1"/>
  <c r="D272" i="1"/>
  <c r="E272" i="1" s="1"/>
  <c r="F273" i="1" s="1"/>
  <c r="A273" i="1"/>
  <c r="O272" i="1"/>
  <c r="N258" i="1"/>
  <c r="P258" i="1" s="1"/>
  <c r="B258" i="1" s="1"/>
  <c r="K259" i="1"/>
  <c r="L259" i="1" s="1"/>
  <c r="M259" i="1" s="1"/>
  <c r="J260" i="1"/>
  <c r="H259" i="1"/>
  <c r="G260" i="1"/>
  <c r="I273" i="1"/>
  <c r="Q272" i="1" l="1"/>
  <c r="R272" i="1" s="1"/>
  <c r="C273" i="1" s="1"/>
  <c r="T273" i="1"/>
  <c r="S273" i="1"/>
  <c r="D273" i="1"/>
  <c r="E273" i="1" s="1"/>
  <c r="F274" i="1" s="1"/>
  <c r="A274" i="1"/>
  <c r="O273" i="1"/>
  <c r="N259" i="1"/>
  <c r="P259" i="1" s="1"/>
  <c r="B259" i="1" s="1"/>
  <c r="K260" i="1"/>
  <c r="L260" i="1" s="1"/>
  <c r="M260" i="1" s="1"/>
  <c r="J261" i="1"/>
  <c r="H260" i="1"/>
  <c r="G261" i="1"/>
  <c r="I274" i="1"/>
  <c r="S274" i="1" l="1"/>
  <c r="T274" i="1"/>
  <c r="Q273" i="1"/>
  <c r="R273" i="1" s="1"/>
  <c r="C274" i="1" s="1"/>
  <c r="D274" i="1"/>
  <c r="E274" i="1" s="1"/>
  <c r="F275" i="1" s="1"/>
  <c r="A275" i="1"/>
  <c r="O274" i="1"/>
  <c r="N260" i="1"/>
  <c r="P260" i="1" s="1"/>
  <c r="B260" i="1" s="1"/>
  <c r="K261" i="1"/>
  <c r="L261" i="1" s="1"/>
  <c r="M261" i="1" s="1"/>
  <c r="J262" i="1"/>
  <c r="H261" i="1"/>
  <c r="G262" i="1"/>
  <c r="I275" i="1"/>
  <c r="T275" i="1" l="1"/>
  <c r="Q274" i="1"/>
  <c r="R274" i="1" s="1"/>
  <c r="C275" i="1" s="1"/>
  <c r="S275" i="1"/>
  <c r="D275" i="1"/>
  <c r="E275" i="1" s="1"/>
  <c r="F276" i="1" s="1"/>
  <c r="A276" i="1"/>
  <c r="O275" i="1"/>
  <c r="N261" i="1"/>
  <c r="P261" i="1" s="1"/>
  <c r="B261" i="1" s="1"/>
  <c r="K262" i="1"/>
  <c r="L262" i="1" s="1"/>
  <c r="M262" i="1" s="1"/>
  <c r="J263" i="1"/>
  <c r="H262" i="1"/>
  <c r="G263" i="1"/>
  <c r="I276" i="1"/>
  <c r="S276" i="1" l="1"/>
  <c r="Q275" i="1"/>
  <c r="R275" i="1" s="1"/>
  <c r="C276" i="1" s="1"/>
  <c r="T276" i="1"/>
  <c r="D276" i="1"/>
  <c r="E276" i="1" s="1"/>
  <c r="F277" i="1" s="1"/>
  <c r="A277" i="1"/>
  <c r="O276" i="1"/>
  <c r="N262" i="1"/>
  <c r="P262" i="1" s="1"/>
  <c r="B262" i="1" s="1"/>
  <c r="K263" i="1"/>
  <c r="L263" i="1" s="1"/>
  <c r="M263" i="1" s="1"/>
  <c r="J264" i="1"/>
  <c r="H263" i="1"/>
  <c r="G264" i="1"/>
  <c r="I277" i="1"/>
  <c r="S277" i="1" l="1"/>
  <c r="T277" i="1"/>
  <c r="Q276" i="1"/>
  <c r="R276" i="1" s="1"/>
  <c r="C277" i="1" s="1"/>
  <c r="D277" i="1"/>
  <c r="E277" i="1" s="1"/>
  <c r="F278" i="1" s="1"/>
  <c r="O277" i="1"/>
  <c r="A278" i="1"/>
  <c r="N263" i="1"/>
  <c r="P263" i="1" s="1"/>
  <c r="B263" i="1" s="1"/>
  <c r="K264" i="1"/>
  <c r="L264" i="1" s="1"/>
  <c r="M264" i="1" s="1"/>
  <c r="J265" i="1"/>
  <c r="H264" i="1"/>
  <c r="G265" i="1"/>
  <c r="I278" i="1"/>
  <c r="Q277" i="1" l="1"/>
  <c r="R277" i="1" s="1"/>
  <c r="C278" i="1" s="1"/>
  <c r="S278" i="1"/>
  <c r="T278" i="1"/>
  <c r="D278" i="1"/>
  <c r="E278" i="1" s="1"/>
  <c r="F279" i="1" s="1"/>
  <c r="O278" i="1"/>
  <c r="A279" i="1"/>
  <c r="N264" i="1"/>
  <c r="P264" i="1" s="1"/>
  <c r="B264" i="1" s="1"/>
  <c r="K265" i="1"/>
  <c r="L265" i="1" s="1"/>
  <c r="M265" i="1" s="1"/>
  <c r="J266" i="1"/>
  <c r="H265" i="1"/>
  <c r="G266" i="1"/>
  <c r="I279" i="1"/>
  <c r="T279" i="1" l="1"/>
  <c r="Q278" i="1"/>
  <c r="R278" i="1" s="1"/>
  <c r="C279" i="1" s="1"/>
  <c r="S279" i="1"/>
  <c r="D279" i="1"/>
  <c r="E279" i="1" s="1"/>
  <c r="F280" i="1" s="1"/>
  <c r="A280" i="1"/>
  <c r="O279" i="1"/>
  <c r="N265" i="1"/>
  <c r="P265" i="1" s="1"/>
  <c r="B265" i="1" s="1"/>
  <c r="K266" i="1"/>
  <c r="L266" i="1" s="1"/>
  <c r="M266" i="1" s="1"/>
  <c r="J267" i="1"/>
  <c r="H266" i="1"/>
  <c r="G267" i="1"/>
  <c r="I280" i="1"/>
  <c r="Q279" i="1" l="1"/>
  <c r="R279" i="1" s="1"/>
  <c r="C280" i="1" s="1"/>
  <c r="S280" i="1"/>
  <c r="T280" i="1"/>
  <c r="D280" i="1"/>
  <c r="E280" i="1" s="1"/>
  <c r="F281" i="1" s="1"/>
  <c r="O280" i="1"/>
  <c r="A281" i="1"/>
  <c r="N266" i="1"/>
  <c r="P266" i="1" s="1"/>
  <c r="B266" i="1" s="1"/>
  <c r="K267" i="1"/>
  <c r="L267" i="1" s="1"/>
  <c r="M267" i="1" s="1"/>
  <c r="J268" i="1"/>
  <c r="H267" i="1"/>
  <c r="G268" i="1"/>
  <c r="I281" i="1"/>
  <c r="D281" i="1" l="1"/>
  <c r="E281" i="1" s="1"/>
  <c r="F282" i="1" s="1"/>
  <c r="A282" i="1"/>
  <c r="O281" i="1"/>
  <c r="Q280" i="1"/>
  <c r="R280" i="1" s="1"/>
  <c r="C281" i="1" s="1"/>
  <c r="S281" i="1"/>
  <c r="T281" i="1"/>
  <c r="N267" i="1"/>
  <c r="P267" i="1" s="1"/>
  <c r="B267" i="1" s="1"/>
  <c r="K268" i="1"/>
  <c r="L268" i="1" s="1"/>
  <c r="M268" i="1" s="1"/>
  <c r="J269" i="1"/>
  <c r="H268" i="1"/>
  <c r="G269" i="1"/>
  <c r="I282" i="1"/>
  <c r="S282" i="1" l="1"/>
  <c r="Q281" i="1"/>
  <c r="R281" i="1" s="1"/>
  <c r="C282" i="1" s="1"/>
  <c r="T282" i="1"/>
  <c r="D282" i="1"/>
  <c r="E282" i="1" s="1"/>
  <c r="F283" i="1" s="1"/>
  <c r="O282" i="1"/>
  <c r="A283" i="1"/>
  <c r="N268" i="1"/>
  <c r="P268" i="1" s="1"/>
  <c r="B268" i="1" s="1"/>
  <c r="K269" i="1"/>
  <c r="L269" i="1" s="1"/>
  <c r="M269" i="1" s="1"/>
  <c r="J270" i="1"/>
  <c r="H269" i="1"/>
  <c r="G270" i="1"/>
  <c r="I283" i="1"/>
  <c r="D283" i="1" l="1"/>
  <c r="E283" i="1" s="1"/>
  <c r="F284" i="1" s="1"/>
  <c r="O283" i="1"/>
  <c r="A284" i="1"/>
  <c r="Q282" i="1"/>
  <c r="R282" i="1" s="1"/>
  <c r="C283" i="1" s="1"/>
  <c r="S283" i="1"/>
  <c r="T283" i="1"/>
  <c r="N269" i="1"/>
  <c r="P269" i="1" s="1"/>
  <c r="B269" i="1" s="1"/>
  <c r="K270" i="1"/>
  <c r="L270" i="1" s="1"/>
  <c r="M270" i="1" s="1"/>
  <c r="J271" i="1"/>
  <c r="H270" i="1"/>
  <c r="G271" i="1"/>
  <c r="I284" i="1"/>
  <c r="Q283" i="1" l="1"/>
  <c r="R283" i="1" s="1"/>
  <c r="C284" i="1" s="1"/>
  <c r="T284" i="1"/>
  <c r="S284" i="1"/>
  <c r="D284" i="1"/>
  <c r="E284" i="1" s="1"/>
  <c r="F285" i="1" s="1"/>
  <c r="A285" i="1"/>
  <c r="O284" i="1"/>
  <c r="N270" i="1"/>
  <c r="P270" i="1" s="1"/>
  <c r="B270" i="1" s="1"/>
  <c r="K271" i="1"/>
  <c r="L271" i="1" s="1"/>
  <c r="M271" i="1" s="1"/>
  <c r="J272" i="1"/>
  <c r="H271" i="1"/>
  <c r="G272" i="1"/>
  <c r="I285" i="1"/>
  <c r="S285" i="1" l="1"/>
  <c r="T285" i="1"/>
  <c r="Q284" i="1"/>
  <c r="R284" i="1" s="1"/>
  <c r="C285" i="1" s="1"/>
  <c r="D285" i="1"/>
  <c r="E285" i="1" s="1"/>
  <c r="F286" i="1" s="1"/>
  <c r="O285" i="1"/>
  <c r="A286" i="1"/>
  <c r="K272" i="1"/>
  <c r="L272" i="1" s="1"/>
  <c r="M272" i="1" s="1"/>
  <c r="J273" i="1"/>
  <c r="H272" i="1"/>
  <c r="G273" i="1"/>
  <c r="N271" i="1"/>
  <c r="P271" i="1" s="1"/>
  <c r="B271" i="1" s="1"/>
  <c r="I286" i="1"/>
  <c r="D286" i="1" l="1"/>
  <c r="E286" i="1" s="1"/>
  <c r="F287" i="1" s="1"/>
  <c r="A287" i="1"/>
  <c r="O286" i="1"/>
  <c r="T286" i="1"/>
  <c r="S286" i="1"/>
  <c r="Q285" i="1"/>
  <c r="R285" i="1" s="1"/>
  <c r="C286" i="1" s="1"/>
  <c r="H273" i="1"/>
  <c r="G274" i="1"/>
  <c r="N272" i="1"/>
  <c r="P272" i="1" s="1"/>
  <c r="B272" i="1" s="1"/>
  <c r="K273" i="1"/>
  <c r="L273" i="1" s="1"/>
  <c r="M273" i="1" s="1"/>
  <c r="J274" i="1"/>
  <c r="I287" i="1"/>
  <c r="Q286" i="1" l="1"/>
  <c r="R286" i="1" s="1"/>
  <c r="C287" i="1" s="1"/>
  <c r="S287" i="1"/>
  <c r="T287" i="1"/>
  <c r="D287" i="1"/>
  <c r="E287" i="1" s="1"/>
  <c r="F288" i="1" s="1"/>
  <c r="A288" i="1"/>
  <c r="O287" i="1"/>
  <c r="H274" i="1"/>
  <c r="G275" i="1"/>
  <c r="K274" i="1"/>
  <c r="L274" i="1" s="1"/>
  <c r="M274" i="1" s="1"/>
  <c r="J275" i="1"/>
  <c r="N273" i="1"/>
  <c r="P273" i="1" s="1"/>
  <c r="B273" i="1" s="1"/>
  <c r="I288" i="1"/>
  <c r="S288" i="1" l="1"/>
  <c r="Q287" i="1"/>
  <c r="R287" i="1" s="1"/>
  <c r="C288" i="1" s="1"/>
  <c r="T288" i="1"/>
  <c r="D288" i="1"/>
  <c r="E288" i="1" s="1"/>
  <c r="F289" i="1" s="1"/>
  <c r="O288" i="1"/>
  <c r="A289" i="1"/>
  <c r="K275" i="1"/>
  <c r="L275" i="1" s="1"/>
  <c r="M275" i="1" s="1"/>
  <c r="J276" i="1"/>
  <c r="H275" i="1"/>
  <c r="G276" i="1"/>
  <c r="N274" i="1"/>
  <c r="P274" i="1" s="1"/>
  <c r="B274" i="1" s="1"/>
  <c r="I289" i="1"/>
  <c r="D289" i="1" l="1"/>
  <c r="E289" i="1" s="1"/>
  <c r="F290" i="1" s="1"/>
  <c r="O289" i="1"/>
  <c r="A290" i="1"/>
  <c r="S289" i="1"/>
  <c r="T289" i="1"/>
  <c r="Q288" i="1"/>
  <c r="R288" i="1" s="1"/>
  <c r="C289" i="1" s="1"/>
  <c r="N275" i="1"/>
  <c r="P275" i="1" s="1"/>
  <c r="B275" i="1" s="1"/>
  <c r="K276" i="1"/>
  <c r="L276" i="1" s="1"/>
  <c r="M276" i="1" s="1"/>
  <c r="J277" i="1"/>
  <c r="H276" i="1"/>
  <c r="G277" i="1"/>
  <c r="I290" i="1"/>
  <c r="D290" i="1" l="1"/>
  <c r="E290" i="1" s="1"/>
  <c r="F291" i="1" s="1"/>
  <c r="O290" i="1"/>
  <c r="A291" i="1"/>
  <c r="Q289" i="1"/>
  <c r="R289" i="1" s="1"/>
  <c r="C290" i="1" s="1"/>
  <c r="S290" i="1"/>
  <c r="T290" i="1"/>
  <c r="N276" i="1"/>
  <c r="P276" i="1" s="1"/>
  <c r="B276" i="1" s="1"/>
  <c r="K277" i="1"/>
  <c r="L277" i="1" s="1"/>
  <c r="M277" i="1" s="1"/>
  <c r="J278" i="1"/>
  <c r="H277" i="1"/>
  <c r="G278" i="1"/>
  <c r="I291" i="1"/>
  <c r="S291" i="1" l="1"/>
  <c r="T291" i="1"/>
  <c r="Q290" i="1"/>
  <c r="R290" i="1" s="1"/>
  <c r="C291" i="1" s="1"/>
  <c r="D291" i="1"/>
  <c r="E291" i="1" s="1"/>
  <c r="F292" i="1" s="1"/>
  <c r="O291" i="1"/>
  <c r="A292" i="1"/>
  <c r="N277" i="1"/>
  <c r="P277" i="1" s="1"/>
  <c r="B277" i="1" s="1"/>
  <c r="K278" i="1"/>
  <c r="L278" i="1" s="1"/>
  <c r="M278" i="1" s="1"/>
  <c r="J279" i="1"/>
  <c r="H278" i="1"/>
  <c r="G279" i="1"/>
  <c r="I292" i="1"/>
  <c r="D292" i="1" l="1"/>
  <c r="E292" i="1" s="1"/>
  <c r="F293" i="1" s="1"/>
  <c r="O292" i="1"/>
  <c r="A293" i="1"/>
  <c r="Q291" i="1"/>
  <c r="R291" i="1" s="1"/>
  <c r="C292" i="1" s="1"/>
  <c r="S292" i="1"/>
  <c r="T292" i="1"/>
  <c r="K279" i="1"/>
  <c r="L279" i="1" s="1"/>
  <c r="M279" i="1" s="1"/>
  <c r="J280" i="1"/>
  <c r="H279" i="1"/>
  <c r="G280" i="1"/>
  <c r="N278" i="1"/>
  <c r="P278" i="1" s="1"/>
  <c r="B278" i="1" s="1"/>
  <c r="I293" i="1"/>
  <c r="D293" i="1" l="1"/>
  <c r="E293" i="1" s="1"/>
  <c r="F294" i="1" s="1"/>
  <c r="O293" i="1"/>
  <c r="A294" i="1"/>
  <c r="Q292" i="1"/>
  <c r="R292" i="1" s="1"/>
  <c r="C293" i="1" s="1"/>
  <c r="S293" i="1"/>
  <c r="T293" i="1"/>
  <c r="N279" i="1"/>
  <c r="P279" i="1" s="1"/>
  <c r="B279" i="1" s="1"/>
  <c r="K280" i="1"/>
  <c r="L280" i="1" s="1"/>
  <c r="M280" i="1" s="1"/>
  <c r="J281" i="1"/>
  <c r="H280" i="1"/>
  <c r="G281" i="1"/>
  <c r="I294" i="1"/>
  <c r="D294" i="1" l="1"/>
  <c r="E294" i="1" s="1"/>
  <c r="F295" i="1" s="1"/>
  <c r="A295" i="1"/>
  <c r="O294" i="1"/>
  <c r="S294" i="1"/>
  <c r="Q293" i="1"/>
  <c r="R293" i="1" s="1"/>
  <c r="C294" i="1" s="1"/>
  <c r="T294" i="1"/>
  <c r="K281" i="1"/>
  <c r="L281" i="1" s="1"/>
  <c r="M281" i="1" s="1"/>
  <c r="J282" i="1"/>
  <c r="H281" i="1"/>
  <c r="G282" i="1"/>
  <c r="N280" i="1"/>
  <c r="P280" i="1" s="1"/>
  <c r="B280" i="1" s="1"/>
  <c r="I295" i="1"/>
  <c r="S295" i="1" l="1"/>
  <c r="T295" i="1"/>
  <c r="Q294" i="1"/>
  <c r="R294" i="1" s="1"/>
  <c r="C295" i="1" s="1"/>
  <c r="D295" i="1"/>
  <c r="E295" i="1" s="1"/>
  <c r="F296" i="1" s="1"/>
  <c r="O295" i="1"/>
  <c r="A296" i="1"/>
  <c r="N281" i="1"/>
  <c r="P281" i="1" s="1"/>
  <c r="B281" i="1" s="1"/>
  <c r="K282" i="1"/>
  <c r="L282" i="1" s="1"/>
  <c r="M282" i="1" s="1"/>
  <c r="J283" i="1"/>
  <c r="H282" i="1"/>
  <c r="G283" i="1"/>
  <c r="I296" i="1"/>
  <c r="D296" i="1" l="1"/>
  <c r="E296" i="1" s="1"/>
  <c r="F297" i="1" s="1"/>
  <c r="A297" i="1"/>
  <c r="O296" i="1"/>
  <c r="Q295" i="1"/>
  <c r="R295" i="1" s="1"/>
  <c r="C296" i="1" s="1"/>
  <c r="S296" i="1"/>
  <c r="T296" i="1"/>
  <c r="H283" i="1"/>
  <c r="G284" i="1"/>
  <c r="K283" i="1"/>
  <c r="L283" i="1" s="1"/>
  <c r="M283" i="1" s="1"/>
  <c r="J284" i="1"/>
  <c r="N282" i="1"/>
  <c r="P282" i="1" s="1"/>
  <c r="B282" i="1" s="1"/>
  <c r="I297" i="1"/>
  <c r="D297" i="1" l="1"/>
  <c r="E297" i="1" s="1"/>
  <c r="F298" i="1" s="1"/>
  <c r="A298" i="1"/>
  <c r="O297" i="1"/>
  <c r="S297" i="1"/>
  <c r="T297" i="1"/>
  <c r="Q296" i="1"/>
  <c r="R296" i="1" s="1"/>
  <c r="C297" i="1" s="1"/>
  <c r="H284" i="1"/>
  <c r="G285" i="1"/>
  <c r="N283" i="1"/>
  <c r="P283" i="1" s="1"/>
  <c r="B283" i="1" s="1"/>
  <c r="K284" i="1"/>
  <c r="L284" i="1" s="1"/>
  <c r="M284" i="1" s="1"/>
  <c r="J285" i="1"/>
  <c r="I298" i="1"/>
  <c r="Q297" i="1" l="1"/>
  <c r="R297" i="1" s="1"/>
  <c r="C298" i="1" s="1"/>
  <c r="S298" i="1"/>
  <c r="T298" i="1"/>
  <c r="D298" i="1"/>
  <c r="E298" i="1" s="1"/>
  <c r="F299" i="1" s="1"/>
  <c r="A299" i="1"/>
  <c r="O298" i="1"/>
  <c r="H285" i="1"/>
  <c r="G286" i="1"/>
  <c r="K285" i="1"/>
  <c r="L285" i="1" s="1"/>
  <c r="M285" i="1" s="1"/>
  <c r="J286" i="1"/>
  <c r="N284" i="1"/>
  <c r="P284" i="1" s="1"/>
  <c r="B284" i="1" s="1"/>
  <c r="I299" i="1"/>
  <c r="S299" i="1" l="1"/>
  <c r="T299" i="1"/>
  <c r="Q298" i="1"/>
  <c r="R298" i="1" s="1"/>
  <c r="C299" i="1" s="1"/>
  <c r="D299" i="1"/>
  <c r="E299" i="1" s="1"/>
  <c r="F300" i="1" s="1"/>
  <c r="A300" i="1"/>
  <c r="O299" i="1"/>
  <c r="K286" i="1"/>
  <c r="L286" i="1" s="1"/>
  <c r="M286" i="1" s="1"/>
  <c r="J287" i="1"/>
  <c r="G287" i="1"/>
  <c r="H286" i="1"/>
  <c r="N285" i="1"/>
  <c r="P285" i="1" s="1"/>
  <c r="B285" i="1" s="1"/>
  <c r="I300" i="1"/>
  <c r="D300" i="1" l="1"/>
  <c r="E300" i="1" s="1"/>
  <c r="F301" i="1" s="1"/>
  <c r="O300" i="1"/>
  <c r="A301" i="1"/>
  <c r="S300" i="1"/>
  <c r="Q299" i="1"/>
  <c r="R299" i="1" s="1"/>
  <c r="C300" i="1" s="1"/>
  <c r="T300" i="1"/>
  <c r="H287" i="1"/>
  <c r="G288" i="1"/>
  <c r="K287" i="1"/>
  <c r="L287" i="1" s="1"/>
  <c r="M287" i="1" s="1"/>
  <c r="J288" i="1"/>
  <c r="N286" i="1"/>
  <c r="P286" i="1" s="1"/>
  <c r="B286" i="1" s="1"/>
  <c r="I301" i="1"/>
  <c r="S301" i="1" l="1"/>
  <c r="Q300" i="1"/>
  <c r="R300" i="1" s="1"/>
  <c r="C301" i="1" s="1"/>
  <c r="T301" i="1"/>
  <c r="D301" i="1"/>
  <c r="E301" i="1" s="1"/>
  <c r="F302" i="1" s="1"/>
  <c r="A302" i="1"/>
  <c r="O301" i="1"/>
  <c r="K288" i="1"/>
  <c r="L288" i="1" s="1"/>
  <c r="M288" i="1" s="1"/>
  <c r="J289" i="1"/>
  <c r="H288" i="1"/>
  <c r="G289" i="1"/>
  <c r="N287" i="1"/>
  <c r="P287" i="1" s="1"/>
  <c r="B287" i="1" s="1"/>
  <c r="I302" i="1"/>
  <c r="D302" i="1" l="1"/>
  <c r="E302" i="1" s="1"/>
  <c r="F303" i="1" s="1"/>
  <c r="O302" i="1"/>
  <c r="A303" i="1"/>
  <c r="Q301" i="1"/>
  <c r="R301" i="1" s="1"/>
  <c r="C302" i="1" s="1"/>
  <c r="S302" i="1"/>
  <c r="T302" i="1"/>
  <c r="G290" i="1"/>
  <c r="H289" i="1"/>
  <c r="N288" i="1"/>
  <c r="P288" i="1" s="1"/>
  <c r="B288" i="1" s="1"/>
  <c r="K289" i="1"/>
  <c r="L289" i="1" s="1"/>
  <c r="M289" i="1" s="1"/>
  <c r="J290" i="1"/>
  <c r="I303" i="1"/>
  <c r="D303" i="1" l="1"/>
  <c r="E303" i="1" s="1"/>
  <c r="F304" i="1" s="1"/>
  <c r="O303" i="1"/>
  <c r="A304" i="1"/>
  <c r="Q302" i="1"/>
  <c r="R302" i="1" s="1"/>
  <c r="C303" i="1" s="1"/>
  <c r="S303" i="1"/>
  <c r="T303" i="1"/>
  <c r="N289" i="1"/>
  <c r="P289" i="1" s="1"/>
  <c r="B289" i="1" s="1"/>
  <c r="K290" i="1"/>
  <c r="L290" i="1" s="1"/>
  <c r="M290" i="1" s="1"/>
  <c r="J291" i="1"/>
  <c r="H290" i="1"/>
  <c r="G291" i="1"/>
  <c r="I304" i="1"/>
  <c r="D304" i="1" l="1"/>
  <c r="E304" i="1" s="1"/>
  <c r="F305" i="1" s="1"/>
  <c r="O304" i="1"/>
  <c r="A305" i="1"/>
  <c r="Q303" i="1"/>
  <c r="R303" i="1" s="1"/>
  <c r="C304" i="1" s="1"/>
  <c r="S304" i="1"/>
  <c r="T304" i="1"/>
  <c r="N290" i="1"/>
  <c r="P290" i="1" s="1"/>
  <c r="B290" i="1" s="1"/>
  <c r="K291" i="1"/>
  <c r="L291" i="1" s="1"/>
  <c r="M291" i="1" s="1"/>
  <c r="J292" i="1"/>
  <c r="H291" i="1"/>
  <c r="G292" i="1"/>
  <c r="I305" i="1"/>
  <c r="D305" i="1" l="1"/>
  <c r="E305" i="1" s="1"/>
  <c r="F306" i="1" s="1"/>
  <c r="O305" i="1"/>
  <c r="A306" i="1"/>
  <c r="T305" i="1"/>
  <c r="Q304" i="1"/>
  <c r="R304" i="1" s="1"/>
  <c r="C305" i="1" s="1"/>
  <c r="S305" i="1"/>
  <c r="K292" i="1"/>
  <c r="L292" i="1" s="1"/>
  <c r="M292" i="1" s="1"/>
  <c r="J293" i="1"/>
  <c r="G293" i="1"/>
  <c r="H292" i="1"/>
  <c r="N291" i="1"/>
  <c r="P291" i="1" s="1"/>
  <c r="B291" i="1" s="1"/>
  <c r="I306" i="1"/>
  <c r="D306" i="1" l="1"/>
  <c r="E306" i="1" s="1"/>
  <c r="F307" i="1" s="1"/>
  <c r="O306" i="1"/>
  <c r="A307" i="1"/>
  <c r="Q305" i="1"/>
  <c r="R305" i="1" s="1"/>
  <c r="C306" i="1" s="1"/>
  <c r="S306" i="1"/>
  <c r="T306" i="1"/>
  <c r="N292" i="1"/>
  <c r="P292" i="1" s="1"/>
  <c r="B292" i="1" s="1"/>
  <c r="H293" i="1"/>
  <c r="G294" i="1"/>
  <c r="K293" i="1"/>
  <c r="L293" i="1" s="1"/>
  <c r="M293" i="1" s="1"/>
  <c r="J294" i="1"/>
  <c r="I307" i="1"/>
  <c r="D307" i="1" l="1"/>
  <c r="E307" i="1" s="1"/>
  <c r="F308" i="1" s="1"/>
  <c r="A308" i="1"/>
  <c r="O307" i="1"/>
  <c r="Q306" i="1"/>
  <c r="R306" i="1" s="1"/>
  <c r="C307" i="1" s="1"/>
  <c r="S307" i="1"/>
  <c r="T307" i="1"/>
  <c r="H294" i="1"/>
  <c r="G295" i="1"/>
  <c r="N293" i="1"/>
  <c r="P293" i="1" s="1"/>
  <c r="B293" i="1" s="1"/>
  <c r="K294" i="1"/>
  <c r="L294" i="1" s="1"/>
  <c r="M294" i="1" s="1"/>
  <c r="J295" i="1"/>
  <c r="I308" i="1"/>
  <c r="D308" i="1" l="1"/>
  <c r="E308" i="1" s="1"/>
  <c r="F309" i="1" s="1"/>
  <c r="O308" i="1"/>
  <c r="A309" i="1"/>
  <c r="S308" i="1"/>
  <c r="Q307" i="1"/>
  <c r="R307" i="1" s="1"/>
  <c r="C308" i="1" s="1"/>
  <c r="T308" i="1"/>
  <c r="H295" i="1"/>
  <c r="G296" i="1"/>
  <c r="K295" i="1"/>
  <c r="L295" i="1" s="1"/>
  <c r="M295" i="1" s="1"/>
  <c r="J296" i="1"/>
  <c r="N294" i="1"/>
  <c r="P294" i="1" s="1"/>
  <c r="B294" i="1" s="1"/>
  <c r="I309" i="1"/>
  <c r="D309" i="1" l="1"/>
  <c r="E309" i="1" s="1"/>
  <c r="F310" i="1" s="1"/>
  <c r="O309" i="1"/>
  <c r="A310" i="1"/>
  <c r="Q308" i="1"/>
  <c r="R308" i="1" s="1"/>
  <c r="C309" i="1" s="1"/>
  <c r="S309" i="1"/>
  <c r="T309" i="1"/>
  <c r="K296" i="1"/>
  <c r="L296" i="1" s="1"/>
  <c r="M296" i="1" s="1"/>
  <c r="J297" i="1"/>
  <c r="H296" i="1"/>
  <c r="G297" i="1"/>
  <c r="N295" i="1"/>
  <c r="P295" i="1" s="1"/>
  <c r="B295" i="1" s="1"/>
  <c r="I310" i="1"/>
  <c r="D310" i="1" l="1"/>
  <c r="E310" i="1" s="1"/>
  <c r="F311" i="1" s="1"/>
  <c r="A311" i="1"/>
  <c r="O310" i="1"/>
  <c r="S310" i="1"/>
  <c r="Q309" i="1"/>
  <c r="R309" i="1" s="1"/>
  <c r="C310" i="1" s="1"/>
  <c r="T310" i="1"/>
  <c r="H297" i="1"/>
  <c r="G298" i="1"/>
  <c r="N296" i="1"/>
  <c r="P296" i="1" s="1"/>
  <c r="B296" i="1" s="1"/>
  <c r="K297" i="1"/>
  <c r="L297" i="1" s="1"/>
  <c r="M297" i="1" s="1"/>
  <c r="J298" i="1"/>
  <c r="I311" i="1"/>
  <c r="D311" i="1" l="1"/>
  <c r="E311" i="1" s="1"/>
  <c r="F312" i="1" s="1"/>
  <c r="O311" i="1"/>
  <c r="A312" i="1"/>
  <c r="S311" i="1"/>
  <c r="T311" i="1"/>
  <c r="Q310" i="1"/>
  <c r="R310" i="1" s="1"/>
  <c r="C311" i="1" s="1"/>
  <c r="H298" i="1"/>
  <c r="G299" i="1"/>
  <c r="K298" i="1"/>
  <c r="L298" i="1" s="1"/>
  <c r="M298" i="1" s="1"/>
  <c r="J299" i="1"/>
  <c r="N297" i="1"/>
  <c r="P297" i="1" s="1"/>
  <c r="B297" i="1" s="1"/>
  <c r="I312" i="1"/>
  <c r="D312" i="1" l="1"/>
  <c r="E312" i="1" s="1"/>
  <c r="F313" i="1" s="1"/>
  <c r="A313" i="1"/>
  <c r="O312" i="1"/>
  <c r="Q311" i="1"/>
  <c r="R311" i="1" s="1"/>
  <c r="C312" i="1" s="1"/>
  <c r="S312" i="1"/>
  <c r="T312" i="1"/>
  <c r="K299" i="1"/>
  <c r="L299" i="1" s="1"/>
  <c r="M299" i="1" s="1"/>
  <c r="J300" i="1"/>
  <c r="H299" i="1"/>
  <c r="G300" i="1"/>
  <c r="N298" i="1"/>
  <c r="P298" i="1" s="1"/>
  <c r="B298" i="1" s="1"/>
  <c r="I313" i="1"/>
  <c r="S313" i="1" l="1"/>
  <c r="T313" i="1"/>
  <c r="Q312" i="1"/>
  <c r="R312" i="1" s="1"/>
  <c r="C313" i="1" s="1"/>
  <c r="D313" i="1"/>
  <c r="E313" i="1" s="1"/>
  <c r="F314" i="1" s="1"/>
  <c r="A314" i="1"/>
  <c r="O313" i="1"/>
  <c r="H300" i="1"/>
  <c r="G301" i="1"/>
  <c r="N299" i="1"/>
  <c r="P299" i="1" s="1"/>
  <c r="B299" i="1" s="1"/>
  <c r="K300" i="1"/>
  <c r="L300" i="1" s="1"/>
  <c r="M300" i="1" s="1"/>
  <c r="J301" i="1"/>
  <c r="I314" i="1"/>
  <c r="D314" i="1" l="1"/>
  <c r="E314" i="1" s="1"/>
  <c r="F315" i="1" s="1"/>
  <c r="A315" i="1"/>
  <c r="O314" i="1"/>
  <c r="S314" i="1"/>
  <c r="Q313" i="1"/>
  <c r="R313" i="1" s="1"/>
  <c r="C314" i="1" s="1"/>
  <c r="T314" i="1"/>
  <c r="H301" i="1"/>
  <c r="G302" i="1"/>
  <c r="K301" i="1"/>
  <c r="L301" i="1" s="1"/>
  <c r="M301" i="1" s="1"/>
  <c r="J302" i="1"/>
  <c r="N300" i="1"/>
  <c r="P300" i="1" s="1"/>
  <c r="B300" i="1" s="1"/>
  <c r="I315" i="1"/>
  <c r="Q314" i="1" l="1"/>
  <c r="R314" i="1" s="1"/>
  <c r="C315" i="1" s="1"/>
  <c r="S315" i="1"/>
  <c r="T315" i="1"/>
  <c r="D315" i="1"/>
  <c r="E315" i="1" s="1"/>
  <c r="F316" i="1" s="1"/>
  <c r="O315" i="1"/>
  <c r="A316" i="1"/>
  <c r="K302" i="1"/>
  <c r="L302" i="1" s="1"/>
  <c r="M302" i="1" s="1"/>
  <c r="J303" i="1"/>
  <c r="H302" i="1"/>
  <c r="G303" i="1"/>
  <c r="N301" i="1"/>
  <c r="P301" i="1" s="1"/>
  <c r="B301" i="1" s="1"/>
  <c r="I316" i="1"/>
  <c r="D316" i="1" l="1"/>
  <c r="E316" i="1" s="1"/>
  <c r="F317" i="1" s="1"/>
  <c r="O316" i="1"/>
  <c r="A317" i="1"/>
  <c r="Q315" i="1"/>
  <c r="R315" i="1" s="1"/>
  <c r="C316" i="1" s="1"/>
  <c r="S316" i="1"/>
  <c r="T316" i="1"/>
  <c r="N302" i="1"/>
  <c r="P302" i="1" s="1"/>
  <c r="B302" i="1" s="1"/>
  <c r="K303" i="1"/>
  <c r="L303" i="1" s="1"/>
  <c r="M303" i="1" s="1"/>
  <c r="J304" i="1"/>
  <c r="G304" i="1"/>
  <c r="H303" i="1"/>
  <c r="I317" i="1"/>
  <c r="D317" i="1" l="1"/>
  <c r="E317" i="1" s="1"/>
  <c r="F318" i="1" s="1"/>
  <c r="O317" i="1"/>
  <c r="A318" i="1"/>
  <c r="S317" i="1"/>
  <c r="Q316" i="1"/>
  <c r="R316" i="1" s="1"/>
  <c r="C317" i="1" s="1"/>
  <c r="T317" i="1"/>
  <c r="H304" i="1"/>
  <c r="G305" i="1"/>
  <c r="K304" i="1"/>
  <c r="L304" i="1" s="1"/>
  <c r="M304" i="1" s="1"/>
  <c r="J305" i="1"/>
  <c r="N303" i="1"/>
  <c r="P303" i="1" s="1"/>
  <c r="B303" i="1" s="1"/>
  <c r="I318" i="1"/>
  <c r="D318" i="1" l="1"/>
  <c r="E318" i="1" s="1"/>
  <c r="F319" i="1" s="1"/>
  <c r="A319" i="1"/>
  <c r="O318" i="1"/>
  <c r="Q317" i="1"/>
  <c r="R317" i="1" s="1"/>
  <c r="C318" i="1" s="1"/>
  <c r="S318" i="1"/>
  <c r="T318" i="1"/>
  <c r="K305" i="1"/>
  <c r="L305" i="1" s="1"/>
  <c r="M305" i="1" s="1"/>
  <c r="J306" i="1"/>
  <c r="H305" i="1"/>
  <c r="G306" i="1"/>
  <c r="N304" i="1"/>
  <c r="P304" i="1" s="1"/>
  <c r="B304" i="1" s="1"/>
  <c r="I319" i="1"/>
  <c r="D319" i="1" l="1"/>
  <c r="E319" i="1" s="1"/>
  <c r="F320" i="1" s="1"/>
  <c r="A320" i="1"/>
  <c r="O319" i="1"/>
  <c r="Q318" i="1"/>
  <c r="R318" i="1" s="1"/>
  <c r="C319" i="1" s="1"/>
  <c r="S319" i="1"/>
  <c r="T319" i="1"/>
  <c r="H306" i="1"/>
  <c r="G307" i="1"/>
  <c r="N305" i="1"/>
  <c r="P305" i="1" s="1"/>
  <c r="B305" i="1" s="1"/>
  <c r="K306" i="1"/>
  <c r="L306" i="1" s="1"/>
  <c r="M306" i="1" s="1"/>
  <c r="J307" i="1"/>
  <c r="I320" i="1"/>
  <c r="D320" i="1" l="1"/>
  <c r="E320" i="1" s="1"/>
  <c r="F321" i="1" s="1"/>
  <c r="O320" i="1"/>
  <c r="A321" i="1"/>
  <c r="Q319" i="1"/>
  <c r="R319" i="1" s="1"/>
  <c r="C320" i="1" s="1"/>
  <c r="S320" i="1"/>
  <c r="T320" i="1"/>
  <c r="H307" i="1"/>
  <c r="G308" i="1"/>
  <c r="K307" i="1"/>
  <c r="L307" i="1" s="1"/>
  <c r="M307" i="1" s="1"/>
  <c r="J308" i="1"/>
  <c r="N306" i="1"/>
  <c r="P306" i="1" s="1"/>
  <c r="B306" i="1" s="1"/>
  <c r="I321" i="1"/>
  <c r="D321" i="1" l="1"/>
  <c r="E321" i="1" s="1"/>
  <c r="F322" i="1" s="1"/>
  <c r="O321" i="1"/>
  <c r="A322" i="1"/>
  <c r="Q320" i="1"/>
  <c r="R320" i="1" s="1"/>
  <c r="C321" i="1" s="1"/>
  <c r="S321" i="1"/>
  <c r="T321" i="1"/>
  <c r="K308" i="1"/>
  <c r="L308" i="1" s="1"/>
  <c r="M308" i="1" s="1"/>
  <c r="J309" i="1"/>
  <c r="G309" i="1"/>
  <c r="H308" i="1"/>
  <c r="N307" i="1"/>
  <c r="P307" i="1" s="1"/>
  <c r="B307" i="1" s="1"/>
  <c r="I322" i="1"/>
  <c r="D322" i="1" l="1"/>
  <c r="E322" i="1" s="1"/>
  <c r="F323" i="1" s="1"/>
  <c r="O322" i="1"/>
  <c r="A323" i="1"/>
  <c r="Q321" i="1"/>
  <c r="R321" i="1" s="1"/>
  <c r="C322" i="1" s="1"/>
  <c r="S322" i="1"/>
  <c r="T322" i="1"/>
  <c r="N308" i="1"/>
  <c r="P308" i="1" s="1"/>
  <c r="B308" i="1" s="1"/>
  <c r="H309" i="1"/>
  <c r="G310" i="1"/>
  <c r="K309" i="1"/>
  <c r="L309" i="1" s="1"/>
  <c r="M309" i="1" s="1"/>
  <c r="J310" i="1"/>
  <c r="I323" i="1"/>
  <c r="D323" i="1" l="1"/>
  <c r="E323" i="1" s="1"/>
  <c r="F324" i="1" s="1"/>
  <c r="O323" i="1"/>
  <c r="A324" i="1"/>
  <c r="Q322" i="1"/>
  <c r="R322" i="1" s="1"/>
  <c r="C323" i="1" s="1"/>
  <c r="S323" i="1"/>
  <c r="T323" i="1"/>
  <c r="H310" i="1"/>
  <c r="G311" i="1"/>
  <c r="N309" i="1"/>
  <c r="P309" i="1" s="1"/>
  <c r="B309" i="1" s="1"/>
  <c r="K310" i="1"/>
  <c r="L310" i="1" s="1"/>
  <c r="M310" i="1" s="1"/>
  <c r="J311" i="1"/>
  <c r="I324" i="1"/>
  <c r="D324" i="1" l="1"/>
  <c r="E324" i="1" s="1"/>
  <c r="F325" i="1" s="1"/>
  <c r="O324" i="1"/>
  <c r="A325" i="1"/>
  <c r="S324" i="1"/>
  <c r="T324" i="1"/>
  <c r="Q323" i="1"/>
  <c r="R323" i="1" s="1"/>
  <c r="C324" i="1" s="1"/>
  <c r="G312" i="1"/>
  <c r="H311" i="1"/>
  <c r="K311" i="1"/>
  <c r="L311" i="1" s="1"/>
  <c r="M311" i="1" s="1"/>
  <c r="J312" i="1"/>
  <c r="N310" i="1"/>
  <c r="P310" i="1" s="1"/>
  <c r="B310" i="1" s="1"/>
  <c r="I325" i="1"/>
  <c r="Q324" i="1" l="1"/>
  <c r="R324" i="1" s="1"/>
  <c r="S325" i="1"/>
  <c r="T325" i="1"/>
  <c r="C325" i="1"/>
  <c r="D325" i="1"/>
  <c r="E325" i="1" s="1"/>
  <c r="F326" i="1" s="1"/>
  <c r="O325" i="1"/>
  <c r="A326" i="1"/>
  <c r="K312" i="1"/>
  <c r="L312" i="1" s="1"/>
  <c r="M312" i="1" s="1"/>
  <c r="J313" i="1"/>
  <c r="N311" i="1"/>
  <c r="P311" i="1" s="1"/>
  <c r="B311" i="1" s="1"/>
  <c r="H312" i="1"/>
  <c r="G313" i="1"/>
  <c r="I326" i="1"/>
  <c r="Q325" i="1" l="1"/>
  <c r="R325" i="1" s="1"/>
  <c r="C326" i="1" s="1"/>
  <c r="S326" i="1"/>
  <c r="T326" i="1"/>
  <c r="D326" i="1"/>
  <c r="E326" i="1" s="1"/>
  <c r="F327" i="1" s="1"/>
  <c r="A327" i="1"/>
  <c r="O326" i="1"/>
  <c r="G314" i="1"/>
  <c r="H313" i="1"/>
  <c r="N312" i="1"/>
  <c r="P312" i="1" s="1"/>
  <c r="B312" i="1" s="1"/>
  <c r="K313" i="1"/>
  <c r="L313" i="1" s="1"/>
  <c r="M313" i="1" s="1"/>
  <c r="J314" i="1"/>
  <c r="I327" i="1"/>
  <c r="Q326" i="1" l="1"/>
  <c r="R326" i="1" s="1"/>
  <c r="C327" i="1" s="1"/>
  <c r="S327" i="1"/>
  <c r="T327" i="1"/>
  <c r="D327" i="1"/>
  <c r="E327" i="1" s="1"/>
  <c r="F328" i="1" s="1"/>
  <c r="A328" i="1"/>
  <c r="O327" i="1"/>
  <c r="N313" i="1"/>
  <c r="P313" i="1" s="1"/>
  <c r="B313" i="1" s="1"/>
  <c r="K314" i="1"/>
  <c r="L314" i="1" s="1"/>
  <c r="M314" i="1" s="1"/>
  <c r="J315" i="1"/>
  <c r="H314" i="1"/>
  <c r="G315" i="1"/>
  <c r="I328" i="1"/>
  <c r="S328" i="1" l="1"/>
  <c r="T328" i="1"/>
  <c r="Q327" i="1"/>
  <c r="R327" i="1" s="1"/>
  <c r="C328" i="1" s="1"/>
  <c r="D328" i="1"/>
  <c r="E328" i="1" s="1"/>
  <c r="F329" i="1" s="1"/>
  <c r="O328" i="1"/>
  <c r="A329" i="1"/>
  <c r="K315" i="1"/>
  <c r="L315" i="1" s="1"/>
  <c r="M315" i="1" s="1"/>
  <c r="J316" i="1"/>
  <c r="H315" i="1"/>
  <c r="G316" i="1"/>
  <c r="N314" i="1"/>
  <c r="P314" i="1" s="1"/>
  <c r="B314" i="1" s="1"/>
  <c r="I329" i="1"/>
  <c r="D329" i="1" l="1"/>
  <c r="E329" i="1" s="1"/>
  <c r="F330" i="1" s="1"/>
  <c r="O329" i="1"/>
  <c r="A330" i="1"/>
  <c r="S329" i="1"/>
  <c r="T329" i="1"/>
  <c r="Q328" i="1"/>
  <c r="R328" i="1" s="1"/>
  <c r="C329" i="1" s="1"/>
  <c r="N315" i="1"/>
  <c r="P315" i="1" s="1"/>
  <c r="B315" i="1" s="1"/>
  <c r="K316" i="1"/>
  <c r="L316" i="1" s="1"/>
  <c r="M316" i="1" s="1"/>
  <c r="J317" i="1"/>
  <c r="G317" i="1"/>
  <c r="H316" i="1"/>
  <c r="I330" i="1"/>
  <c r="T330" i="1" l="1"/>
  <c r="Q329" i="1"/>
  <c r="R329" i="1" s="1"/>
  <c r="C330" i="1" s="1"/>
  <c r="S330" i="1"/>
  <c r="D330" i="1"/>
  <c r="E330" i="1" s="1"/>
  <c r="F331" i="1" s="1"/>
  <c r="O330" i="1"/>
  <c r="A331" i="1"/>
  <c r="G318" i="1"/>
  <c r="H317" i="1"/>
  <c r="K317" i="1"/>
  <c r="L317" i="1" s="1"/>
  <c r="M317" i="1" s="1"/>
  <c r="J318" i="1"/>
  <c r="N316" i="1"/>
  <c r="P316" i="1" s="1"/>
  <c r="B316" i="1" s="1"/>
  <c r="I331" i="1"/>
  <c r="D331" i="1" l="1"/>
  <c r="E331" i="1" s="1"/>
  <c r="F332" i="1" s="1"/>
  <c r="A332" i="1"/>
  <c r="O331" i="1"/>
  <c r="S331" i="1"/>
  <c r="T331" i="1"/>
  <c r="Q330" i="1"/>
  <c r="R330" i="1" s="1"/>
  <c r="C331" i="1" s="1"/>
  <c r="K318" i="1"/>
  <c r="L318" i="1" s="1"/>
  <c r="M318" i="1" s="1"/>
  <c r="J319" i="1"/>
  <c r="N317" i="1"/>
  <c r="P317" i="1" s="1"/>
  <c r="B317" i="1" s="1"/>
  <c r="H318" i="1"/>
  <c r="G319" i="1"/>
  <c r="I332" i="1"/>
  <c r="D332" i="1" l="1"/>
  <c r="E332" i="1" s="1"/>
  <c r="F333" i="1" s="1"/>
  <c r="A333" i="1"/>
  <c r="O332" i="1"/>
  <c r="Q331" i="1"/>
  <c r="R331" i="1" s="1"/>
  <c r="C332" i="1" s="1"/>
  <c r="S332" i="1"/>
  <c r="T332" i="1"/>
  <c r="N318" i="1"/>
  <c r="P318" i="1" s="1"/>
  <c r="B318" i="1" s="1"/>
  <c r="H319" i="1"/>
  <c r="G320" i="1"/>
  <c r="K319" i="1"/>
  <c r="L319" i="1" s="1"/>
  <c r="M319" i="1" s="1"/>
  <c r="J320" i="1"/>
  <c r="I333" i="1"/>
  <c r="Q332" i="1" l="1"/>
  <c r="R332" i="1" s="1"/>
  <c r="C333" i="1" s="1"/>
  <c r="S333" i="1"/>
  <c r="T333" i="1"/>
  <c r="D333" i="1"/>
  <c r="E333" i="1" s="1"/>
  <c r="F334" i="1" s="1"/>
  <c r="A334" i="1"/>
  <c r="O333" i="1"/>
  <c r="G321" i="1"/>
  <c r="H320" i="1"/>
  <c r="N319" i="1"/>
  <c r="P319" i="1" s="1"/>
  <c r="B319" i="1" s="1"/>
  <c r="K320" i="1"/>
  <c r="L320" i="1" s="1"/>
  <c r="M320" i="1" s="1"/>
  <c r="J321" i="1"/>
  <c r="I334" i="1"/>
  <c r="D334" i="1" l="1"/>
  <c r="E334" i="1" s="1"/>
  <c r="F335" i="1" s="1"/>
  <c r="O334" i="1"/>
  <c r="A335" i="1"/>
  <c r="S334" i="1"/>
  <c r="Q333" i="1"/>
  <c r="R333" i="1" s="1"/>
  <c r="C334" i="1" s="1"/>
  <c r="T334" i="1"/>
  <c r="N320" i="1"/>
  <c r="P320" i="1" s="1"/>
  <c r="B320" i="1" s="1"/>
  <c r="K321" i="1"/>
  <c r="L321" i="1" s="1"/>
  <c r="M321" i="1" s="1"/>
  <c r="J322" i="1"/>
  <c r="H321" i="1"/>
  <c r="G322" i="1"/>
  <c r="I335" i="1"/>
  <c r="D335" i="1" l="1"/>
  <c r="E335" i="1" s="1"/>
  <c r="F336" i="1" s="1"/>
  <c r="O335" i="1"/>
  <c r="A336" i="1"/>
  <c r="S335" i="1"/>
  <c r="T335" i="1"/>
  <c r="Q334" i="1"/>
  <c r="R334" i="1" s="1"/>
  <c r="C335" i="1" s="1"/>
  <c r="N321" i="1"/>
  <c r="P321" i="1" s="1"/>
  <c r="B321" i="1" s="1"/>
  <c r="K322" i="1"/>
  <c r="L322" i="1" s="1"/>
  <c r="M322" i="1" s="1"/>
  <c r="J323" i="1"/>
  <c r="G323" i="1"/>
  <c r="H322" i="1"/>
  <c r="I336" i="1"/>
  <c r="D336" i="1" l="1"/>
  <c r="E336" i="1" s="1"/>
  <c r="F337" i="1" s="1"/>
  <c r="A337" i="1"/>
  <c r="O336" i="1"/>
  <c r="S336" i="1"/>
  <c r="T336" i="1"/>
  <c r="Q335" i="1"/>
  <c r="R335" i="1" s="1"/>
  <c r="C336" i="1" s="1"/>
  <c r="H323" i="1"/>
  <c r="G324" i="1"/>
  <c r="K323" i="1"/>
  <c r="L323" i="1" s="1"/>
  <c r="M323" i="1" s="1"/>
  <c r="J324" i="1"/>
  <c r="N322" i="1"/>
  <c r="P322" i="1" s="1"/>
  <c r="B322" i="1" s="1"/>
  <c r="I337" i="1"/>
  <c r="D337" i="1" l="1"/>
  <c r="E337" i="1" s="1"/>
  <c r="F338" i="1" s="1"/>
  <c r="O337" i="1"/>
  <c r="A338" i="1"/>
  <c r="Q336" i="1"/>
  <c r="R336" i="1" s="1"/>
  <c r="C337" i="1" s="1"/>
  <c r="S337" i="1"/>
  <c r="T337" i="1"/>
  <c r="K324" i="1"/>
  <c r="L324" i="1" s="1"/>
  <c r="M324" i="1" s="1"/>
  <c r="J325" i="1"/>
  <c r="G325" i="1"/>
  <c r="H324" i="1"/>
  <c r="N323" i="1"/>
  <c r="P323" i="1" s="1"/>
  <c r="B323" i="1" s="1"/>
  <c r="I338" i="1"/>
  <c r="D338" i="1" l="1"/>
  <c r="E338" i="1" s="1"/>
  <c r="F339" i="1" s="1"/>
  <c r="O338" i="1"/>
  <c r="A339" i="1"/>
  <c r="Q337" i="1"/>
  <c r="R337" i="1" s="1"/>
  <c r="C338" i="1" s="1"/>
  <c r="S338" i="1"/>
  <c r="T338" i="1"/>
  <c r="N324" i="1"/>
  <c r="P324" i="1" s="1"/>
  <c r="B324" i="1" s="1"/>
  <c r="H325" i="1"/>
  <c r="G326" i="1"/>
  <c r="K325" i="1"/>
  <c r="L325" i="1" s="1"/>
  <c r="M325" i="1" s="1"/>
  <c r="J326" i="1"/>
  <c r="I339" i="1"/>
  <c r="D339" i="1" l="1"/>
  <c r="E339" i="1" s="1"/>
  <c r="F340" i="1" s="1"/>
  <c r="A340" i="1"/>
  <c r="O339" i="1"/>
  <c r="S339" i="1"/>
  <c r="Q338" i="1"/>
  <c r="R338" i="1" s="1"/>
  <c r="C339" i="1" s="1"/>
  <c r="T339" i="1"/>
  <c r="H326" i="1"/>
  <c r="G327" i="1"/>
  <c r="N325" i="1"/>
  <c r="P325" i="1" s="1"/>
  <c r="B325" i="1" s="1"/>
  <c r="K326" i="1"/>
  <c r="L326" i="1" s="1"/>
  <c r="M326" i="1" s="1"/>
  <c r="J327" i="1"/>
  <c r="I340" i="1"/>
  <c r="Q339" i="1" l="1"/>
  <c r="R339" i="1" s="1"/>
  <c r="C340" i="1" s="1"/>
  <c r="S340" i="1"/>
  <c r="T340" i="1"/>
  <c r="D340" i="1"/>
  <c r="E340" i="1" s="1"/>
  <c r="F341" i="1" s="1"/>
  <c r="O340" i="1"/>
  <c r="A341" i="1"/>
  <c r="H327" i="1"/>
  <c r="G328" i="1"/>
  <c r="K327" i="1"/>
  <c r="L327" i="1" s="1"/>
  <c r="M327" i="1" s="1"/>
  <c r="J328" i="1"/>
  <c r="N326" i="1"/>
  <c r="P326" i="1" s="1"/>
  <c r="B326" i="1" s="1"/>
  <c r="I341" i="1"/>
  <c r="S341" i="1" l="1"/>
  <c r="T341" i="1"/>
  <c r="Q340" i="1"/>
  <c r="R340" i="1" s="1"/>
  <c r="C341" i="1" s="1"/>
  <c r="D341" i="1"/>
  <c r="E341" i="1" s="1"/>
  <c r="F342" i="1" s="1"/>
  <c r="O341" i="1"/>
  <c r="A342" i="1"/>
  <c r="K328" i="1"/>
  <c r="L328" i="1" s="1"/>
  <c r="M328" i="1" s="1"/>
  <c r="J329" i="1"/>
  <c r="G329" i="1"/>
  <c r="H328" i="1"/>
  <c r="N327" i="1"/>
  <c r="P327" i="1" s="1"/>
  <c r="B327" i="1" s="1"/>
  <c r="I342" i="1"/>
  <c r="S342" i="1" l="1"/>
  <c r="T342" i="1"/>
  <c r="Q341" i="1"/>
  <c r="R341" i="1" s="1"/>
  <c r="C342" i="1" s="1"/>
  <c r="D342" i="1"/>
  <c r="E342" i="1" s="1"/>
  <c r="F343" i="1" s="1"/>
  <c r="A343" i="1"/>
  <c r="O342" i="1"/>
  <c r="N328" i="1"/>
  <c r="P328" i="1" s="1"/>
  <c r="B328" i="1" s="1"/>
  <c r="H329" i="1"/>
  <c r="G330" i="1"/>
  <c r="K329" i="1"/>
  <c r="L329" i="1" s="1"/>
  <c r="M329" i="1" s="1"/>
  <c r="J330" i="1"/>
  <c r="I343" i="1"/>
  <c r="S343" i="1" l="1"/>
  <c r="T343" i="1"/>
  <c r="Q342" i="1"/>
  <c r="R342" i="1" s="1"/>
  <c r="C343" i="1" s="1"/>
  <c r="D343" i="1"/>
  <c r="E343" i="1" s="1"/>
  <c r="F344" i="1" s="1"/>
  <c r="O343" i="1"/>
  <c r="A344" i="1"/>
  <c r="H330" i="1"/>
  <c r="G331" i="1"/>
  <c r="N329" i="1"/>
  <c r="P329" i="1" s="1"/>
  <c r="B329" i="1" s="1"/>
  <c r="K330" i="1"/>
  <c r="L330" i="1" s="1"/>
  <c r="M330" i="1" s="1"/>
  <c r="J331" i="1"/>
  <c r="I344" i="1"/>
  <c r="S344" i="1" l="1"/>
  <c r="T344" i="1"/>
  <c r="Q343" i="1"/>
  <c r="R343" i="1" s="1"/>
  <c r="C344" i="1" s="1"/>
  <c r="D344" i="1"/>
  <c r="E344" i="1" s="1"/>
  <c r="F345" i="1" s="1"/>
  <c r="O344" i="1"/>
  <c r="A345" i="1"/>
  <c r="H331" i="1"/>
  <c r="G332" i="1"/>
  <c r="K331" i="1"/>
  <c r="L331" i="1" s="1"/>
  <c r="M331" i="1" s="1"/>
  <c r="J332" i="1"/>
  <c r="N330" i="1"/>
  <c r="P330" i="1" s="1"/>
  <c r="B330" i="1" s="1"/>
  <c r="I345" i="1"/>
  <c r="S345" i="1" l="1"/>
  <c r="T345" i="1"/>
  <c r="Q344" i="1"/>
  <c r="R344" i="1" s="1"/>
  <c r="C345" i="1" s="1"/>
  <c r="D345" i="1"/>
  <c r="E345" i="1" s="1"/>
  <c r="F346" i="1" s="1"/>
  <c r="A346" i="1"/>
  <c r="O345" i="1"/>
  <c r="H332" i="1"/>
  <c r="G333" i="1"/>
  <c r="N331" i="1"/>
  <c r="P331" i="1" s="1"/>
  <c r="B331" i="1" s="1"/>
  <c r="K332" i="1"/>
  <c r="L332" i="1" s="1"/>
  <c r="M332" i="1" s="1"/>
  <c r="J333" i="1"/>
  <c r="I346" i="1"/>
  <c r="S346" i="1" l="1"/>
  <c r="T346" i="1"/>
  <c r="Q345" i="1"/>
  <c r="R345" i="1" s="1"/>
  <c r="C346" i="1" s="1"/>
  <c r="D346" i="1"/>
  <c r="E346" i="1" s="1"/>
  <c r="F347" i="1" s="1"/>
  <c r="O346" i="1"/>
  <c r="A347" i="1"/>
  <c r="K333" i="1"/>
  <c r="L333" i="1" s="1"/>
  <c r="M333" i="1" s="1"/>
  <c r="J334" i="1"/>
  <c r="H333" i="1"/>
  <c r="G334" i="1"/>
  <c r="N332" i="1"/>
  <c r="P332" i="1" s="1"/>
  <c r="B332" i="1" s="1"/>
  <c r="I347" i="1"/>
  <c r="S347" i="1" l="1"/>
  <c r="T347" i="1"/>
  <c r="Q346" i="1"/>
  <c r="R346" i="1" s="1"/>
  <c r="C347" i="1" s="1"/>
  <c r="D347" i="1"/>
  <c r="E347" i="1" s="1"/>
  <c r="F348" i="1" s="1"/>
  <c r="O347" i="1"/>
  <c r="A348" i="1"/>
  <c r="H334" i="1"/>
  <c r="G335" i="1"/>
  <c r="N333" i="1"/>
  <c r="P333" i="1" s="1"/>
  <c r="B333" i="1" s="1"/>
  <c r="K334" i="1"/>
  <c r="L334" i="1" s="1"/>
  <c r="M334" i="1" s="1"/>
  <c r="J335" i="1"/>
  <c r="I348" i="1"/>
  <c r="D348" i="1" l="1"/>
  <c r="E348" i="1" s="1"/>
  <c r="F349" i="1" s="1"/>
  <c r="O348" i="1"/>
  <c r="A349" i="1"/>
  <c r="S348" i="1"/>
  <c r="T348" i="1"/>
  <c r="Q347" i="1"/>
  <c r="R347" i="1" s="1"/>
  <c r="C348" i="1" s="1"/>
  <c r="G336" i="1"/>
  <c r="H335" i="1"/>
  <c r="K335" i="1"/>
  <c r="L335" i="1" s="1"/>
  <c r="M335" i="1" s="1"/>
  <c r="J336" i="1"/>
  <c r="N334" i="1"/>
  <c r="P334" i="1" s="1"/>
  <c r="B334" i="1" s="1"/>
  <c r="I349" i="1"/>
  <c r="S349" i="1" l="1"/>
  <c r="T349" i="1"/>
  <c r="Q348" i="1"/>
  <c r="R348" i="1" s="1"/>
  <c r="C349" i="1" s="1"/>
  <c r="D349" i="1"/>
  <c r="E349" i="1" s="1"/>
  <c r="F350" i="1" s="1"/>
  <c r="O349" i="1"/>
  <c r="A350" i="1"/>
  <c r="N335" i="1"/>
  <c r="P335" i="1" s="1"/>
  <c r="B335" i="1" s="1"/>
  <c r="K336" i="1"/>
  <c r="L336" i="1" s="1"/>
  <c r="M336" i="1" s="1"/>
  <c r="J337" i="1"/>
  <c r="H336" i="1"/>
  <c r="G337" i="1"/>
  <c r="I350" i="1"/>
  <c r="D350" i="1" l="1"/>
  <c r="E350" i="1" s="1"/>
  <c r="F351" i="1" s="1"/>
  <c r="A351" i="1"/>
  <c r="O350" i="1"/>
  <c r="Q349" i="1"/>
  <c r="R349" i="1" s="1"/>
  <c r="C350" i="1" s="1"/>
  <c r="S350" i="1"/>
  <c r="T350" i="1"/>
  <c r="N336" i="1"/>
  <c r="P336" i="1" s="1"/>
  <c r="B336" i="1" s="1"/>
  <c r="K337" i="1"/>
  <c r="L337" i="1" s="1"/>
  <c r="M337" i="1" s="1"/>
  <c r="J338" i="1"/>
  <c r="H337" i="1"/>
  <c r="G338" i="1"/>
  <c r="I351" i="1"/>
  <c r="S351" i="1" l="1"/>
  <c r="Q350" i="1"/>
  <c r="R350" i="1" s="1"/>
  <c r="C351" i="1" s="1"/>
  <c r="T351" i="1"/>
  <c r="D351" i="1"/>
  <c r="E351" i="1" s="1"/>
  <c r="F352" i="1" s="1"/>
  <c r="O351" i="1"/>
  <c r="A352" i="1"/>
  <c r="N337" i="1"/>
  <c r="P337" i="1" s="1"/>
  <c r="B337" i="1" s="1"/>
  <c r="K338" i="1"/>
  <c r="L338" i="1" s="1"/>
  <c r="M338" i="1" s="1"/>
  <c r="J339" i="1"/>
  <c r="G339" i="1"/>
  <c r="H338" i="1"/>
  <c r="I352" i="1"/>
  <c r="Q351" i="1" l="1"/>
  <c r="R351" i="1" s="1"/>
  <c r="C352" i="1" s="1"/>
  <c r="S352" i="1"/>
  <c r="T352" i="1"/>
  <c r="D352" i="1"/>
  <c r="E352" i="1" s="1"/>
  <c r="F353" i="1" s="1"/>
  <c r="A353" i="1"/>
  <c r="O352" i="1"/>
  <c r="K339" i="1"/>
  <c r="L339" i="1" s="1"/>
  <c r="M339" i="1" s="1"/>
  <c r="J340" i="1"/>
  <c r="N338" i="1"/>
  <c r="P338" i="1" s="1"/>
  <c r="B338" i="1" s="1"/>
  <c r="H339" i="1"/>
  <c r="G340" i="1"/>
  <c r="I353" i="1"/>
  <c r="Q352" i="1" l="1"/>
  <c r="R352" i="1" s="1"/>
  <c r="C353" i="1" s="1"/>
  <c r="S353" i="1"/>
  <c r="T353" i="1"/>
  <c r="D353" i="1"/>
  <c r="E353" i="1" s="1"/>
  <c r="F354" i="1" s="1"/>
  <c r="A354" i="1"/>
  <c r="O353" i="1"/>
  <c r="N339" i="1"/>
  <c r="P339" i="1" s="1"/>
  <c r="B339" i="1" s="1"/>
  <c r="G341" i="1"/>
  <c r="H340" i="1"/>
  <c r="K340" i="1"/>
  <c r="L340" i="1" s="1"/>
  <c r="M340" i="1" s="1"/>
  <c r="J341" i="1"/>
  <c r="I354" i="1"/>
  <c r="S354" i="1" l="1"/>
  <c r="T354" i="1"/>
  <c r="Q353" i="1"/>
  <c r="R353" i="1" s="1"/>
  <c r="C354" i="1" s="1"/>
  <c r="D354" i="1"/>
  <c r="E354" i="1" s="1"/>
  <c r="F355" i="1" s="1"/>
  <c r="O354" i="1"/>
  <c r="A355" i="1"/>
  <c r="N340" i="1"/>
  <c r="P340" i="1" s="1"/>
  <c r="B340" i="1" s="1"/>
  <c r="G342" i="1"/>
  <c r="H341" i="1"/>
  <c r="K341" i="1"/>
  <c r="L341" i="1" s="1"/>
  <c r="M341" i="1" s="1"/>
  <c r="J342" i="1"/>
  <c r="I355" i="1"/>
  <c r="D355" i="1" l="1"/>
  <c r="E355" i="1" s="1"/>
  <c r="F356" i="1" s="1"/>
  <c r="O355" i="1"/>
  <c r="A356" i="1"/>
  <c r="T355" i="1"/>
  <c r="Q354" i="1"/>
  <c r="R354" i="1" s="1"/>
  <c r="C355" i="1" s="1"/>
  <c r="S355" i="1"/>
  <c r="N341" i="1"/>
  <c r="P341" i="1" s="1"/>
  <c r="B341" i="1" s="1"/>
  <c r="G343" i="1"/>
  <c r="H342" i="1"/>
  <c r="K342" i="1"/>
  <c r="L342" i="1" s="1"/>
  <c r="M342" i="1" s="1"/>
  <c r="J343" i="1"/>
  <c r="I356" i="1"/>
  <c r="Q355" i="1" l="1"/>
  <c r="R355" i="1" s="1"/>
  <c r="C356" i="1" s="1"/>
  <c r="S356" i="1"/>
  <c r="T356" i="1"/>
  <c r="D356" i="1"/>
  <c r="E356" i="1" s="1"/>
  <c r="F357" i="1" s="1"/>
  <c r="A357" i="1"/>
  <c r="O356" i="1"/>
  <c r="N342" i="1"/>
  <c r="P342" i="1" s="1"/>
  <c r="B342" i="1" s="1"/>
  <c r="H343" i="1"/>
  <c r="G344" i="1"/>
  <c r="K343" i="1"/>
  <c r="L343" i="1" s="1"/>
  <c r="M343" i="1" s="1"/>
  <c r="J344" i="1"/>
  <c r="I357" i="1"/>
  <c r="S357" i="1" l="1"/>
  <c r="T357" i="1"/>
  <c r="Q356" i="1"/>
  <c r="R356" i="1" s="1"/>
  <c r="C357" i="1" s="1"/>
  <c r="D357" i="1"/>
  <c r="E357" i="1" s="1"/>
  <c r="F358" i="1" s="1"/>
  <c r="O357" i="1"/>
  <c r="A358" i="1"/>
  <c r="G345" i="1"/>
  <c r="H344" i="1"/>
  <c r="N343" i="1"/>
  <c r="P343" i="1" s="1"/>
  <c r="B343" i="1" s="1"/>
  <c r="K344" i="1"/>
  <c r="L344" i="1" s="1"/>
  <c r="M344" i="1" s="1"/>
  <c r="J345" i="1"/>
  <c r="I358" i="1"/>
  <c r="Q357" i="1" l="1"/>
  <c r="R357" i="1" s="1"/>
  <c r="C358" i="1" s="1"/>
  <c r="S358" i="1"/>
  <c r="T358" i="1"/>
  <c r="D358" i="1"/>
  <c r="E358" i="1" s="1"/>
  <c r="F359" i="1" s="1"/>
  <c r="O358" i="1"/>
  <c r="A359" i="1"/>
  <c r="N344" i="1"/>
  <c r="P344" i="1" s="1"/>
  <c r="B344" i="1" s="1"/>
  <c r="K345" i="1"/>
  <c r="L345" i="1" s="1"/>
  <c r="M345" i="1" s="1"/>
  <c r="J346" i="1"/>
  <c r="H345" i="1"/>
  <c r="G346" i="1"/>
  <c r="I359" i="1"/>
  <c r="Q358" i="1" l="1"/>
  <c r="R358" i="1" s="1"/>
  <c r="S359" i="1"/>
  <c r="T359" i="1"/>
  <c r="C359" i="1"/>
  <c r="D359" i="1"/>
  <c r="E359" i="1" s="1"/>
  <c r="F360" i="1" s="1"/>
  <c r="O359" i="1"/>
  <c r="A360" i="1"/>
  <c r="N345" i="1"/>
  <c r="P345" i="1" s="1"/>
  <c r="B345" i="1" s="1"/>
  <c r="K346" i="1"/>
  <c r="L346" i="1" s="1"/>
  <c r="M346" i="1" s="1"/>
  <c r="J347" i="1"/>
  <c r="H346" i="1"/>
  <c r="G347" i="1"/>
  <c r="I360" i="1"/>
  <c r="S360" i="1" l="1"/>
  <c r="Q359" i="1"/>
  <c r="R359" i="1" s="1"/>
  <c r="T360" i="1"/>
  <c r="C360" i="1"/>
  <c r="D360" i="1"/>
  <c r="E360" i="1" s="1"/>
  <c r="F361" i="1" s="1"/>
  <c r="O360" i="1"/>
  <c r="A361" i="1"/>
  <c r="H347" i="1"/>
  <c r="G348" i="1"/>
  <c r="K347" i="1"/>
  <c r="L347" i="1" s="1"/>
  <c r="M347" i="1" s="1"/>
  <c r="J348" i="1"/>
  <c r="N346" i="1"/>
  <c r="P346" i="1" s="1"/>
  <c r="B346" i="1" s="1"/>
  <c r="I361" i="1"/>
  <c r="D361" i="1" l="1"/>
  <c r="E361" i="1" s="1"/>
  <c r="F362" i="1" s="1"/>
  <c r="O361" i="1"/>
  <c r="A362" i="1"/>
  <c r="T361" i="1"/>
  <c r="Q360" i="1"/>
  <c r="R360" i="1" s="1"/>
  <c r="S361" i="1"/>
  <c r="C361" i="1"/>
  <c r="H348" i="1"/>
  <c r="G349" i="1"/>
  <c r="N347" i="1"/>
  <c r="P347" i="1" s="1"/>
  <c r="B347" i="1" s="1"/>
  <c r="K348" i="1"/>
  <c r="L348" i="1" s="1"/>
  <c r="M348" i="1" s="1"/>
  <c r="J349" i="1"/>
  <c r="I362" i="1"/>
  <c r="D362" i="1" l="1"/>
  <c r="E362" i="1" s="1"/>
  <c r="F363" i="1" s="1"/>
  <c r="A363" i="1"/>
  <c r="O362" i="1"/>
  <c r="S362" i="1"/>
  <c r="T362" i="1"/>
  <c r="Q361" i="1"/>
  <c r="R361" i="1" s="1"/>
  <c r="C362" i="1" s="1"/>
  <c r="G350" i="1"/>
  <c r="H349" i="1"/>
  <c r="K349" i="1"/>
  <c r="L349" i="1" s="1"/>
  <c r="M349" i="1" s="1"/>
  <c r="J350" i="1"/>
  <c r="N348" i="1"/>
  <c r="P348" i="1" s="1"/>
  <c r="B348" i="1" s="1"/>
  <c r="I363" i="1"/>
  <c r="Q362" i="1" l="1"/>
  <c r="R362" i="1" s="1"/>
  <c r="C363" i="1" s="1"/>
  <c r="S363" i="1"/>
  <c r="T363" i="1"/>
  <c r="D363" i="1"/>
  <c r="E363" i="1" s="1"/>
  <c r="F364" i="1" s="1"/>
  <c r="A364" i="1"/>
  <c r="O363" i="1"/>
  <c r="K350" i="1"/>
  <c r="L350" i="1" s="1"/>
  <c r="M350" i="1" s="1"/>
  <c r="J351" i="1"/>
  <c r="N349" i="1"/>
  <c r="P349" i="1" s="1"/>
  <c r="B349" i="1" s="1"/>
  <c r="H350" i="1"/>
  <c r="G351" i="1"/>
  <c r="I364" i="1"/>
  <c r="Q363" i="1" l="1"/>
  <c r="R363" i="1" s="1"/>
  <c r="C364" i="1" s="1"/>
  <c r="S364" i="1"/>
  <c r="T364" i="1"/>
  <c r="D364" i="1"/>
  <c r="E364" i="1" s="1"/>
  <c r="F365" i="1" s="1"/>
  <c r="O364" i="1"/>
  <c r="A365" i="1"/>
  <c r="N350" i="1"/>
  <c r="P350" i="1" s="1"/>
  <c r="B350" i="1" s="1"/>
  <c r="H351" i="1"/>
  <c r="G352" i="1"/>
  <c r="K351" i="1"/>
  <c r="L351" i="1" s="1"/>
  <c r="M351" i="1" s="1"/>
  <c r="J352" i="1"/>
  <c r="I365" i="1"/>
  <c r="Q364" i="1" l="1"/>
  <c r="R364" i="1" s="1"/>
  <c r="C365" i="1" s="1"/>
  <c r="S365" i="1"/>
  <c r="T365" i="1"/>
  <c r="D365" i="1"/>
  <c r="E365" i="1" s="1"/>
  <c r="O365" i="1"/>
  <c r="A366" i="1"/>
  <c r="G353" i="1"/>
  <c r="H352" i="1"/>
  <c r="N351" i="1"/>
  <c r="P351" i="1" s="1"/>
  <c r="B351" i="1" s="1"/>
  <c r="K352" i="1"/>
  <c r="L352" i="1" s="1"/>
  <c r="M352" i="1" s="1"/>
  <c r="J353" i="1"/>
  <c r="I366" i="1"/>
  <c r="Q365" i="1" l="1"/>
  <c r="R365" i="1" s="1"/>
  <c r="C366" i="1" s="1"/>
  <c r="T366" i="1"/>
  <c r="S366" i="1"/>
  <c r="D366" i="1"/>
  <c r="E366" i="1" s="1"/>
  <c r="F367" i="1" s="1"/>
  <c r="O366" i="1"/>
  <c r="A367" i="1"/>
  <c r="F366" i="1"/>
  <c r="N352" i="1"/>
  <c r="P352" i="1" s="1"/>
  <c r="B352" i="1" s="1"/>
  <c r="K353" i="1"/>
  <c r="L353" i="1" s="1"/>
  <c r="M353" i="1" s="1"/>
  <c r="J354" i="1"/>
  <c r="H353" i="1"/>
  <c r="G354" i="1"/>
  <c r="I367" i="1"/>
  <c r="D367" i="1" l="1"/>
  <c r="E367" i="1" s="1"/>
  <c r="F368" i="1" s="1"/>
  <c r="A368" i="1"/>
  <c r="O367" i="1"/>
  <c r="Q366" i="1"/>
  <c r="R366" i="1" s="1"/>
  <c r="C367" i="1" s="1"/>
  <c r="S367" i="1"/>
  <c r="T367" i="1"/>
  <c r="N353" i="1"/>
  <c r="P353" i="1" s="1"/>
  <c r="B353" i="1" s="1"/>
  <c r="K354" i="1"/>
  <c r="L354" i="1" s="1"/>
  <c r="M354" i="1" s="1"/>
  <c r="J355" i="1"/>
  <c r="H354" i="1"/>
  <c r="G355" i="1"/>
  <c r="I368" i="1"/>
  <c r="Q367" i="1" l="1"/>
  <c r="R367" i="1" s="1"/>
  <c r="C368" i="1" s="1"/>
  <c r="S368" i="1"/>
  <c r="T368" i="1"/>
  <c r="D368" i="1"/>
  <c r="E368" i="1" s="1"/>
  <c r="F369" i="1" s="1"/>
  <c r="O368" i="1"/>
  <c r="A369" i="1"/>
  <c r="N354" i="1"/>
  <c r="P354" i="1" s="1"/>
  <c r="B354" i="1" s="1"/>
  <c r="K355" i="1"/>
  <c r="L355" i="1" s="1"/>
  <c r="M355" i="1" s="1"/>
  <c r="J356" i="1"/>
  <c r="H355" i="1"/>
  <c r="G356" i="1"/>
  <c r="I369" i="1"/>
  <c r="D369" i="1" l="1"/>
  <c r="E369" i="1" s="1"/>
  <c r="F370" i="1" s="1"/>
  <c r="O369" i="1"/>
  <c r="A370" i="1"/>
  <c r="T369" i="1"/>
  <c r="Q368" i="1"/>
  <c r="R368" i="1" s="1"/>
  <c r="C369" i="1" s="1"/>
  <c r="S369" i="1"/>
  <c r="N355" i="1"/>
  <c r="P355" i="1" s="1"/>
  <c r="B355" i="1" s="1"/>
  <c r="K356" i="1"/>
  <c r="L356" i="1" s="1"/>
  <c r="M356" i="1" s="1"/>
  <c r="J357" i="1"/>
  <c r="H356" i="1"/>
  <c r="G357" i="1"/>
  <c r="I370" i="1"/>
  <c r="D370" i="1" l="1"/>
  <c r="E370" i="1" s="1"/>
  <c r="F371" i="1" s="1"/>
  <c r="A371" i="1"/>
  <c r="O370" i="1"/>
  <c r="Q369" i="1"/>
  <c r="R369" i="1" s="1"/>
  <c r="C370" i="1" s="1"/>
  <c r="S370" i="1"/>
  <c r="T370" i="1"/>
  <c r="K357" i="1"/>
  <c r="L357" i="1" s="1"/>
  <c r="M357" i="1" s="1"/>
  <c r="J358" i="1"/>
  <c r="G358" i="1"/>
  <c r="H357" i="1"/>
  <c r="N356" i="1"/>
  <c r="P356" i="1" s="1"/>
  <c r="B356" i="1" s="1"/>
  <c r="I371" i="1"/>
  <c r="Q370" i="1" l="1"/>
  <c r="R370" i="1" s="1"/>
  <c r="C371" i="1" s="1"/>
  <c r="S371" i="1"/>
  <c r="T371" i="1"/>
  <c r="D371" i="1"/>
  <c r="E371" i="1" s="1"/>
  <c r="F372" i="1" s="1"/>
  <c r="A372" i="1"/>
  <c r="O371" i="1"/>
  <c r="H358" i="1"/>
  <c r="G359" i="1"/>
  <c r="K358" i="1"/>
  <c r="L358" i="1" s="1"/>
  <c r="M358" i="1" s="1"/>
  <c r="J359" i="1"/>
  <c r="N357" i="1"/>
  <c r="P357" i="1" s="1"/>
  <c r="B357" i="1" s="1"/>
  <c r="I372" i="1"/>
  <c r="Q371" i="1" l="1"/>
  <c r="R371" i="1" s="1"/>
  <c r="C372" i="1" s="1"/>
  <c r="S372" i="1"/>
  <c r="T372" i="1"/>
  <c r="D372" i="1"/>
  <c r="E372" i="1" s="1"/>
  <c r="F373" i="1" s="1"/>
  <c r="O372" i="1"/>
  <c r="A373" i="1"/>
  <c r="K359" i="1"/>
  <c r="L359" i="1" s="1"/>
  <c r="M359" i="1" s="1"/>
  <c r="J360" i="1"/>
  <c r="H359" i="1"/>
  <c r="G360" i="1"/>
  <c r="N358" i="1"/>
  <c r="P358" i="1" s="1"/>
  <c r="B358" i="1" s="1"/>
  <c r="I373" i="1"/>
  <c r="D373" i="1" l="1"/>
  <c r="E373" i="1" s="1"/>
  <c r="F374" i="1" s="1"/>
  <c r="O373" i="1"/>
  <c r="A374" i="1"/>
  <c r="Q372" i="1"/>
  <c r="R372" i="1" s="1"/>
  <c r="C373" i="1" s="1"/>
  <c r="S373" i="1"/>
  <c r="T373" i="1"/>
  <c r="G361" i="1"/>
  <c r="H360" i="1"/>
  <c r="N359" i="1"/>
  <c r="P359" i="1" s="1"/>
  <c r="B359" i="1" s="1"/>
  <c r="K360" i="1"/>
  <c r="L360" i="1" s="1"/>
  <c r="M360" i="1" s="1"/>
  <c r="J361" i="1"/>
  <c r="I374" i="1"/>
  <c r="D374" i="1" l="1"/>
  <c r="E374" i="1" s="1"/>
  <c r="F375" i="1" s="1"/>
  <c r="A375" i="1"/>
  <c r="O374" i="1"/>
  <c r="Q373" i="1"/>
  <c r="R373" i="1" s="1"/>
  <c r="C374" i="1" s="1"/>
  <c r="S374" i="1"/>
  <c r="T374" i="1"/>
  <c r="N360" i="1"/>
  <c r="P360" i="1" s="1"/>
  <c r="B360" i="1" s="1"/>
  <c r="K361" i="1"/>
  <c r="L361" i="1" s="1"/>
  <c r="M361" i="1" s="1"/>
  <c r="J362" i="1"/>
  <c r="H361" i="1"/>
  <c r="G362" i="1"/>
  <c r="I375" i="1"/>
  <c r="Q374" i="1" l="1"/>
  <c r="R374" i="1" s="1"/>
  <c r="C375" i="1" s="1"/>
  <c r="S375" i="1"/>
  <c r="T375" i="1"/>
  <c r="D375" i="1"/>
  <c r="E375" i="1" s="1"/>
  <c r="F376" i="1" s="1"/>
  <c r="A376" i="1"/>
  <c r="O375" i="1"/>
  <c r="H362" i="1"/>
  <c r="G363" i="1"/>
  <c r="N361" i="1"/>
  <c r="P361" i="1" s="1"/>
  <c r="B361" i="1" s="1"/>
  <c r="K362" i="1"/>
  <c r="L362" i="1" s="1"/>
  <c r="M362" i="1" s="1"/>
  <c r="J363" i="1"/>
  <c r="I376" i="1"/>
  <c r="T376" i="1" l="1"/>
  <c r="S376" i="1"/>
  <c r="Q375" i="1"/>
  <c r="R375" i="1" s="1"/>
  <c r="C376" i="1" s="1"/>
  <c r="D376" i="1"/>
  <c r="E376" i="1" s="1"/>
  <c r="F377" i="1" s="1"/>
  <c r="A377" i="1"/>
  <c r="O376" i="1"/>
  <c r="H363" i="1"/>
  <c r="G364" i="1"/>
  <c r="K363" i="1"/>
  <c r="L363" i="1" s="1"/>
  <c r="M363" i="1" s="1"/>
  <c r="J364" i="1"/>
  <c r="N362" i="1"/>
  <c r="P362" i="1" s="1"/>
  <c r="B362" i="1" s="1"/>
  <c r="I377" i="1"/>
  <c r="S377" i="1" l="1"/>
  <c r="Q376" i="1"/>
  <c r="R376" i="1" s="1"/>
  <c r="C377" i="1" s="1"/>
  <c r="T377" i="1"/>
  <c r="D377" i="1"/>
  <c r="E377" i="1" s="1"/>
  <c r="O377" i="1"/>
  <c r="A378" i="1"/>
  <c r="K364" i="1"/>
  <c r="L364" i="1" s="1"/>
  <c r="M364" i="1" s="1"/>
  <c r="J365" i="1"/>
  <c r="H364" i="1"/>
  <c r="G365" i="1"/>
  <c r="N363" i="1"/>
  <c r="P363" i="1" s="1"/>
  <c r="B363" i="1" s="1"/>
  <c r="I378" i="1"/>
  <c r="D378" i="1" l="1"/>
  <c r="E378" i="1" s="1"/>
  <c r="F379" i="1" s="1"/>
  <c r="A379" i="1"/>
  <c r="O378" i="1"/>
  <c r="F378" i="1"/>
  <c r="Q377" i="1"/>
  <c r="R377" i="1" s="1"/>
  <c r="C378" i="1" s="1"/>
  <c r="S378" i="1"/>
  <c r="T378" i="1"/>
  <c r="H365" i="1"/>
  <c r="G366" i="1"/>
  <c r="N364" i="1"/>
  <c r="P364" i="1" s="1"/>
  <c r="B364" i="1" s="1"/>
  <c r="K365" i="1"/>
  <c r="L365" i="1" s="1"/>
  <c r="M365" i="1" s="1"/>
  <c r="J366" i="1"/>
  <c r="I379" i="1"/>
  <c r="S379" i="1" l="1"/>
  <c r="Q378" i="1"/>
  <c r="R378" i="1" s="1"/>
  <c r="C379" i="1" s="1"/>
  <c r="T379" i="1"/>
  <c r="D379" i="1"/>
  <c r="E379" i="1" s="1"/>
  <c r="F380" i="1" s="1"/>
  <c r="O379" i="1"/>
  <c r="A380" i="1"/>
  <c r="G367" i="1"/>
  <c r="H366" i="1"/>
  <c r="K366" i="1"/>
  <c r="L366" i="1" s="1"/>
  <c r="M366" i="1" s="1"/>
  <c r="J367" i="1"/>
  <c r="N365" i="1"/>
  <c r="P365" i="1" s="1"/>
  <c r="B365" i="1" s="1"/>
  <c r="I380" i="1"/>
  <c r="Q379" i="1" l="1"/>
  <c r="R379" i="1" s="1"/>
  <c r="C380" i="1" s="1"/>
  <c r="T380" i="1"/>
  <c r="S380" i="1"/>
  <c r="D380" i="1"/>
  <c r="E380" i="1" s="1"/>
  <c r="F381" i="1" s="1"/>
  <c r="O380" i="1"/>
  <c r="A381" i="1"/>
  <c r="K367" i="1"/>
  <c r="L367" i="1" s="1"/>
  <c r="M367" i="1" s="1"/>
  <c r="J368" i="1"/>
  <c r="N366" i="1"/>
  <c r="P366" i="1" s="1"/>
  <c r="B366" i="1" s="1"/>
  <c r="H367" i="1"/>
  <c r="G368" i="1"/>
  <c r="I381" i="1"/>
  <c r="D381" i="1" l="1"/>
  <c r="E381" i="1" s="1"/>
  <c r="F382" i="1" s="1"/>
  <c r="A382" i="1"/>
  <c r="O381" i="1"/>
  <c r="T381" i="1"/>
  <c r="S381" i="1"/>
  <c r="Q380" i="1"/>
  <c r="R380" i="1" s="1"/>
  <c r="C381" i="1" s="1"/>
  <c r="N367" i="1"/>
  <c r="P367" i="1" s="1"/>
  <c r="B367" i="1" s="1"/>
  <c r="H368" i="1"/>
  <c r="G369" i="1"/>
  <c r="K368" i="1"/>
  <c r="L368" i="1" s="1"/>
  <c r="M368" i="1" s="1"/>
  <c r="J369" i="1"/>
  <c r="I382" i="1"/>
  <c r="Q381" i="1" l="1"/>
  <c r="R381" i="1" s="1"/>
  <c r="C382" i="1" s="1"/>
  <c r="T382" i="1"/>
  <c r="S382" i="1"/>
  <c r="D382" i="1"/>
  <c r="E382" i="1" s="1"/>
  <c r="F383" i="1" s="1"/>
  <c r="A383" i="1"/>
  <c r="O382" i="1"/>
  <c r="H369" i="1"/>
  <c r="G370" i="1"/>
  <c r="N368" i="1"/>
  <c r="P368" i="1" s="1"/>
  <c r="B368" i="1" s="1"/>
  <c r="K369" i="1"/>
  <c r="L369" i="1" s="1"/>
  <c r="M369" i="1" s="1"/>
  <c r="J370" i="1"/>
  <c r="I383" i="1"/>
  <c r="D383" i="1" l="1"/>
  <c r="E383" i="1" s="1"/>
  <c r="F384" i="1" s="1"/>
  <c r="O383" i="1"/>
  <c r="A384" i="1"/>
  <c r="S383" i="1"/>
  <c r="T383" i="1"/>
  <c r="Q382" i="1"/>
  <c r="R382" i="1" s="1"/>
  <c r="C383" i="1" s="1"/>
  <c r="G371" i="1"/>
  <c r="H370" i="1"/>
  <c r="K370" i="1"/>
  <c r="L370" i="1" s="1"/>
  <c r="M370" i="1" s="1"/>
  <c r="J371" i="1"/>
  <c r="N369" i="1"/>
  <c r="P369" i="1" s="1"/>
  <c r="B369" i="1" s="1"/>
  <c r="I384" i="1"/>
  <c r="T384" i="1" l="1"/>
  <c r="Q383" i="1"/>
  <c r="R383" i="1" s="1"/>
  <c r="C384" i="1" s="1"/>
  <c r="S384" i="1"/>
  <c r="D384" i="1"/>
  <c r="E384" i="1" s="1"/>
  <c r="F385" i="1" s="1"/>
  <c r="A385" i="1"/>
  <c r="O384" i="1"/>
  <c r="N370" i="1"/>
  <c r="P370" i="1" s="1"/>
  <c r="B370" i="1" s="1"/>
  <c r="G372" i="1"/>
  <c r="H371" i="1"/>
  <c r="K371" i="1"/>
  <c r="L371" i="1" s="1"/>
  <c r="M371" i="1" s="1"/>
  <c r="J372" i="1"/>
  <c r="I385" i="1"/>
  <c r="Q384" i="1" l="1"/>
  <c r="R384" i="1" s="1"/>
  <c r="C385" i="1" s="1"/>
  <c r="S385" i="1"/>
  <c r="T385" i="1"/>
  <c r="D385" i="1"/>
  <c r="E385" i="1" s="1"/>
  <c r="F386" i="1" s="1"/>
  <c r="A386" i="1"/>
  <c r="O385" i="1"/>
  <c r="N371" i="1"/>
  <c r="P371" i="1" s="1"/>
  <c r="B371" i="1" s="1"/>
  <c r="G373" i="1"/>
  <c r="H372" i="1"/>
  <c r="K372" i="1"/>
  <c r="L372" i="1" s="1"/>
  <c r="M372" i="1" s="1"/>
  <c r="J373" i="1"/>
  <c r="I386" i="1"/>
  <c r="Q385" i="1" l="1"/>
  <c r="R385" i="1" s="1"/>
  <c r="C386" i="1" s="1"/>
  <c r="S386" i="1"/>
  <c r="T386" i="1"/>
  <c r="D386" i="1"/>
  <c r="E386" i="1" s="1"/>
  <c r="F387" i="1" s="1"/>
  <c r="O386" i="1"/>
  <c r="A387" i="1"/>
  <c r="N372" i="1"/>
  <c r="P372" i="1" s="1"/>
  <c r="B372" i="1" s="1"/>
  <c r="H373" i="1"/>
  <c r="G374" i="1"/>
  <c r="K373" i="1"/>
  <c r="L373" i="1" s="1"/>
  <c r="M373" i="1" s="1"/>
  <c r="J374" i="1"/>
  <c r="I387" i="1"/>
  <c r="Q386" i="1" l="1"/>
  <c r="R386" i="1" s="1"/>
  <c r="C387" i="1" s="1"/>
  <c r="S387" i="1"/>
  <c r="T387" i="1"/>
  <c r="D387" i="1"/>
  <c r="E387" i="1" s="1"/>
  <c r="F388" i="1" s="1"/>
  <c r="A388" i="1"/>
  <c r="O387" i="1"/>
  <c r="G375" i="1"/>
  <c r="H374" i="1"/>
  <c r="N373" i="1"/>
  <c r="P373" i="1" s="1"/>
  <c r="B373" i="1" s="1"/>
  <c r="K374" i="1"/>
  <c r="L374" i="1" s="1"/>
  <c r="M374" i="1" s="1"/>
  <c r="J375" i="1"/>
  <c r="I388" i="1"/>
  <c r="S388" i="1" l="1"/>
  <c r="T388" i="1"/>
  <c r="Q387" i="1"/>
  <c r="R387" i="1" s="1"/>
  <c r="C388" i="1" s="1"/>
  <c r="D388" i="1"/>
  <c r="E388" i="1" s="1"/>
  <c r="F389" i="1" s="1"/>
  <c r="O388" i="1"/>
  <c r="A389" i="1"/>
  <c r="N374" i="1"/>
  <c r="P374" i="1" s="1"/>
  <c r="B374" i="1" s="1"/>
  <c r="K375" i="1"/>
  <c r="L375" i="1" s="1"/>
  <c r="M375" i="1" s="1"/>
  <c r="J376" i="1"/>
  <c r="G376" i="1"/>
  <c r="H375" i="1"/>
  <c r="I389" i="1"/>
  <c r="D389" i="1" l="1"/>
  <c r="E389" i="1" s="1"/>
  <c r="F390" i="1" s="1"/>
  <c r="A390" i="1"/>
  <c r="O389" i="1"/>
  <c r="T389" i="1"/>
  <c r="Q388" i="1"/>
  <c r="R388" i="1" s="1"/>
  <c r="C389" i="1" s="1"/>
  <c r="S389" i="1"/>
  <c r="K376" i="1"/>
  <c r="L376" i="1" s="1"/>
  <c r="M376" i="1" s="1"/>
  <c r="J377" i="1"/>
  <c r="N375" i="1"/>
  <c r="P375" i="1" s="1"/>
  <c r="B375" i="1" s="1"/>
  <c r="H376" i="1"/>
  <c r="G377" i="1"/>
  <c r="I390" i="1"/>
  <c r="S390" i="1" l="1"/>
  <c r="T390" i="1"/>
  <c r="Q389" i="1"/>
  <c r="R389" i="1" s="1"/>
  <c r="C390" i="1" s="1"/>
  <c r="D390" i="1"/>
  <c r="E390" i="1" s="1"/>
  <c r="A391" i="1"/>
  <c r="O390" i="1"/>
  <c r="N376" i="1"/>
  <c r="P376" i="1" s="1"/>
  <c r="B376" i="1" s="1"/>
  <c r="H377" i="1"/>
  <c r="G378" i="1"/>
  <c r="K377" i="1"/>
  <c r="L377" i="1" s="1"/>
  <c r="M377" i="1" s="1"/>
  <c r="J378" i="1"/>
  <c r="I391" i="1"/>
  <c r="Q390" i="1" l="1"/>
  <c r="R390" i="1" s="1"/>
  <c r="C391" i="1" s="1"/>
  <c r="S391" i="1"/>
  <c r="T391" i="1"/>
  <c r="D391" i="1"/>
  <c r="E391" i="1" s="1"/>
  <c r="F392" i="1" s="1"/>
  <c r="A392" i="1"/>
  <c r="O391" i="1"/>
  <c r="F391" i="1"/>
  <c r="G379" i="1"/>
  <c r="H378" i="1"/>
  <c r="N377" i="1"/>
  <c r="P377" i="1" s="1"/>
  <c r="B377" i="1" s="1"/>
  <c r="K378" i="1"/>
  <c r="L378" i="1" s="1"/>
  <c r="M378" i="1" s="1"/>
  <c r="J379" i="1"/>
  <c r="I392" i="1"/>
  <c r="T392" i="1" l="1"/>
  <c r="Q391" i="1"/>
  <c r="R391" i="1" s="1"/>
  <c r="C392" i="1" s="1"/>
  <c r="S392" i="1"/>
  <c r="D392" i="1"/>
  <c r="E392" i="1" s="1"/>
  <c r="F393" i="1" s="1"/>
  <c r="A393" i="1"/>
  <c r="O392" i="1"/>
  <c r="N378" i="1"/>
  <c r="P378" i="1" s="1"/>
  <c r="B378" i="1" s="1"/>
  <c r="K379" i="1"/>
  <c r="L379" i="1" s="1"/>
  <c r="M379" i="1" s="1"/>
  <c r="J380" i="1"/>
  <c r="H379" i="1"/>
  <c r="G380" i="1"/>
  <c r="I393" i="1"/>
  <c r="S393" i="1" l="1"/>
  <c r="T393" i="1"/>
  <c r="Q392" i="1"/>
  <c r="R392" i="1" s="1"/>
  <c r="C393" i="1" s="1"/>
  <c r="D393" i="1"/>
  <c r="E393" i="1" s="1"/>
  <c r="F394" i="1" s="1"/>
  <c r="A394" i="1"/>
  <c r="O393" i="1"/>
  <c r="N379" i="1"/>
  <c r="P379" i="1" s="1"/>
  <c r="B379" i="1" s="1"/>
  <c r="K380" i="1"/>
  <c r="L380" i="1" s="1"/>
  <c r="M380" i="1" s="1"/>
  <c r="J381" i="1"/>
  <c r="G381" i="1"/>
  <c r="H380" i="1"/>
  <c r="I394" i="1"/>
  <c r="D394" i="1" l="1"/>
  <c r="E394" i="1" s="1"/>
  <c r="F395" i="1" s="1"/>
  <c r="A395" i="1"/>
  <c r="O394" i="1"/>
  <c r="Q393" i="1"/>
  <c r="R393" i="1" s="1"/>
  <c r="C394" i="1" s="1"/>
  <c r="S394" i="1"/>
  <c r="T394" i="1"/>
  <c r="H381" i="1"/>
  <c r="G382" i="1"/>
  <c r="K381" i="1"/>
  <c r="L381" i="1" s="1"/>
  <c r="M381" i="1" s="1"/>
  <c r="J382" i="1"/>
  <c r="N380" i="1"/>
  <c r="P380" i="1" s="1"/>
  <c r="B380" i="1" s="1"/>
  <c r="I395" i="1"/>
  <c r="T395" i="1" l="1"/>
  <c r="Q394" i="1"/>
  <c r="R394" i="1" s="1"/>
  <c r="C395" i="1" s="1"/>
  <c r="S395" i="1"/>
  <c r="D395" i="1"/>
  <c r="E395" i="1" s="1"/>
  <c r="F396" i="1" s="1"/>
  <c r="A396" i="1"/>
  <c r="O395" i="1"/>
  <c r="K382" i="1"/>
  <c r="L382" i="1" s="1"/>
  <c r="M382" i="1" s="1"/>
  <c r="J383" i="1"/>
  <c r="H382" i="1"/>
  <c r="G383" i="1"/>
  <c r="N381" i="1"/>
  <c r="P381" i="1" s="1"/>
  <c r="B381" i="1" s="1"/>
  <c r="I396" i="1"/>
  <c r="S396" i="1" l="1"/>
  <c r="Q395" i="1"/>
  <c r="R395" i="1" s="1"/>
  <c r="C396" i="1" s="1"/>
  <c r="T396" i="1"/>
  <c r="D396" i="1"/>
  <c r="E396" i="1" s="1"/>
  <c r="F397" i="1" s="1"/>
  <c r="A397" i="1"/>
  <c r="O396" i="1"/>
  <c r="H383" i="1"/>
  <c r="G384" i="1"/>
  <c r="N382" i="1"/>
  <c r="P382" i="1" s="1"/>
  <c r="B382" i="1" s="1"/>
  <c r="K383" i="1"/>
  <c r="L383" i="1" s="1"/>
  <c r="M383" i="1" s="1"/>
  <c r="J384" i="1"/>
  <c r="I397" i="1"/>
  <c r="D397" i="1" l="1"/>
  <c r="E397" i="1" s="1"/>
  <c r="F398" i="1" s="1"/>
  <c r="O397" i="1"/>
  <c r="A398" i="1"/>
  <c r="Q396" i="1"/>
  <c r="R396" i="1" s="1"/>
  <c r="C397" i="1" s="1"/>
  <c r="T397" i="1"/>
  <c r="S397" i="1"/>
  <c r="K384" i="1"/>
  <c r="L384" i="1" s="1"/>
  <c r="M384" i="1" s="1"/>
  <c r="J385" i="1"/>
  <c r="H384" i="1"/>
  <c r="G385" i="1"/>
  <c r="N383" i="1"/>
  <c r="P383" i="1" s="1"/>
  <c r="B383" i="1" s="1"/>
  <c r="I398" i="1"/>
  <c r="D398" i="1" l="1"/>
  <c r="E398" i="1" s="1"/>
  <c r="F399" i="1" s="1"/>
  <c r="A399" i="1"/>
  <c r="O398" i="1"/>
  <c r="S398" i="1"/>
  <c r="T398" i="1"/>
  <c r="Q397" i="1"/>
  <c r="R397" i="1" s="1"/>
  <c r="C398" i="1" s="1"/>
  <c r="H385" i="1"/>
  <c r="G386" i="1"/>
  <c r="N384" i="1"/>
  <c r="P384" i="1" s="1"/>
  <c r="B384" i="1" s="1"/>
  <c r="K385" i="1"/>
  <c r="L385" i="1" s="1"/>
  <c r="M385" i="1" s="1"/>
  <c r="J386" i="1"/>
  <c r="I399" i="1"/>
  <c r="D399" i="1" l="1"/>
  <c r="E399" i="1" s="1"/>
  <c r="F400" i="1" s="1"/>
  <c r="O399" i="1"/>
  <c r="A400" i="1"/>
  <c r="Q398" i="1"/>
  <c r="R398" i="1" s="1"/>
  <c r="C399" i="1" s="1"/>
  <c r="T399" i="1"/>
  <c r="S399" i="1"/>
  <c r="H386" i="1"/>
  <c r="G387" i="1"/>
  <c r="K386" i="1"/>
  <c r="L386" i="1" s="1"/>
  <c r="M386" i="1" s="1"/>
  <c r="J387" i="1"/>
  <c r="N385" i="1"/>
  <c r="P385" i="1" s="1"/>
  <c r="B385" i="1" s="1"/>
  <c r="I400" i="1"/>
  <c r="D400" i="1" l="1"/>
  <c r="E400" i="1" s="1"/>
  <c r="F401" i="1" s="1"/>
  <c r="O400" i="1"/>
  <c r="A401" i="1"/>
  <c r="S400" i="1"/>
  <c r="T400" i="1"/>
  <c r="Q399" i="1"/>
  <c r="R399" i="1" s="1"/>
  <c r="C400" i="1" s="1"/>
  <c r="K387" i="1"/>
  <c r="L387" i="1" s="1"/>
  <c r="M387" i="1" s="1"/>
  <c r="J388" i="1"/>
  <c r="G388" i="1"/>
  <c r="H387" i="1"/>
  <c r="N386" i="1"/>
  <c r="P386" i="1" s="1"/>
  <c r="B386" i="1" s="1"/>
  <c r="I401" i="1"/>
  <c r="D401" i="1" l="1"/>
  <c r="E401" i="1" s="1"/>
  <c r="F402" i="1" s="1"/>
  <c r="A402" i="1"/>
  <c r="O401" i="1"/>
  <c r="S401" i="1"/>
  <c r="T401" i="1"/>
  <c r="Q400" i="1"/>
  <c r="R400" i="1" s="1"/>
  <c r="C401" i="1" s="1"/>
  <c r="H388" i="1"/>
  <c r="G389" i="1"/>
  <c r="K388" i="1"/>
  <c r="L388" i="1" s="1"/>
  <c r="M388" i="1" s="1"/>
  <c r="J389" i="1"/>
  <c r="N387" i="1"/>
  <c r="P387" i="1" s="1"/>
  <c r="B387" i="1" s="1"/>
  <c r="I402" i="1"/>
  <c r="Q401" i="1" l="1"/>
  <c r="R401" i="1" s="1"/>
  <c r="C402" i="1" s="1"/>
  <c r="S402" i="1"/>
  <c r="T402" i="1"/>
  <c r="D402" i="1"/>
  <c r="E402" i="1" s="1"/>
  <c r="F403" i="1" s="1"/>
  <c r="O402" i="1"/>
  <c r="A403" i="1"/>
  <c r="G390" i="1"/>
  <c r="H389" i="1"/>
  <c r="N388" i="1"/>
  <c r="P388" i="1" s="1"/>
  <c r="B388" i="1" s="1"/>
  <c r="K389" i="1"/>
  <c r="L389" i="1" s="1"/>
  <c r="M389" i="1" s="1"/>
  <c r="J390" i="1"/>
  <c r="I403" i="1"/>
  <c r="D403" i="1" l="1"/>
  <c r="E403" i="1" s="1"/>
  <c r="F404" i="1" s="1"/>
  <c r="A404" i="1"/>
  <c r="O403" i="1"/>
  <c r="S403" i="1"/>
  <c r="T403" i="1"/>
  <c r="Q402" i="1"/>
  <c r="R402" i="1" s="1"/>
  <c r="C403" i="1" s="1"/>
  <c r="K390" i="1"/>
  <c r="L390" i="1" s="1"/>
  <c r="M390" i="1" s="1"/>
  <c r="J391" i="1"/>
  <c r="N389" i="1"/>
  <c r="P389" i="1" s="1"/>
  <c r="B389" i="1" s="1"/>
  <c r="H390" i="1"/>
  <c r="G391" i="1"/>
  <c r="I404" i="1"/>
  <c r="D404" i="1" l="1"/>
  <c r="E404" i="1" s="1"/>
  <c r="F405" i="1" s="1"/>
  <c r="A405" i="1"/>
  <c r="O404" i="1"/>
  <c r="S404" i="1"/>
  <c r="Q403" i="1"/>
  <c r="R403" i="1" s="1"/>
  <c r="C404" i="1" s="1"/>
  <c r="T404" i="1"/>
  <c r="K391" i="1"/>
  <c r="L391" i="1" s="1"/>
  <c r="M391" i="1" s="1"/>
  <c r="J392" i="1"/>
  <c r="H391" i="1"/>
  <c r="G392" i="1"/>
  <c r="N390" i="1"/>
  <c r="P390" i="1" s="1"/>
  <c r="B390" i="1" s="1"/>
  <c r="I405" i="1"/>
  <c r="Q404" i="1" l="1"/>
  <c r="R404" i="1" s="1"/>
  <c r="C405" i="1" s="1"/>
  <c r="T405" i="1"/>
  <c r="S405" i="1"/>
  <c r="D405" i="1"/>
  <c r="E405" i="1" s="1"/>
  <c r="F406" i="1" s="1"/>
  <c r="O405" i="1"/>
  <c r="A406" i="1"/>
  <c r="H392" i="1"/>
  <c r="G393" i="1"/>
  <c r="N391" i="1"/>
  <c r="P391" i="1" s="1"/>
  <c r="B391" i="1" s="1"/>
  <c r="K392" i="1"/>
  <c r="L392" i="1" s="1"/>
  <c r="M392" i="1" s="1"/>
  <c r="J393" i="1"/>
  <c r="I406" i="1"/>
  <c r="D406" i="1" l="1"/>
  <c r="E406" i="1" s="1"/>
  <c r="F407" i="1" s="1"/>
  <c r="O406" i="1"/>
  <c r="A407" i="1"/>
  <c r="S406" i="1"/>
  <c r="T406" i="1"/>
  <c r="Q405" i="1"/>
  <c r="R405" i="1" s="1"/>
  <c r="C406" i="1" s="1"/>
  <c r="G394" i="1"/>
  <c r="H393" i="1"/>
  <c r="K393" i="1"/>
  <c r="L393" i="1" s="1"/>
  <c r="M393" i="1" s="1"/>
  <c r="J394" i="1"/>
  <c r="N392" i="1"/>
  <c r="P392" i="1" s="1"/>
  <c r="B392" i="1" s="1"/>
  <c r="I407" i="1"/>
  <c r="D407" i="1" l="1"/>
  <c r="E407" i="1" s="1"/>
  <c r="F408" i="1" s="1"/>
  <c r="O407" i="1"/>
  <c r="A408" i="1"/>
  <c r="S407" i="1"/>
  <c r="Q406" i="1"/>
  <c r="R406" i="1" s="1"/>
  <c r="C407" i="1" s="1"/>
  <c r="T407" i="1"/>
  <c r="N393" i="1"/>
  <c r="P393" i="1" s="1"/>
  <c r="B393" i="1" s="1"/>
  <c r="H394" i="1"/>
  <c r="G395" i="1"/>
  <c r="K394" i="1"/>
  <c r="L394" i="1" s="1"/>
  <c r="M394" i="1" s="1"/>
  <c r="J395" i="1"/>
  <c r="I408" i="1"/>
  <c r="D408" i="1" l="1"/>
  <c r="E408" i="1" s="1"/>
  <c r="A409" i="1"/>
  <c r="O408" i="1"/>
  <c r="T408" i="1"/>
  <c r="Q407" i="1"/>
  <c r="R407" i="1" s="1"/>
  <c r="C408" i="1" s="1"/>
  <c r="S408" i="1"/>
  <c r="H395" i="1"/>
  <c r="G396" i="1"/>
  <c r="N394" i="1"/>
  <c r="P394" i="1" s="1"/>
  <c r="B394" i="1" s="1"/>
  <c r="K395" i="1"/>
  <c r="L395" i="1" s="1"/>
  <c r="M395" i="1" s="1"/>
  <c r="J396" i="1"/>
  <c r="I409" i="1"/>
  <c r="Q408" i="1" l="1"/>
  <c r="R408" i="1" s="1"/>
  <c r="C409" i="1" s="1"/>
  <c r="S409" i="1"/>
  <c r="T409" i="1"/>
  <c r="D409" i="1"/>
  <c r="E409" i="1" s="1"/>
  <c r="F410" i="1" s="1"/>
  <c r="A410" i="1"/>
  <c r="O409" i="1"/>
  <c r="F409" i="1"/>
  <c r="H396" i="1"/>
  <c r="G397" i="1"/>
  <c r="K396" i="1"/>
  <c r="L396" i="1" s="1"/>
  <c r="M396" i="1" s="1"/>
  <c r="J397" i="1"/>
  <c r="N395" i="1"/>
  <c r="P395" i="1" s="1"/>
  <c r="B395" i="1" s="1"/>
  <c r="I410" i="1"/>
  <c r="Q409" i="1" l="1"/>
  <c r="R409" i="1" s="1"/>
  <c r="C410" i="1" s="1"/>
  <c r="S410" i="1"/>
  <c r="T410" i="1"/>
  <c r="D410" i="1"/>
  <c r="E410" i="1" s="1"/>
  <c r="F411" i="1" s="1"/>
  <c r="A411" i="1"/>
  <c r="O410" i="1"/>
  <c r="K397" i="1"/>
  <c r="L397" i="1" s="1"/>
  <c r="M397" i="1" s="1"/>
  <c r="J398" i="1"/>
  <c r="G398" i="1"/>
  <c r="H397" i="1"/>
  <c r="N396" i="1"/>
  <c r="P396" i="1" s="1"/>
  <c r="B396" i="1" s="1"/>
  <c r="I411" i="1"/>
  <c r="D411" i="1" l="1"/>
  <c r="E411" i="1" s="1"/>
  <c r="F412" i="1" s="1"/>
  <c r="A412" i="1"/>
  <c r="O411" i="1"/>
  <c r="S411" i="1"/>
  <c r="T411" i="1"/>
  <c r="Q410" i="1"/>
  <c r="R410" i="1" s="1"/>
  <c r="C411" i="1" s="1"/>
  <c r="N397" i="1"/>
  <c r="P397" i="1" s="1"/>
  <c r="B397" i="1" s="1"/>
  <c r="G399" i="1"/>
  <c r="H398" i="1"/>
  <c r="K398" i="1"/>
  <c r="L398" i="1" s="1"/>
  <c r="M398" i="1" s="1"/>
  <c r="J399" i="1"/>
  <c r="I412" i="1"/>
  <c r="T412" i="1" l="1"/>
  <c r="S412" i="1"/>
  <c r="Q411" i="1"/>
  <c r="R411" i="1" s="1"/>
  <c r="C412" i="1" s="1"/>
  <c r="D412" i="1"/>
  <c r="E412" i="1" s="1"/>
  <c r="F413" i="1" s="1"/>
  <c r="O412" i="1"/>
  <c r="A413" i="1"/>
  <c r="N398" i="1"/>
  <c r="P398" i="1" s="1"/>
  <c r="B398" i="1" s="1"/>
  <c r="H399" i="1"/>
  <c r="G400" i="1"/>
  <c r="K399" i="1"/>
  <c r="L399" i="1" s="1"/>
  <c r="M399" i="1" s="1"/>
  <c r="J400" i="1"/>
  <c r="I413" i="1"/>
  <c r="D413" i="1" l="1"/>
  <c r="E413" i="1" s="1"/>
  <c r="F414" i="1" s="1"/>
  <c r="O413" i="1"/>
  <c r="A414" i="1"/>
  <c r="S413" i="1"/>
  <c r="T413" i="1"/>
  <c r="Q412" i="1"/>
  <c r="R412" i="1" s="1"/>
  <c r="C413" i="1" s="1"/>
  <c r="G401" i="1"/>
  <c r="H400" i="1"/>
  <c r="N399" i="1"/>
  <c r="P399" i="1" s="1"/>
  <c r="B399" i="1" s="1"/>
  <c r="K400" i="1"/>
  <c r="L400" i="1" s="1"/>
  <c r="M400" i="1" s="1"/>
  <c r="J401" i="1"/>
  <c r="I414" i="1"/>
  <c r="D414" i="1" l="1"/>
  <c r="E414" i="1" s="1"/>
  <c r="F415" i="1" s="1"/>
  <c r="A415" i="1"/>
  <c r="O414" i="1"/>
  <c r="S414" i="1"/>
  <c r="T414" i="1"/>
  <c r="Q413" i="1"/>
  <c r="R413" i="1" s="1"/>
  <c r="C414" i="1" s="1"/>
  <c r="N400" i="1"/>
  <c r="P400" i="1" s="1"/>
  <c r="B400" i="1" s="1"/>
  <c r="K401" i="1"/>
  <c r="L401" i="1" s="1"/>
  <c r="M401" i="1" s="1"/>
  <c r="J402" i="1"/>
  <c r="G402" i="1"/>
  <c r="H401" i="1"/>
  <c r="I415" i="1"/>
  <c r="S415" i="1" l="1"/>
  <c r="T415" i="1"/>
  <c r="Q414" i="1"/>
  <c r="R414" i="1" s="1"/>
  <c r="C415" i="1" s="1"/>
  <c r="D415" i="1"/>
  <c r="E415" i="1" s="1"/>
  <c r="F416" i="1" s="1"/>
  <c r="A416" i="1"/>
  <c r="O415" i="1"/>
  <c r="H402" i="1"/>
  <c r="G403" i="1"/>
  <c r="K402" i="1"/>
  <c r="L402" i="1" s="1"/>
  <c r="M402" i="1" s="1"/>
  <c r="J403" i="1"/>
  <c r="N401" i="1"/>
  <c r="P401" i="1" s="1"/>
  <c r="B401" i="1" s="1"/>
  <c r="I416" i="1"/>
  <c r="Q415" i="1" l="1"/>
  <c r="R415" i="1" s="1"/>
  <c r="S416" i="1"/>
  <c r="T416" i="1"/>
  <c r="D416" i="1"/>
  <c r="E416" i="1" s="1"/>
  <c r="F417" i="1" s="1"/>
  <c r="O416" i="1"/>
  <c r="A417" i="1"/>
  <c r="C416" i="1"/>
  <c r="K403" i="1"/>
  <c r="L403" i="1" s="1"/>
  <c r="M403" i="1" s="1"/>
  <c r="J404" i="1"/>
  <c r="H403" i="1"/>
  <c r="G404" i="1"/>
  <c r="N402" i="1"/>
  <c r="P402" i="1" s="1"/>
  <c r="B402" i="1" s="1"/>
  <c r="I417" i="1"/>
  <c r="Q416" i="1" l="1"/>
  <c r="R416" i="1" s="1"/>
  <c r="C417" i="1" s="1"/>
  <c r="S417" i="1"/>
  <c r="T417" i="1"/>
  <c r="D417" i="1"/>
  <c r="E417" i="1" s="1"/>
  <c r="F418" i="1" s="1"/>
  <c r="O417" i="1"/>
  <c r="A418" i="1"/>
  <c r="H404" i="1"/>
  <c r="G405" i="1"/>
  <c r="N403" i="1"/>
  <c r="P403" i="1" s="1"/>
  <c r="B403" i="1" s="1"/>
  <c r="K404" i="1"/>
  <c r="L404" i="1" s="1"/>
  <c r="M404" i="1" s="1"/>
  <c r="J405" i="1"/>
  <c r="I418" i="1"/>
  <c r="Q417" i="1" l="1"/>
  <c r="R417" i="1" s="1"/>
  <c r="C418" i="1" s="1"/>
  <c r="S418" i="1"/>
  <c r="T418" i="1"/>
  <c r="D418" i="1"/>
  <c r="E418" i="1" s="1"/>
  <c r="F419" i="1" s="1"/>
  <c r="O418" i="1"/>
  <c r="A419" i="1"/>
  <c r="K405" i="1"/>
  <c r="L405" i="1" s="1"/>
  <c r="M405" i="1" s="1"/>
  <c r="J406" i="1"/>
  <c r="H405" i="1"/>
  <c r="G406" i="1"/>
  <c r="N404" i="1"/>
  <c r="P404" i="1" s="1"/>
  <c r="B404" i="1" s="1"/>
  <c r="I419" i="1"/>
  <c r="D419" i="1" l="1"/>
  <c r="E419" i="1" s="1"/>
  <c r="F420" i="1" s="1"/>
  <c r="A420" i="1"/>
  <c r="O419" i="1"/>
  <c r="Q418" i="1"/>
  <c r="R418" i="1" s="1"/>
  <c r="C419" i="1" s="1"/>
  <c r="S419" i="1"/>
  <c r="T419" i="1"/>
  <c r="H406" i="1"/>
  <c r="G407" i="1"/>
  <c r="N405" i="1"/>
  <c r="P405" i="1" s="1"/>
  <c r="B405" i="1" s="1"/>
  <c r="K406" i="1"/>
  <c r="L406" i="1" s="1"/>
  <c r="M406" i="1" s="1"/>
  <c r="J407" i="1"/>
  <c r="I420" i="1"/>
  <c r="D420" i="1" l="1"/>
  <c r="E420" i="1" s="1"/>
  <c r="F421" i="1" s="1"/>
  <c r="O420" i="1"/>
  <c r="A421" i="1"/>
  <c r="S420" i="1"/>
  <c r="T420" i="1"/>
  <c r="Q419" i="1"/>
  <c r="R419" i="1" s="1"/>
  <c r="C420" i="1" s="1"/>
  <c r="G408" i="1"/>
  <c r="H407" i="1"/>
  <c r="K407" i="1"/>
  <c r="L407" i="1" s="1"/>
  <c r="M407" i="1" s="1"/>
  <c r="J408" i="1"/>
  <c r="N406" i="1"/>
  <c r="P406" i="1" s="1"/>
  <c r="B406" i="1" s="1"/>
  <c r="I421" i="1"/>
  <c r="D421" i="1" l="1"/>
  <c r="E421" i="1" s="1"/>
  <c r="F422" i="1" s="1"/>
  <c r="A422" i="1"/>
  <c r="O421" i="1"/>
  <c r="Q420" i="1"/>
  <c r="R420" i="1" s="1"/>
  <c r="C421" i="1" s="1"/>
  <c r="S421" i="1"/>
  <c r="T421" i="1"/>
  <c r="N407" i="1"/>
  <c r="P407" i="1" s="1"/>
  <c r="B407" i="1" s="1"/>
  <c r="H408" i="1"/>
  <c r="G409" i="1"/>
  <c r="K408" i="1"/>
  <c r="L408" i="1" s="1"/>
  <c r="M408" i="1" s="1"/>
  <c r="J409" i="1"/>
  <c r="I422" i="1"/>
  <c r="Q421" i="1" l="1"/>
  <c r="R421" i="1" s="1"/>
  <c r="C422" i="1" s="1"/>
  <c r="S422" i="1"/>
  <c r="T422" i="1"/>
  <c r="D422" i="1"/>
  <c r="E422" i="1" s="1"/>
  <c r="F423" i="1" s="1"/>
  <c r="O422" i="1"/>
  <c r="A423" i="1"/>
  <c r="H409" i="1"/>
  <c r="G410" i="1"/>
  <c r="N408" i="1"/>
  <c r="P408" i="1" s="1"/>
  <c r="B408" i="1" s="1"/>
  <c r="K409" i="1"/>
  <c r="L409" i="1" s="1"/>
  <c r="M409" i="1" s="1"/>
  <c r="J410" i="1"/>
  <c r="I423" i="1"/>
  <c r="D423" i="1" l="1"/>
  <c r="E423" i="1" s="1"/>
  <c r="F424" i="1" s="1"/>
  <c r="O423" i="1"/>
  <c r="A424" i="1"/>
  <c r="S423" i="1"/>
  <c r="Q422" i="1"/>
  <c r="R422" i="1" s="1"/>
  <c r="C423" i="1" s="1"/>
  <c r="T423" i="1"/>
  <c r="G411" i="1"/>
  <c r="H410" i="1"/>
  <c r="K410" i="1"/>
  <c r="L410" i="1" s="1"/>
  <c r="M410" i="1" s="1"/>
  <c r="J411" i="1"/>
  <c r="N409" i="1"/>
  <c r="P409" i="1" s="1"/>
  <c r="B409" i="1" s="1"/>
  <c r="I424" i="1"/>
  <c r="D424" i="1" l="1"/>
  <c r="E424" i="1" s="1"/>
  <c r="F425" i="1" s="1"/>
  <c r="A425" i="1"/>
  <c r="O424" i="1"/>
  <c r="Q423" i="1"/>
  <c r="R423" i="1" s="1"/>
  <c r="C424" i="1" s="1"/>
  <c r="S424" i="1"/>
  <c r="T424" i="1"/>
  <c r="N410" i="1"/>
  <c r="P410" i="1" s="1"/>
  <c r="B410" i="1" s="1"/>
  <c r="H411" i="1"/>
  <c r="G412" i="1"/>
  <c r="K411" i="1"/>
  <c r="L411" i="1" s="1"/>
  <c r="M411" i="1" s="1"/>
  <c r="J412" i="1"/>
  <c r="I425" i="1"/>
  <c r="Q424" i="1" l="1"/>
  <c r="R424" i="1" s="1"/>
  <c r="C425" i="1" s="1"/>
  <c r="S425" i="1"/>
  <c r="T425" i="1"/>
  <c r="D425" i="1"/>
  <c r="E425" i="1" s="1"/>
  <c r="F426" i="1" s="1"/>
  <c r="O425" i="1"/>
  <c r="A426" i="1"/>
  <c r="N411" i="1"/>
  <c r="P411" i="1" s="1"/>
  <c r="B411" i="1" s="1"/>
  <c r="H412" i="1"/>
  <c r="G413" i="1"/>
  <c r="K412" i="1"/>
  <c r="L412" i="1" s="1"/>
  <c r="M412" i="1" s="1"/>
  <c r="J413" i="1"/>
  <c r="I426" i="1"/>
  <c r="D426" i="1" l="1"/>
  <c r="E426" i="1" s="1"/>
  <c r="F427" i="1" s="1"/>
  <c r="O426" i="1"/>
  <c r="A427" i="1"/>
  <c r="S426" i="1"/>
  <c r="Q425" i="1"/>
  <c r="R425" i="1" s="1"/>
  <c r="C426" i="1" s="1"/>
  <c r="T426" i="1"/>
  <c r="H413" i="1"/>
  <c r="G414" i="1"/>
  <c r="N412" i="1"/>
  <c r="P412" i="1" s="1"/>
  <c r="B412" i="1" s="1"/>
  <c r="K413" i="1"/>
  <c r="L413" i="1" s="1"/>
  <c r="M413" i="1" s="1"/>
  <c r="J414" i="1"/>
  <c r="I427" i="1"/>
  <c r="D427" i="1" l="1"/>
  <c r="E427" i="1" s="1"/>
  <c r="O427" i="1"/>
  <c r="A428" i="1"/>
  <c r="Q426" i="1"/>
  <c r="R426" i="1" s="1"/>
  <c r="C427" i="1" s="1"/>
  <c r="S427" i="1"/>
  <c r="T427" i="1"/>
  <c r="K414" i="1"/>
  <c r="L414" i="1" s="1"/>
  <c r="M414" i="1" s="1"/>
  <c r="J415" i="1"/>
  <c r="H414" i="1"/>
  <c r="G415" i="1"/>
  <c r="N413" i="1"/>
  <c r="P413" i="1" s="1"/>
  <c r="B413" i="1" s="1"/>
  <c r="I428" i="1"/>
  <c r="D428" i="1" l="1"/>
  <c r="E428" i="1" s="1"/>
  <c r="F429" i="1" s="1"/>
  <c r="O428" i="1"/>
  <c r="A429" i="1"/>
  <c r="Q427" i="1"/>
  <c r="R427" i="1" s="1"/>
  <c r="C428" i="1" s="1"/>
  <c r="S428" i="1"/>
  <c r="T428" i="1"/>
  <c r="F428" i="1"/>
  <c r="N414" i="1"/>
  <c r="P414" i="1" s="1"/>
  <c r="B414" i="1" s="1"/>
  <c r="K415" i="1"/>
  <c r="L415" i="1" s="1"/>
  <c r="M415" i="1" s="1"/>
  <c r="J416" i="1"/>
  <c r="H415" i="1"/>
  <c r="G416" i="1"/>
  <c r="I429" i="1"/>
  <c r="D429" i="1" l="1"/>
  <c r="E429" i="1" s="1"/>
  <c r="F430" i="1" s="1"/>
  <c r="A430" i="1"/>
  <c r="O429" i="1"/>
  <c r="Q428" i="1"/>
  <c r="R428" i="1" s="1"/>
  <c r="C429" i="1" s="1"/>
  <c r="S429" i="1"/>
  <c r="T429" i="1"/>
  <c r="N415" i="1"/>
  <c r="P415" i="1" s="1"/>
  <c r="B415" i="1" s="1"/>
  <c r="K416" i="1"/>
  <c r="L416" i="1" s="1"/>
  <c r="M416" i="1" s="1"/>
  <c r="J417" i="1"/>
  <c r="H416" i="1"/>
  <c r="G417" i="1"/>
  <c r="I430" i="1"/>
  <c r="S430" i="1" l="1"/>
  <c r="T430" i="1"/>
  <c r="Q429" i="1"/>
  <c r="R429" i="1" s="1"/>
  <c r="C430" i="1" s="1"/>
  <c r="D430" i="1"/>
  <c r="E430" i="1" s="1"/>
  <c r="F431" i="1" s="1"/>
  <c r="O430" i="1"/>
  <c r="A431" i="1"/>
  <c r="K417" i="1"/>
  <c r="L417" i="1" s="1"/>
  <c r="M417" i="1" s="1"/>
  <c r="J418" i="1"/>
  <c r="H417" i="1"/>
  <c r="G418" i="1"/>
  <c r="N416" i="1"/>
  <c r="P416" i="1" s="1"/>
  <c r="B416" i="1" s="1"/>
  <c r="I431" i="1"/>
  <c r="D431" i="1" l="1"/>
  <c r="E431" i="1" s="1"/>
  <c r="F432" i="1" s="1"/>
  <c r="O431" i="1"/>
  <c r="A432" i="1"/>
  <c r="Q430" i="1"/>
  <c r="R430" i="1" s="1"/>
  <c r="C431" i="1" s="1"/>
  <c r="S431" i="1"/>
  <c r="T431" i="1"/>
  <c r="N417" i="1"/>
  <c r="P417" i="1" s="1"/>
  <c r="B417" i="1" s="1"/>
  <c r="K418" i="1"/>
  <c r="L418" i="1" s="1"/>
  <c r="M418" i="1" s="1"/>
  <c r="J419" i="1"/>
  <c r="G419" i="1"/>
  <c r="H418" i="1"/>
  <c r="I432" i="1"/>
  <c r="D432" i="1" l="1"/>
  <c r="E432" i="1" s="1"/>
  <c r="F433" i="1" s="1"/>
  <c r="O432" i="1"/>
  <c r="A433" i="1"/>
  <c r="Q431" i="1"/>
  <c r="R431" i="1" s="1"/>
  <c r="C432" i="1" s="1"/>
  <c r="S432" i="1"/>
  <c r="T432" i="1"/>
  <c r="N418" i="1"/>
  <c r="P418" i="1" s="1"/>
  <c r="B418" i="1" s="1"/>
  <c r="H419" i="1"/>
  <c r="G420" i="1"/>
  <c r="K419" i="1"/>
  <c r="L419" i="1" s="1"/>
  <c r="M419" i="1" s="1"/>
  <c r="J420" i="1"/>
  <c r="I433" i="1"/>
  <c r="D433" i="1" l="1"/>
  <c r="E433" i="1" s="1"/>
  <c r="F434" i="1" s="1"/>
  <c r="A434" i="1"/>
  <c r="O433" i="1"/>
  <c r="Q432" i="1"/>
  <c r="R432" i="1" s="1"/>
  <c r="C433" i="1" s="1"/>
  <c r="S433" i="1"/>
  <c r="T433" i="1"/>
  <c r="H420" i="1"/>
  <c r="G421" i="1"/>
  <c r="K420" i="1"/>
  <c r="L420" i="1" s="1"/>
  <c r="M420" i="1" s="1"/>
  <c r="J421" i="1"/>
  <c r="N419" i="1"/>
  <c r="P419" i="1" s="1"/>
  <c r="B419" i="1" s="1"/>
  <c r="I434" i="1"/>
  <c r="Q433" i="1" l="1"/>
  <c r="R433" i="1" s="1"/>
  <c r="C434" i="1" s="1"/>
  <c r="S434" i="1"/>
  <c r="T434" i="1"/>
  <c r="D434" i="1"/>
  <c r="E434" i="1" s="1"/>
  <c r="A435" i="1"/>
  <c r="O434" i="1"/>
  <c r="G422" i="1"/>
  <c r="H421" i="1"/>
  <c r="N420" i="1"/>
  <c r="P420" i="1" s="1"/>
  <c r="B420" i="1" s="1"/>
  <c r="K421" i="1"/>
  <c r="L421" i="1" s="1"/>
  <c r="M421" i="1" s="1"/>
  <c r="J422" i="1"/>
  <c r="I435" i="1"/>
  <c r="Q434" i="1" l="1"/>
  <c r="R434" i="1" s="1"/>
  <c r="C435" i="1" s="1"/>
  <c r="S435" i="1"/>
  <c r="T435" i="1"/>
  <c r="D435" i="1"/>
  <c r="E435" i="1" s="1"/>
  <c r="F436" i="1" s="1"/>
  <c r="A436" i="1"/>
  <c r="O435" i="1"/>
  <c r="F435" i="1"/>
  <c r="N421" i="1"/>
  <c r="P421" i="1" s="1"/>
  <c r="B421" i="1" s="1"/>
  <c r="K422" i="1"/>
  <c r="L422" i="1" s="1"/>
  <c r="M422" i="1" s="1"/>
  <c r="J423" i="1"/>
  <c r="H422" i="1"/>
  <c r="G423" i="1"/>
  <c r="I436" i="1"/>
  <c r="Q435" i="1" l="1"/>
  <c r="R435" i="1" s="1"/>
  <c r="C436" i="1" s="1"/>
  <c r="S436" i="1"/>
  <c r="T436" i="1"/>
  <c r="D436" i="1"/>
  <c r="E436" i="1" s="1"/>
  <c r="F437" i="1" s="1"/>
  <c r="A437" i="1"/>
  <c r="O436" i="1"/>
  <c r="N422" i="1"/>
  <c r="P422" i="1" s="1"/>
  <c r="B422" i="1" s="1"/>
  <c r="K423" i="1"/>
  <c r="L423" i="1" s="1"/>
  <c r="M423" i="1" s="1"/>
  <c r="J424" i="1"/>
  <c r="H423" i="1"/>
  <c r="G424" i="1"/>
  <c r="I437" i="1"/>
  <c r="Q436" i="1" l="1"/>
  <c r="R436" i="1" s="1"/>
  <c r="C437" i="1" s="1"/>
  <c r="S437" i="1"/>
  <c r="T437" i="1"/>
  <c r="D437" i="1"/>
  <c r="E437" i="1" s="1"/>
  <c r="F438" i="1" s="1"/>
  <c r="A438" i="1"/>
  <c r="O437" i="1"/>
  <c r="K424" i="1"/>
  <c r="L424" i="1" s="1"/>
  <c r="M424" i="1" s="1"/>
  <c r="J425" i="1"/>
  <c r="G425" i="1"/>
  <c r="H424" i="1"/>
  <c r="N423" i="1"/>
  <c r="P423" i="1" s="1"/>
  <c r="B423" i="1" s="1"/>
  <c r="I438" i="1"/>
  <c r="T438" i="1" l="1"/>
  <c r="Q437" i="1"/>
  <c r="R437" i="1" s="1"/>
  <c r="C438" i="1" s="1"/>
  <c r="S438" i="1"/>
  <c r="D438" i="1"/>
  <c r="E438" i="1" s="1"/>
  <c r="F439" i="1" s="1"/>
  <c r="A439" i="1"/>
  <c r="O438" i="1"/>
  <c r="N424" i="1"/>
  <c r="P424" i="1" s="1"/>
  <c r="B424" i="1" s="1"/>
  <c r="H425" i="1"/>
  <c r="G426" i="1"/>
  <c r="K425" i="1"/>
  <c r="L425" i="1" s="1"/>
  <c r="M425" i="1" s="1"/>
  <c r="J426" i="1"/>
  <c r="I439" i="1"/>
  <c r="T439" i="1" l="1"/>
  <c r="S439" i="1"/>
  <c r="Q438" i="1"/>
  <c r="R438" i="1" s="1"/>
  <c r="C439" i="1" s="1"/>
  <c r="D439" i="1"/>
  <c r="E439" i="1" s="1"/>
  <c r="F440" i="1" s="1"/>
  <c r="A440" i="1"/>
  <c r="O439" i="1"/>
  <c r="H426" i="1"/>
  <c r="G427" i="1"/>
  <c r="N425" i="1"/>
  <c r="P425" i="1" s="1"/>
  <c r="B425" i="1" s="1"/>
  <c r="K426" i="1"/>
  <c r="L426" i="1" s="1"/>
  <c r="M426" i="1" s="1"/>
  <c r="J427" i="1"/>
  <c r="I440" i="1"/>
  <c r="Q439" i="1" l="1"/>
  <c r="R439" i="1" s="1"/>
  <c r="C440" i="1" s="1"/>
  <c r="S440" i="1"/>
  <c r="T440" i="1"/>
  <c r="D440" i="1"/>
  <c r="E440" i="1" s="1"/>
  <c r="F441" i="1" s="1"/>
  <c r="O440" i="1"/>
  <c r="A441" i="1"/>
  <c r="H427" i="1"/>
  <c r="G428" i="1"/>
  <c r="K427" i="1"/>
  <c r="L427" i="1" s="1"/>
  <c r="M427" i="1" s="1"/>
  <c r="J428" i="1"/>
  <c r="N426" i="1"/>
  <c r="P426" i="1" s="1"/>
  <c r="B426" i="1" s="1"/>
  <c r="I441" i="1"/>
  <c r="S441" i="1" l="1"/>
  <c r="T441" i="1"/>
  <c r="Q440" i="1"/>
  <c r="R440" i="1" s="1"/>
  <c r="C441" i="1" s="1"/>
  <c r="D441" i="1"/>
  <c r="E441" i="1" s="1"/>
  <c r="F442" i="1" s="1"/>
  <c r="O441" i="1"/>
  <c r="A442" i="1"/>
  <c r="H428" i="1"/>
  <c r="G429" i="1"/>
  <c r="N427" i="1"/>
  <c r="P427" i="1" s="1"/>
  <c r="B427" i="1" s="1"/>
  <c r="K428" i="1"/>
  <c r="L428" i="1" s="1"/>
  <c r="M428" i="1" s="1"/>
  <c r="J429" i="1"/>
  <c r="I442" i="1"/>
  <c r="D442" i="1" l="1"/>
  <c r="E442" i="1" s="1"/>
  <c r="F443" i="1" s="1"/>
  <c r="A443" i="1"/>
  <c r="O442" i="1"/>
  <c r="S442" i="1"/>
  <c r="T442" i="1"/>
  <c r="Q441" i="1"/>
  <c r="R441" i="1" s="1"/>
  <c r="C442" i="1" s="1"/>
  <c r="H429" i="1"/>
  <c r="G430" i="1"/>
  <c r="K429" i="1"/>
  <c r="L429" i="1" s="1"/>
  <c r="M429" i="1" s="1"/>
  <c r="J430" i="1"/>
  <c r="N428" i="1"/>
  <c r="P428" i="1" s="1"/>
  <c r="B428" i="1" s="1"/>
  <c r="I443" i="1"/>
  <c r="S443" i="1" l="1"/>
  <c r="T443" i="1"/>
  <c r="Q442" i="1"/>
  <c r="R442" i="1" s="1"/>
  <c r="C443" i="1" s="1"/>
  <c r="D443" i="1"/>
  <c r="E443" i="1" s="1"/>
  <c r="F444" i="1" s="1"/>
  <c r="O443" i="1"/>
  <c r="A444" i="1"/>
  <c r="G431" i="1"/>
  <c r="H430" i="1"/>
  <c r="K430" i="1"/>
  <c r="L430" i="1" s="1"/>
  <c r="M430" i="1" s="1"/>
  <c r="J431" i="1"/>
  <c r="N429" i="1"/>
  <c r="P429" i="1" s="1"/>
  <c r="B429" i="1" s="1"/>
  <c r="I444" i="1"/>
  <c r="D444" i="1" l="1"/>
  <c r="E444" i="1" s="1"/>
  <c r="A445" i="1"/>
  <c r="O444" i="1"/>
  <c r="T444" i="1"/>
  <c r="S444" i="1"/>
  <c r="Q443" i="1"/>
  <c r="R443" i="1" s="1"/>
  <c r="C444" i="1" s="1"/>
  <c r="N430" i="1"/>
  <c r="P430" i="1" s="1"/>
  <c r="B430" i="1" s="1"/>
  <c r="K431" i="1"/>
  <c r="L431" i="1" s="1"/>
  <c r="M431" i="1" s="1"/>
  <c r="J432" i="1"/>
  <c r="H431" i="1"/>
  <c r="G432" i="1"/>
  <c r="I445" i="1"/>
  <c r="Q444" i="1" l="1"/>
  <c r="R444" i="1" s="1"/>
  <c r="C445" i="1" s="1"/>
  <c r="T445" i="1"/>
  <c r="S445" i="1"/>
  <c r="D445" i="1"/>
  <c r="E445" i="1" s="1"/>
  <c r="F446" i="1" s="1"/>
  <c r="O445" i="1"/>
  <c r="A446" i="1"/>
  <c r="F445" i="1"/>
  <c r="N431" i="1"/>
  <c r="P431" i="1" s="1"/>
  <c r="B431" i="1" s="1"/>
  <c r="K432" i="1"/>
  <c r="L432" i="1" s="1"/>
  <c r="M432" i="1" s="1"/>
  <c r="J433" i="1"/>
  <c r="H432" i="1"/>
  <c r="G433" i="1"/>
  <c r="I446" i="1"/>
  <c r="D446" i="1" l="1"/>
  <c r="E446" i="1" s="1"/>
  <c r="F447" i="1" s="1"/>
  <c r="O446" i="1"/>
  <c r="A447" i="1"/>
  <c r="Q445" i="1"/>
  <c r="R445" i="1" s="1"/>
  <c r="C446" i="1" s="1"/>
  <c r="S446" i="1"/>
  <c r="T446" i="1"/>
  <c r="K433" i="1"/>
  <c r="L433" i="1" s="1"/>
  <c r="M433" i="1" s="1"/>
  <c r="J434" i="1"/>
  <c r="H433" i="1"/>
  <c r="G434" i="1"/>
  <c r="N432" i="1"/>
  <c r="P432" i="1" s="1"/>
  <c r="B432" i="1" s="1"/>
  <c r="I447" i="1"/>
  <c r="D447" i="1" l="1"/>
  <c r="E447" i="1" s="1"/>
  <c r="F448" i="1" s="1"/>
  <c r="O447" i="1"/>
  <c r="A448" i="1"/>
  <c r="S447" i="1"/>
  <c r="T447" i="1"/>
  <c r="Q446" i="1"/>
  <c r="R446" i="1" s="1"/>
  <c r="C447" i="1" s="1"/>
  <c r="H434" i="1"/>
  <c r="G435" i="1"/>
  <c r="N433" i="1"/>
  <c r="P433" i="1" s="1"/>
  <c r="B433" i="1" s="1"/>
  <c r="K434" i="1"/>
  <c r="L434" i="1" s="1"/>
  <c r="M434" i="1" s="1"/>
  <c r="J435" i="1"/>
  <c r="I448" i="1"/>
  <c r="D448" i="1" l="1"/>
  <c r="E448" i="1" s="1"/>
  <c r="F449" i="1" s="1"/>
  <c r="O448" i="1"/>
  <c r="A449" i="1"/>
  <c r="S448" i="1"/>
  <c r="T448" i="1"/>
  <c r="Q447" i="1"/>
  <c r="R447" i="1" s="1"/>
  <c r="C448" i="1" s="1"/>
  <c r="G436" i="1"/>
  <c r="H435" i="1"/>
  <c r="K435" i="1"/>
  <c r="L435" i="1" s="1"/>
  <c r="M435" i="1" s="1"/>
  <c r="J436" i="1"/>
  <c r="N434" i="1"/>
  <c r="P434" i="1" s="1"/>
  <c r="B434" i="1" s="1"/>
  <c r="I449" i="1"/>
  <c r="D449" i="1" l="1"/>
  <c r="E449" i="1" s="1"/>
  <c r="F450" i="1" s="1"/>
  <c r="A450" i="1"/>
  <c r="O449" i="1"/>
  <c r="S449" i="1"/>
  <c r="T449" i="1"/>
  <c r="Q448" i="1"/>
  <c r="R448" i="1" s="1"/>
  <c r="C449" i="1" s="1"/>
  <c r="K436" i="1"/>
  <c r="L436" i="1" s="1"/>
  <c r="M436" i="1" s="1"/>
  <c r="J437" i="1"/>
  <c r="N435" i="1"/>
  <c r="P435" i="1" s="1"/>
  <c r="B435" i="1" s="1"/>
  <c r="H436" i="1"/>
  <c r="G437" i="1"/>
  <c r="I450" i="1"/>
  <c r="D450" i="1" l="1"/>
  <c r="E450" i="1" s="1"/>
  <c r="A451" i="1"/>
  <c r="O450" i="1"/>
  <c r="T450" i="1"/>
  <c r="Q449" i="1"/>
  <c r="R449" i="1" s="1"/>
  <c r="C450" i="1" s="1"/>
  <c r="S450" i="1"/>
  <c r="N436" i="1"/>
  <c r="P436" i="1" s="1"/>
  <c r="B436" i="1" s="1"/>
  <c r="H437" i="1"/>
  <c r="G438" i="1"/>
  <c r="K437" i="1"/>
  <c r="L437" i="1" s="1"/>
  <c r="M437" i="1" s="1"/>
  <c r="J438" i="1"/>
  <c r="I451" i="1"/>
  <c r="T451" i="1" l="1"/>
  <c r="S451" i="1"/>
  <c r="Q450" i="1"/>
  <c r="R450" i="1" s="1"/>
  <c r="C451" i="1" s="1"/>
  <c r="D451" i="1"/>
  <c r="E451" i="1" s="1"/>
  <c r="F452" i="1" s="1"/>
  <c r="A452" i="1"/>
  <c r="O451" i="1"/>
  <c r="F451" i="1"/>
  <c r="H438" i="1"/>
  <c r="G439" i="1"/>
  <c r="N437" i="1"/>
  <c r="P437" i="1" s="1"/>
  <c r="B437" i="1" s="1"/>
  <c r="K438" i="1"/>
  <c r="L438" i="1" s="1"/>
  <c r="M438" i="1" s="1"/>
  <c r="J439" i="1"/>
  <c r="I452" i="1"/>
  <c r="Q451" i="1" l="1"/>
  <c r="R451" i="1" s="1"/>
  <c r="C452" i="1" s="1"/>
  <c r="T452" i="1"/>
  <c r="S452" i="1"/>
  <c r="D452" i="1"/>
  <c r="E452" i="1" s="1"/>
  <c r="F453" i="1" s="1"/>
  <c r="O452" i="1"/>
  <c r="A453" i="1"/>
  <c r="K439" i="1"/>
  <c r="L439" i="1" s="1"/>
  <c r="M439" i="1" s="1"/>
  <c r="J440" i="1"/>
  <c r="H439" i="1"/>
  <c r="G440" i="1"/>
  <c r="N438" i="1"/>
  <c r="P438" i="1" s="1"/>
  <c r="B438" i="1" s="1"/>
  <c r="I453" i="1"/>
  <c r="S453" i="1" l="1"/>
  <c r="T453" i="1"/>
  <c r="Q452" i="1"/>
  <c r="R452" i="1" s="1"/>
  <c r="C453" i="1" s="1"/>
  <c r="D453" i="1"/>
  <c r="E453" i="1" s="1"/>
  <c r="F454" i="1" s="1"/>
  <c r="O453" i="1"/>
  <c r="A454" i="1"/>
  <c r="N439" i="1"/>
  <c r="P439" i="1" s="1"/>
  <c r="B439" i="1" s="1"/>
  <c r="K440" i="1"/>
  <c r="L440" i="1" s="1"/>
  <c r="M440" i="1" s="1"/>
  <c r="J441" i="1"/>
  <c r="G441" i="1"/>
  <c r="H440" i="1"/>
  <c r="I454" i="1"/>
  <c r="D454" i="1" l="1"/>
  <c r="E454" i="1" s="1"/>
  <c r="F455" i="1" s="1"/>
  <c r="A455" i="1"/>
  <c r="O454" i="1"/>
  <c r="Q453" i="1"/>
  <c r="R453" i="1" s="1"/>
  <c r="C454" i="1" s="1"/>
  <c r="S454" i="1"/>
  <c r="T454" i="1"/>
  <c r="N440" i="1"/>
  <c r="P440" i="1" s="1"/>
  <c r="B440" i="1" s="1"/>
  <c r="K441" i="1"/>
  <c r="L441" i="1" s="1"/>
  <c r="M441" i="1" s="1"/>
  <c r="J442" i="1"/>
  <c r="G442" i="1"/>
  <c r="H441" i="1"/>
  <c r="I455" i="1"/>
  <c r="S455" i="1" l="1"/>
  <c r="T455" i="1"/>
  <c r="Q454" i="1"/>
  <c r="R454" i="1" s="1"/>
  <c r="C455" i="1" s="1"/>
  <c r="D455" i="1"/>
  <c r="E455" i="1" s="1"/>
  <c r="F456" i="1" s="1"/>
  <c r="O455" i="1"/>
  <c r="A456" i="1"/>
  <c r="H442" i="1"/>
  <c r="G443" i="1"/>
  <c r="K442" i="1"/>
  <c r="L442" i="1" s="1"/>
  <c r="M442" i="1" s="1"/>
  <c r="J443" i="1"/>
  <c r="N441" i="1"/>
  <c r="P441" i="1" s="1"/>
  <c r="B441" i="1" s="1"/>
  <c r="I456" i="1"/>
  <c r="D456" i="1" l="1"/>
  <c r="E456" i="1" s="1"/>
  <c r="F457" i="1" s="1"/>
  <c r="O456" i="1"/>
  <c r="A457" i="1"/>
  <c r="T456" i="1"/>
  <c r="Q455" i="1"/>
  <c r="R455" i="1" s="1"/>
  <c r="C456" i="1" s="1"/>
  <c r="S456" i="1"/>
  <c r="K443" i="1"/>
  <c r="L443" i="1" s="1"/>
  <c r="M443" i="1" s="1"/>
  <c r="J444" i="1"/>
  <c r="H443" i="1"/>
  <c r="G444" i="1"/>
  <c r="N442" i="1"/>
  <c r="P442" i="1" s="1"/>
  <c r="B442" i="1" s="1"/>
  <c r="I457" i="1"/>
  <c r="D457" i="1" l="1"/>
  <c r="E457" i="1" s="1"/>
  <c r="F458" i="1" s="1"/>
  <c r="O457" i="1"/>
  <c r="A458" i="1"/>
  <c r="T457" i="1"/>
  <c r="Q456" i="1"/>
  <c r="R456" i="1" s="1"/>
  <c r="C457" i="1" s="1"/>
  <c r="S457" i="1"/>
  <c r="H444" i="1"/>
  <c r="G445" i="1"/>
  <c r="N443" i="1"/>
  <c r="P443" i="1" s="1"/>
  <c r="B443" i="1" s="1"/>
  <c r="K444" i="1"/>
  <c r="L444" i="1" s="1"/>
  <c r="M444" i="1" s="1"/>
  <c r="J445" i="1"/>
  <c r="I458" i="1"/>
  <c r="D458" i="1" l="1"/>
  <c r="E458" i="1" s="1"/>
  <c r="F459" i="1" s="1"/>
  <c r="O458" i="1"/>
  <c r="A459" i="1"/>
  <c r="S458" i="1"/>
  <c r="T458" i="1"/>
  <c r="Q457" i="1"/>
  <c r="R457" i="1" s="1"/>
  <c r="C458" i="1" s="1"/>
  <c r="G446" i="1"/>
  <c r="H445" i="1"/>
  <c r="K445" i="1"/>
  <c r="L445" i="1" s="1"/>
  <c r="M445" i="1" s="1"/>
  <c r="J446" i="1"/>
  <c r="N444" i="1"/>
  <c r="P444" i="1" s="1"/>
  <c r="B444" i="1" s="1"/>
  <c r="I459" i="1"/>
  <c r="D459" i="1" l="1"/>
  <c r="E459" i="1" s="1"/>
  <c r="F460" i="1" s="1"/>
  <c r="O459" i="1"/>
  <c r="A460" i="1"/>
  <c r="Q458" i="1"/>
  <c r="R458" i="1" s="1"/>
  <c r="C459" i="1" s="1"/>
  <c r="T459" i="1"/>
  <c r="S459" i="1"/>
  <c r="N445" i="1"/>
  <c r="P445" i="1" s="1"/>
  <c r="B445" i="1" s="1"/>
  <c r="K446" i="1"/>
  <c r="L446" i="1" s="1"/>
  <c r="M446" i="1" s="1"/>
  <c r="J447" i="1"/>
  <c r="H446" i="1"/>
  <c r="G447" i="1"/>
  <c r="I460" i="1"/>
  <c r="D460" i="1" l="1"/>
  <c r="E460" i="1" s="1"/>
  <c r="O460" i="1"/>
  <c r="A461" i="1"/>
  <c r="T460" i="1"/>
  <c r="Q459" i="1"/>
  <c r="R459" i="1" s="1"/>
  <c r="C460" i="1" s="1"/>
  <c r="S460" i="1"/>
  <c r="H447" i="1"/>
  <c r="G448" i="1"/>
  <c r="N446" i="1"/>
  <c r="P446" i="1" s="1"/>
  <c r="B446" i="1" s="1"/>
  <c r="K447" i="1"/>
  <c r="L447" i="1" s="1"/>
  <c r="M447" i="1" s="1"/>
  <c r="J448" i="1"/>
  <c r="I461" i="1"/>
  <c r="D461" i="1" l="1"/>
  <c r="E461" i="1" s="1"/>
  <c r="F462" i="1" s="1"/>
  <c r="O461" i="1"/>
  <c r="A462" i="1"/>
  <c r="S461" i="1"/>
  <c r="Q460" i="1"/>
  <c r="R460" i="1" s="1"/>
  <c r="C461" i="1" s="1"/>
  <c r="T461" i="1"/>
  <c r="F461" i="1"/>
  <c r="K448" i="1"/>
  <c r="L448" i="1" s="1"/>
  <c r="M448" i="1" s="1"/>
  <c r="J449" i="1"/>
  <c r="H448" i="1"/>
  <c r="G449" i="1"/>
  <c r="N447" i="1"/>
  <c r="P447" i="1" s="1"/>
  <c r="B447" i="1" s="1"/>
  <c r="I462" i="1"/>
  <c r="D462" i="1" l="1"/>
  <c r="E462" i="1" s="1"/>
  <c r="F463" i="1" s="1"/>
  <c r="A463" i="1"/>
  <c r="O462" i="1"/>
  <c r="T462" i="1"/>
  <c r="Q461" i="1"/>
  <c r="R461" i="1" s="1"/>
  <c r="C462" i="1" s="1"/>
  <c r="S462" i="1"/>
  <c r="G450" i="1"/>
  <c r="H449" i="1"/>
  <c r="N448" i="1"/>
  <c r="P448" i="1" s="1"/>
  <c r="B448" i="1" s="1"/>
  <c r="K449" i="1"/>
  <c r="L449" i="1" s="1"/>
  <c r="M449" i="1" s="1"/>
  <c r="J450" i="1"/>
  <c r="I463" i="1"/>
  <c r="S463" i="1" l="1"/>
  <c r="T463" i="1"/>
  <c r="Q462" i="1"/>
  <c r="R462" i="1" s="1"/>
  <c r="C463" i="1" s="1"/>
  <c r="D463" i="1"/>
  <c r="E463" i="1" s="1"/>
  <c r="F464" i="1" s="1"/>
  <c r="A464" i="1"/>
  <c r="O463" i="1"/>
  <c r="N449" i="1"/>
  <c r="P449" i="1" s="1"/>
  <c r="B449" i="1" s="1"/>
  <c r="K450" i="1"/>
  <c r="L450" i="1" s="1"/>
  <c r="M450" i="1" s="1"/>
  <c r="J451" i="1"/>
  <c r="H450" i="1"/>
  <c r="G451" i="1"/>
  <c r="I464" i="1"/>
  <c r="D464" i="1" l="1"/>
  <c r="E464" i="1" s="1"/>
  <c r="F465" i="1" s="1"/>
  <c r="A465" i="1"/>
  <c r="O464" i="1"/>
  <c r="T464" i="1"/>
  <c r="S464" i="1"/>
  <c r="Q463" i="1"/>
  <c r="R463" i="1" s="1"/>
  <c r="C464" i="1" s="1"/>
  <c r="K451" i="1"/>
  <c r="L451" i="1" s="1"/>
  <c r="M451" i="1" s="1"/>
  <c r="J452" i="1"/>
  <c r="G452" i="1"/>
  <c r="H451" i="1"/>
  <c r="N450" i="1"/>
  <c r="P450" i="1" s="1"/>
  <c r="B450" i="1" s="1"/>
  <c r="I465" i="1"/>
  <c r="Q464" i="1" l="1"/>
  <c r="R464" i="1" s="1"/>
  <c r="C465" i="1" s="1"/>
  <c r="S465" i="1"/>
  <c r="T465" i="1"/>
  <c r="D465" i="1"/>
  <c r="E465" i="1" s="1"/>
  <c r="F466" i="1" s="1"/>
  <c r="A466" i="1"/>
  <c r="O465" i="1"/>
  <c r="N451" i="1"/>
  <c r="P451" i="1" s="1"/>
  <c r="B451" i="1" s="1"/>
  <c r="G453" i="1"/>
  <c r="H452" i="1"/>
  <c r="K452" i="1"/>
  <c r="L452" i="1" s="1"/>
  <c r="M452" i="1" s="1"/>
  <c r="J453" i="1"/>
  <c r="I466" i="1"/>
  <c r="T466" i="1" l="1"/>
  <c r="Q465" i="1"/>
  <c r="R465" i="1" s="1"/>
  <c r="C466" i="1" s="1"/>
  <c r="S466" i="1"/>
  <c r="D466" i="1"/>
  <c r="E466" i="1" s="1"/>
  <c r="F467" i="1" s="1"/>
  <c r="O466" i="1"/>
  <c r="A467" i="1"/>
  <c r="N452" i="1"/>
  <c r="P452" i="1" s="1"/>
  <c r="B452" i="1" s="1"/>
  <c r="G454" i="1"/>
  <c r="H453" i="1"/>
  <c r="K453" i="1"/>
  <c r="L453" i="1" s="1"/>
  <c r="M453" i="1" s="1"/>
  <c r="J454" i="1"/>
  <c r="I467" i="1"/>
  <c r="D467" i="1" l="1"/>
  <c r="E467" i="1" s="1"/>
  <c r="F468" i="1" s="1"/>
  <c r="A468" i="1"/>
  <c r="O467" i="1"/>
  <c r="S467" i="1"/>
  <c r="T467" i="1"/>
  <c r="Q466" i="1"/>
  <c r="R466" i="1" s="1"/>
  <c r="C467" i="1" s="1"/>
  <c r="N453" i="1"/>
  <c r="P453" i="1" s="1"/>
  <c r="B453" i="1" s="1"/>
  <c r="K454" i="1"/>
  <c r="L454" i="1" s="1"/>
  <c r="M454" i="1" s="1"/>
  <c r="J455" i="1"/>
  <c r="H454" i="1"/>
  <c r="G455" i="1"/>
  <c r="I468" i="1"/>
  <c r="S468" i="1" l="1"/>
  <c r="T468" i="1"/>
  <c r="Q467" i="1"/>
  <c r="R467" i="1" s="1"/>
  <c r="C468" i="1" s="1"/>
  <c r="D468" i="1"/>
  <c r="E468" i="1" s="1"/>
  <c r="F469" i="1" s="1"/>
  <c r="O468" i="1"/>
  <c r="A469" i="1"/>
  <c r="K455" i="1"/>
  <c r="L455" i="1" s="1"/>
  <c r="M455" i="1" s="1"/>
  <c r="J456" i="1"/>
  <c r="H455" i="1"/>
  <c r="G456" i="1"/>
  <c r="N454" i="1"/>
  <c r="P454" i="1" s="1"/>
  <c r="B454" i="1" s="1"/>
  <c r="I469" i="1"/>
  <c r="S469" i="1" l="1"/>
  <c r="T469" i="1"/>
  <c r="Q468" i="1"/>
  <c r="R468" i="1" s="1"/>
  <c r="C469" i="1" s="1"/>
  <c r="D469" i="1"/>
  <c r="E469" i="1" s="1"/>
  <c r="F470" i="1" s="1"/>
  <c r="O469" i="1"/>
  <c r="A470" i="1"/>
  <c r="H456" i="1"/>
  <c r="G457" i="1"/>
  <c r="N455" i="1"/>
  <c r="P455" i="1" s="1"/>
  <c r="B455" i="1" s="1"/>
  <c r="K456" i="1"/>
  <c r="L456" i="1" s="1"/>
  <c r="M456" i="1" s="1"/>
  <c r="J457" i="1"/>
  <c r="I470" i="1"/>
  <c r="D470" i="1" l="1"/>
  <c r="E470" i="1" s="1"/>
  <c r="O470" i="1"/>
  <c r="A471" i="1"/>
  <c r="S470" i="1"/>
  <c r="T470" i="1"/>
  <c r="Q469" i="1"/>
  <c r="R469" i="1" s="1"/>
  <c r="C470" i="1" s="1"/>
  <c r="H457" i="1"/>
  <c r="G458" i="1"/>
  <c r="K457" i="1"/>
  <c r="L457" i="1" s="1"/>
  <c r="M457" i="1" s="1"/>
  <c r="J458" i="1"/>
  <c r="N456" i="1"/>
  <c r="P456" i="1" s="1"/>
  <c r="B456" i="1" s="1"/>
  <c r="I471" i="1"/>
  <c r="D471" i="1" l="1"/>
  <c r="E471" i="1" s="1"/>
  <c r="F472" i="1" s="1"/>
  <c r="A472" i="1"/>
  <c r="O471" i="1"/>
  <c r="Q470" i="1"/>
  <c r="R470" i="1" s="1"/>
  <c r="C471" i="1" s="1"/>
  <c r="S471" i="1"/>
  <c r="T471" i="1"/>
  <c r="F471" i="1"/>
  <c r="K458" i="1"/>
  <c r="L458" i="1" s="1"/>
  <c r="M458" i="1" s="1"/>
  <c r="J459" i="1"/>
  <c r="H458" i="1"/>
  <c r="G459" i="1"/>
  <c r="N457" i="1"/>
  <c r="P457" i="1" s="1"/>
  <c r="B457" i="1" s="1"/>
  <c r="I472" i="1"/>
  <c r="S472" i="1" l="1"/>
  <c r="Q471" i="1"/>
  <c r="R471" i="1" s="1"/>
  <c r="C472" i="1" s="1"/>
  <c r="T472" i="1"/>
  <c r="D472" i="1"/>
  <c r="E472" i="1" s="1"/>
  <c r="F473" i="1" s="1"/>
  <c r="O472" i="1"/>
  <c r="A473" i="1"/>
  <c r="G460" i="1"/>
  <c r="H459" i="1"/>
  <c r="N458" i="1"/>
  <c r="P458" i="1" s="1"/>
  <c r="B458" i="1" s="1"/>
  <c r="K459" i="1"/>
  <c r="L459" i="1" s="1"/>
  <c r="M459" i="1" s="1"/>
  <c r="J460" i="1"/>
  <c r="I473" i="1"/>
  <c r="D473" i="1" l="1"/>
  <c r="E473" i="1" s="1"/>
  <c r="F474" i="1" s="1"/>
  <c r="A474" i="1"/>
  <c r="O473" i="1"/>
  <c r="Q472" i="1"/>
  <c r="R472" i="1" s="1"/>
  <c r="C473" i="1" s="1"/>
  <c r="S473" i="1"/>
  <c r="T473" i="1"/>
  <c r="N459" i="1"/>
  <c r="P459" i="1" s="1"/>
  <c r="B459" i="1" s="1"/>
  <c r="K460" i="1"/>
  <c r="L460" i="1" s="1"/>
  <c r="M460" i="1" s="1"/>
  <c r="J461" i="1"/>
  <c r="H460" i="1"/>
  <c r="G461" i="1"/>
  <c r="I474" i="1"/>
  <c r="S474" i="1" l="1"/>
  <c r="T474" i="1"/>
  <c r="Q473" i="1"/>
  <c r="R473" i="1" s="1"/>
  <c r="C474" i="1" s="1"/>
  <c r="D474" i="1"/>
  <c r="E474" i="1" s="1"/>
  <c r="F475" i="1" s="1"/>
  <c r="O474" i="1"/>
  <c r="A475" i="1"/>
  <c r="N460" i="1"/>
  <c r="P460" i="1" s="1"/>
  <c r="B460" i="1" s="1"/>
  <c r="K461" i="1"/>
  <c r="L461" i="1" s="1"/>
  <c r="M461" i="1" s="1"/>
  <c r="J462" i="1"/>
  <c r="G462" i="1"/>
  <c r="H461" i="1"/>
  <c r="I475" i="1"/>
  <c r="D475" i="1" l="1"/>
  <c r="E475" i="1" s="1"/>
  <c r="F476" i="1" s="1"/>
  <c r="A476" i="1"/>
  <c r="O475" i="1"/>
  <c r="Q474" i="1"/>
  <c r="R474" i="1" s="1"/>
  <c r="C475" i="1" s="1"/>
  <c r="S475" i="1"/>
  <c r="T475" i="1"/>
  <c r="G463" i="1"/>
  <c r="H462" i="1"/>
  <c r="K462" i="1"/>
  <c r="L462" i="1" s="1"/>
  <c r="M462" i="1" s="1"/>
  <c r="J463" i="1"/>
  <c r="N461" i="1"/>
  <c r="P461" i="1" s="1"/>
  <c r="B461" i="1" s="1"/>
  <c r="I476" i="1"/>
  <c r="S476" i="1" l="1"/>
  <c r="Q475" i="1"/>
  <c r="R475" i="1" s="1"/>
  <c r="C476" i="1" s="1"/>
  <c r="T476" i="1"/>
  <c r="D476" i="1"/>
  <c r="E476" i="1" s="1"/>
  <c r="F477" i="1" s="1"/>
  <c r="O476" i="1"/>
  <c r="A477" i="1"/>
  <c r="K463" i="1"/>
  <c r="L463" i="1" s="1"/>
  <c r="M463" i="1" s="1"/>
  <c r="J464" i="1"/>
  <c r="N462" i="1"/>
  <c r="P462" i="1" s="1"/>
  <c r="B462" i="1" s="1"/>
  <c r="H463" i="1"/>
  <c r="G464" i="1"/>
  <c r="I477" i="1"/>
  <c r="Q476" i="1" l="1"/>
  <c r="R476" i="1" s="1"/>
  <c r="C477" i="1" s="1"/>
  <c r="S477" i="1"/>
  <c r="T477" i="1"/>
  <c r="D477" i="1"/>
  <c r="E477" i="1" s="1"/>
  <c r="F478" i="1" s="1"/>
  <c r="A478" i="1"/>
  <c r="O477" i="1"/>
  <c r="K464" i="1"/>
  <c r="L464" i="1" s="1"/>
  <c r="M464" i="1" s="1"/>
  <c r="J465" i="1"/>
  <c r="G465" i="1"/>
  <c r="H464" i="1"/>
  <c r="N463" i="1"/>
  <c r="P463" i="1" s="1"/>
  <c r="B463" i="1" s="1"/>
  <c r="I478" i="1"/>
  <c r="T478" i="1" l="1"/>
  <c r="S478" i="1"/>
  <c r="Q477" i="1"/>
  <c r="R477" i="1" s="1"/>
  <c r="C478" i="1" s="1"/>
  <c r="D478" i="1"/>
  <c r="E478" i="1" s="1"/>
  <c r="A479" i="1"/>
  <c r="O478" i="1"/>
  <c r="H465" i="1"/>
  <c r="G466" i="1"/>
  <c r="K465" i="1"/>
  <c r="L465" i="1" s="1"/>
  <c r="M465" i="1" s="1"/>
  <c r="J466" i="1"/>
  <c r="N464" i="1"/>
  <c r="P464" i="1" s="1"/>
  <c r="B464" i="1" s="1"/>
  <c r="I479" i="1"/>
  <c r="Q478" i="1" l="1"/>
  <c r="R478" i="1" s="1"/>
  <c r="C479" i="1" s="1"/>
  <c r="S479" i="1"/>
  <c r="T479" i="1"/>
  <c r="F479" i="1"/>
  <c r="F480" i="1"/>
  <c r="D479" i="1"/>
  <c r="E479" i="1" s="1"/>
  <c r="A480" i="1"/>
  <c r="O479" i="1"/>
  <c r="K466" i="1"/>
  <c r="L466" i="1" s="1"/>
  <c r="M466" i="1" s="1"/>
  <c r="J467" i="1"/>
  <c r="H466" i="1"/>
  <c r="G467" i="1"/>
  <c r="N465" i="1"/>
  <c r="P465" i="1" s="1"/>
  <c r="B465" i="1" s="1"/>
  <c r="I480" i="1"/>
  <c r="D480" i="1" l="1"/>
  <c r="E480" i="1" s="1"/>
  <c r="F481" i="1" s="1"/>
  <c r="O480" i="1"/>
  <c r="A481" i="1"/>
  <c r="S480" i="1"/>
  <c r="Q479" i="1"/>
  <c r="R479" i="1" s="1"/>
  <c r="C480" i="1" s="1"/>
  <c r="T480" i="1"/>
  <c r="G468" i="1"/>
  <c r="H467" i="1"/>
  <c r="N466" i="1"/>
  <c r="P466" i="1" s="1"/>
  <c r="B466" i="1" s="1"/>
  <c r="K467" i="1"/>
  <c r="L467" i="1" s="1"/>
  <c r="M467" i="1" s="1"/>
  <c r="J468" i="1"/>
  <c r="I481" i="1"/>
  <c r="D481" i="1" l="1"/>
  <c r="E481" i="1" s="1"/>
  <c r="F482" i="1" s="1"/>
  <c r="A482" i="1"/>
  <c r="O481" i="1"/>
  <c r="S481" i="1"/>
  <c r="T481" i="1"/>
  <c r="Q480" i="1"/>
  <c r="R480" i="1" s="1"/>
  <c r="C481" i="1" s="1"/>
  <c r="N467" i="1"/>
  <c r="P467" i="1" s="1"/>
  <c r="B467" i="1" s="1"/>
  <c r="K468" i="1"/>
  <c r="L468" i="1" s="1"/>
  <c r="M468" i="1" s="1"/>
  <c r="J469" i="1"/>
  <c r="H468" i="1"/>
  <c r="G469" i="1"/>
  <c r="I482" i="1"/>
  <c r="T482" i="1" l="1"/>
  <c r="Q481" i="1"/>
  <c r="R481" i="1" s="1"/>
  <c r="C482" i="1" s="1"/>
  <c r="S482" i="1"/>
  <c r="D482" i="1"/>
  <c r="E482" i="1" s="1"/>
  <c r="F483" i="1" s="1"/>
  <c r="A483" i="1"/>
  <c r="O482" i="1"/>
  <c r="K469" i="1"/>
  <c r="L469" i="1" s="1"/>
  <c r="M469" i="1" s="1"/>
  <c r="J470" i="1"/>
  <c r="H469" i="1"/>
  <c r="G470" i="1"/>
  <c r="N468" i="1"/>
  <c r="P468" i="1" s="1"/>
  <c r="B468" i="1" s="1"/>
  <c r="I483" i="1"/>
  <c r="Q482" i="1" l="1"/>
  <c r="R482" i="1" s="1"/>
  <c r="C483" i="1" s="1"/>
  <c r="S483" i="1"/>
  <c r="T483" i="1"/>
  <c r="D483" i="1"/>
  <c r="E483" i="1" s="1"/>
  <c r="F484" i="1" s="1"/>
  <c r="A484" i="1"/>
  <c r="O483" i="1"/>
  <c r="H470" i="1"/>
  <c r="G471" i="1"/>
  <c r="N469" i="1"/>
  <c r="P469" i="1" s="1"/>
  <c r="B469" i="1" s="1"/>
  <c r="K470" i="1"/>
  <c r="L470" i="1" s="1"/>
  <c r="M470" i="1" s="1"/>
  <c r="J471" i="1"/>
  <c r="I484" i="1"/>
  <c r="S484" i="1" l="1"/>
  <c r="T484" i="1"/>
  <c r="Q483" i="1"/>
  <c r="R483" i="1" s="1"/>
  <c r="C484" i="1" s="1"/>
  <c r="D484" i="1"/>
  <c r="E484" i="1" s="1"/>
  <c r="F485" i="1" s="1"/>
  <c r="A485" i="1"/>
  <c r="O484" i="1"/>
  <c r="H471" i="1"/>
  <c r="G472" i="1"/>
  <c r="K471" i="1"/>
  <c r="L471" i="1" s="1"/>
  <c r="M471" i="1" s="1"/>
  <c r="J472" i="1"/>
  <c r="N470" i="1"/>
  <c r="P470" i="1" s="1"/>
  <c r="B470" i="1" s="1"/>
  <c r="I485" i="1"/>
  <c r="Q484" i="1" l="1"/>
  <c r="R484" i="1" s="1"/>
  <c r="C485" i="1" s="1"/>
  <c r="S485" i="1"/>
  <c r="T485" i="1"/>
  <c r="D485" i="1"/>
  <c r="E485" i="1" s="1"/>
  <c r="F486" i="1" s="1"/>
  <c r="A486" i="1"/>
  <c r="O485" i="1"/>
  <c r="G473" i="1"/>
  <c r="H472" i="1"/>
  <c r="K472" i="1"/>
  <c r="L472" i="1" s="1"/>
  <c r="M472" i="1" s="1"/>
  <c r="J473" i="1"/>
  <c r="N471" i="1"/>
  <c r="P471" i="1" s="1"/>
  <c r="B471" i="1" s="1"/>
  <c r="I486" i="1"/>
  <c r="D486" i="1" l="1"/>
  <c r="E486" i="1" s="1"/>
  <c r="F487" i="1" s="1"/>
  <c r="O486" i="1"/>
  <c r="A487" i="1"/>
  <c r="Q485" i="1"/>
  <c r="R485" i="1" s="1"/>
  <c r="C486" i="1" s="1"/>
  <c r="S486" i="1"/>
  <c r="T486" i="1"/>
  <c r="K473" i="1"/>
  <c r="L473" i="1" s="1"/>
  <c r="M473" i="1" s="1"/>
  <c r="J474" i="1"/>
  <c r="N472" i="1"/>
  <c r="P472" i="1" s="1"/>
  <c r="B472" i="1" s="1"/>
  <c r="H473" i="1"/>
  <c r="G474" i="1"/>
  <c r="I487" i="1"/>
  <c r="D487" i="1" l="1"/>
  <c r="E487" i="1" s="1"/>
  <c r="F488" i="1" s="1"/>
  <c r="A488" i="1"/>
  <c r="O487" i="1"/>
  <c r="S487" i="1"/>
  <c r="T487" i="1"/>
  <c r="Q486" i="1"/>
  <c r="R486" i="1" s="1"/>
  <c r="C487" i="1" s="1"/>
  <c r="N473" i="1"/>
  <c r="P473" i="1" s="1"/>
  <c r="B473" i="1" s="1"/>
  <c r="H474" i="1"/>
  <c r="G475" i="1"/>
  <c r="K474" i="1"/>
  <c r="L474" i="1" s="1"/>
  <c r="M474" i="1" s="1"/>
  <c r="J475" i="1"/>
  <c r="I488" i="1"/>
  <c r="Q487" i="1" l="1"/>
  <c r="R487" i="1" s="1"/>
  <c r="C488" i="1" s="1"/>
  <c r="S488" i="1"/>
  <c r="T488" i="1"/>
  <c r="D488" i="1"/>
  <c r="E488" i="1" s="1"/>
  <c r="F489" i="1" s="1"/>
  <c r="A489" i="1"/>
  <c r="O488" i="1"/>
  <c r="H475" i="1"/>
  <c r="G476" i="1"/>
  <c r="N474" i="1"/>
  <c r="P474" i="1" s="1"/>
  <c r="B474" i="1" s="1"/>
  <c r="K475" i="1"/>
  <c r="L475" i="1" s="1"/>
  <c r="M475" i="1" s="1"/>
  <c r="J476" i="1"/>
  <c r="I489" i="1"/>
  <c r="S489" i="1" l="1"/>
  <c r="T489" i="1"/>
  <c r="Q488" i="1"/>
  <c r="R488" i="1" s="1"/>
  <c r="C489" i="1" s="1"/>
  <c r="D489" i="1"/>
  <c r="E489" i="1" s="1"/>
  <c r="F490" i="1" s="1"/>
  <c r="O489" i="1"/>
  <c r="A490" i="1"/>
  <c r="G477" i="1"/>
  <c r="H476" i="1"/>
  <c r="K476" i="1"/>
  <c r="L476" i="1" s="1"/>
  <c r="M476" i="1" s="1"/>
  <c r="J477" i="1"/>
  <c r="N475" i="1"/>
  <c r="P475" i="1" s="1"/>
  <c r="B475" i="1" s="1"/>
  <c r="I490" i="1"/>
  <c r="Q489" i="1" l="1"/>
  <c r="R489" i="1" s="1"/>
  <c r="C490" i="1" s="1"/>
  <c r="S490" i="1"/>
  <c r="T490" i="1"/>
  <c r="D490" i="1"/>
  <c r="E490" i="1" s="1"/>
  <c r="F491" i="1" s="1"/>
  <c r="O490" i="1"/>
  <c r="A491" i="1"/>
  <c r="K477" i="1"/>
  <c r="L477" i="1" s="1"/>
  <c r="M477" i="1" s="1"/>
  <c r="J478" i="1"/>
  <c r="N476" i="1"/>
  <c r="P476" i="1" s="1"/>
  <c r="B476" i="1" s="1"/>
  <c r="G478" i="1"/>
  <c r="H477" i="1"/>
  <c r="I491" i="1"/>
  <c r="D491" i="1" l="1"/>
  <c r="E491" i="1" s="1"/>
  <c r="F492" i="1" s="1"/>
  <c r="A492" i="1"/>
  <c r="O491" i="1"/>
  <c r="Q490" i="1"/>
  <c r="R490" i="1" s="1"/>
  <c r="C491" i="1" s="1"/>
  <c r="S491" i="1"/>
  <c r="T491" i="1"/>
  <c r="H478" i="1"/>
  <c r="G479" i="1"/>
  <c r="N477" i="1"/>
  <c r="P477" i="1" s="1"/>
  <c r="B477" i="1" s="1"/>
  <c r="K478" i="1"/>
  <c r="L478" i="1" s="1"/>
  <c r="M478" i="1" s="1"/>
  <c r="J479" i="1"/>
  <c r="I492" i="1"/>
  <c r="D492" i="1" l="1"/>
  <c r="E492" i="1" s="1"/>
  <c r="F493" i="1" s="1"/>
  <c r="O492" i="1"/>
  <c r="A493" i="1"/>
  <c r="T492" i="1"/>
  <c r="Q491" i="1"/>
  <c r="R491" i="1" s="1"/>
  <c r="C492" i="1" s="1"/>
  <c r="S492" i="1"/>
  <c r="H479" i="1"/>
  <c r="G480" i="1"/>
  <c r="K479" i="1"/>
  <c r="L479" i="1" s="1"/>
  <c r="M479" i="1" s="1"/>
  <c r="J480" i="1"/>
  <c r="N478" i="1"/>
  <c r="P478" i="1" s="1"/>
  <c r="B478" i="1" s="1"/>
  <c r="I493" i="1"/>
  <c r="D493" i="1" l="1"/>
  <c r="E493" i="1" s="1"/>
  <c r="F494" i="1" s="1"/>
  <c r="A494" i="1"/>
  <c r="O493" i="1"/>
  <c r="S493" i="1"/>
  <c r="T493" i="1"/>
  <c r="Q492" i="1"/>
  <c r="R492" i="1" s="1"/>
  <c r="C493" i="1" s="1"/>
  <c r="H480" i="1"/>
  <c r="G481" i="1"/>
  <c r="N479" i="1"/>
  <c r="P479" i="1" s="1"/>
  <c r="B479" i="1" s="1"/>
  <c r="K480" i="1"/>
  <c r="L480" i="1" s="1"/>
  <c r="M480" i="1" s="1"/>
  <c r="J481" i="1"/>
  <c r="I494" i="1"/>
  <c r="D494" i="1" l="1"/>
  <c r="E494" i="1" s="1"/>
  <c r="A495" i="1"/>
  <c r="O494" i="1"/>
  <c r="T494" i="1"/>
  <c r="Q493" i="1"/>
  <c r="R493" i="1" s="1"/>
  <c r="C494" i="1" s="1"/>
  <c r="S494" i="1"/>
  <c r="G482" i="1"/>
  <c r="H481" i="1"/>
  <c r="K481" i="1"/>
  <c r="L481" i="1" s="1"/>
  <c r="M481" i="1" s="1"/>
  <c r="J482" i="1"/>
  <c r="N480" i="1"/>
  <c r="P480" i="1" s="1"/>
  <c r="B480" i="1" s="1"/>
  <c r="I495" i="1"/>
  <c r="Q494" i="1" l="1"/>
  <c r="R494" i="1" s="1"/>
  <c r="C495" i="1" s="1"/>
  <c r="S495" i="1"/>
  <c r="T495" i="1"/>
  <c r="D495" i="1"/>
  <c r="E495" i="1" s="1"/>
  <c r="F496" i="1" s="1"/>
  <c r="O495" i="1"/>
  <c r="A496" i="1"/>
  <c r="F495" i="1"/>
  <c r="K482" i="1"/>
  <c r="L482" i="1" s="1"/>
  <c r="M482" i="1" s="1"/>
  <c r="J483" i="1"/>
  <c r="N481" i="1"/>
  <c r="P481" i="1" s="1"/>
  <c r="B481" i="1" s="1"/>
  <c r="G483" i="1"/>
  <c r="H482" i="1"/>
  <c r="I496" i="1"/>
  <c r="D496" i="1" l="1"/>
  <c r="E496" i="1" s="1"/>
  <c r="A497" i="1"/>
  <c r="O496" i="1"/>
  <c r="Q495" i="1"/>
  <c r="R495" i="1" s="1"/>
  <c r="C496" i="1" s="1"/>
  <c r="T496" i="1"/>
  <c r="S496" i="1"/>
  <c r="H483" i="1"/>
  <c r="G484" i="1"/>
  <c r="N482" i="1"/>
  <c r="P482" i="1" s="1"/>
  <c r="B482" i="1" s="1"/>
  <c r="K483" i="1"/>
  <c r="L483" i="1" s="1"/>
  <c r="M483" i="1" s="1"/>
  <c r="J484" i="1"/>
  <c r="I497" i="1"/>
  <c r="Q496" i="1" l="1"/>
  <c r="R496" i="1" s="1"/>
  <c r="C497" i="1" s="1"/>
  <c r="S497" i="1"/>
  <c r="T497" i="1"/>
  <c r="D497" i="1"/>
  <c r="E497" i="1" s="1"/>
  <c r="F498" i="1" s="1"/>
  <c r="O497" i="1"/>
  <c r="A498" i="1"/>
  <c r="F497" i="1"/>
  <c r="H484" i="1"/>
  <c r="G485" i="1"/>
  <c r="K484" i="1"/>
  <c r="L484" i="1" s="1"/>
  <c r="M484" i="1" s="1"/>
  <c r="J485" i="1"/>
  <c r="N483" i="1"/>
  <c r="P483" i="1" s="1"/>
  <c r="B483" i="1" s="1"/>
  <c r="I498" i="1"/>
  <c r="D498" i="1" l="1"/>
  <c r="E498" i="1" s="1"/>
  <c r="F499" i="1" s="1"/>
  <c r="A499" i="1"/>
  <c r="O498" i="1"/>
  <c r="S498" i="1"/>
  <c r="T498" i="1"/>
  <c r="Q497" i="1"/>
  <c r="R497" i="1" s="1"/>
  <c r="C498" i="1" s="1"/>
  <c r="K485" i="1"/>
  <c r="L485" i="1" s="1"/>
  <c r="M485" i="1" s="1"/>
  <c r="J486" i="1"/>
  <c r="G486" i="1"/>
  <c r="H485" i="1"/>
  <c r="N484" i="1"/>
  <c r="P484" i="1" s="1"/>
  <c r="B484" i="1" s="1"/>
  <c r="I499" i="1"/>
  <c r="Q498" i="1" l="1"/>
  <c r="R498" i="1" s="1"/>
  <c r="C499" i="1" s="1"/>
  <c r="S499" i="1"/>
  <c r="T499" i="1"/>
  <c r="D499" i="1"/>
  <c r="E499" i="1" s="1"/>
  <c r="F500" i="1" s="1"/>
  <c r="A500" i="1"/>
  <c r="O499" i="1"/>
  <c r="H486" i="1"/>
  <c r="G487" i="1"/>
  <c r="N485" i="1"/>
  <c r="P485" i="1" s="1"/>
  <c r="B485" i="1" s="1"/>
  <c r="K486" i="1"/>
  <c r="L486" i="1" s="1"/>
  <c r="M486" i="1" s="1"/>
  <c r="J487" i="1"/>
  <c r="I500" i="1"/>
  <c r="T500" i="1" l="1"/>
  <c r="S500" i="1"/>
  <c r="Q499" i="1"/>
  <c r="R499" i="1" s="1"/>
  <c r="C500" i="1" s="1"/>
  <c r="D500" i="1"/>
  <c r="E500" i="1" s="1"/>
  <c r="F501" i="1" s="1"/>
  <c r="O500" i="1"/>
  <c r="A501" i="1"/>
  <c r="H487" i="1"/>
  <c r="G488" i="1"/>
  <c r="K487" i="1"/>
  <c r="L487" i="1" s="1"/>
  <c r="M487" i="1" s="1"/>
  <c r="J488" i="1"/>
  <c r="N486" i="1"/>
  <c r="P486" i="1" s="1"/>
  <c r="B486" i="1" s="1"/>
  <c r="I501" i="1"/>
  <c r="D501" i="1" l="1"/>
  <c r="E501" i="1" s="1"/>
  <c r="F502" i="1" s="1"/>
  <c r="A502" i="1"/>
  <c r="O501" i="1"/>
  <c r="S501" i="1"/>
  <c r="T501" i="1"/>
  <c r="Q500" i="1"/>
  <c r="R500" i="1" s="1"/>
  <c r="C501" i="1" s="1"/>
  <c r="K488" i="1"/>
  <c r="L488" i="1" s="1"/>
  <c r="M488" i="1" s="1"/>
  <c r="J489" i="1"/>
  <c r="G489" i="1"/>
  <c r="H488" i="1"/>
  <c r="N487" i="1"/>
  <c r="P487" i="1" s="1"/>
  <c r="B487" i="1" s="1"/>
  <c r="I502" i="1"/>
  <c r="S502" i="1" l="1"/>
  <c r="T502" i="1"/>
  <c r="Q501" i="1"/>
  <c r="R501" i="1" s="1"/>
  <c r="C502" i="1" s="1"/>
  <c r="D502" i="1"/>
  <c r="E502" i="1" s="1"/>
  <c r="F503" i="1" s="1"/>
  <c r="A503" i="1"/>
  <c r="O502" i="1"/>
  <c r="N488" i="1"/>
  <c r="P488" i="1" s="1"/>
  <c r="B488" i="1" s="1"/>
  <c r="G490" i="1"/>
  <c r="H489" i="1"/>
  <c r="K489" i="1"/>
  <c r="L489" i="1" s="1"/>
  <c r="M489" i="1" s="1"/>
  <c r="J490" i="1"/>
  <c r="I503" i="1"/>
  <c r="S503" i="1" l="1"/>
  <c r="T503" i="1"/>
  <c r="Q502" i="1"/>
  <c r="R502" i="1" s="1"/>
  <c r="C503" i="1" s="1"/>
  <c r="D503" i="1"/>
  <c r="E503" i="1" s="1"/>
  <c r="F504" i="1" s="1"/>
  <c r="O503" i="1"/>
  <c r="A504" i="1"/>
  <c r="N489" i="1"/>
  <c r="P489" i="1" s="1"/>
  <c r="B489" i="1" s="1"/>
  <c r="G491" i="1"/>
  <c r="H490" i="1"/>
  <c r="K490" i="1"/>
  <c r="L490" i="1" s="1"/>
  <c r="M490" i="1" s="1"/>
  <c r="J491" i="1"/>
  <c r="I504" i="1"/>
  <c r="D504" i="1" l="1"/>
  <c r="E504" i="1" s="1"/>
  <c r="F505" i="1" s="1"/>
  <c r="A505" i="1"/>
  <c r="O504" i="1"/>
  <c r="T504" i="1"/>
  <c r="Q503" i="1"/>
  <c r="R503" i="1" s="1"/>
  <c r="C504" i="1" s="1"/>
  <c r="S504" i="1"/>
  <c r="N490" i="1"/>
  <c r="P490" i="1" s="1"/>
  <c r="B490" i="1" s="1"/>
  <c r="H491" i="1"/>
  <c r="G492" i="1"/>
  <c r="K491" i="1"/>
  <c r="L491" i="1" s="1"/>
  <c r="M491" i="1" s="1"/>
  <c r="J492" i="1"/>
  <c r="I505" i="1"/>
  <c r="Q504" i="1" l="1"/>
  <c r="R504" i="1" s="1"/>
  <c r="C505" i="1" s="1"/>
  <c r="S505" i="1"/>
  <c r="T505" i="1"/>
  <c r="D505" i="1"/>
  <c r="E505" i="1" s="1"/>
  <c r="F506" i="1" s="1"/>
  <c r="A506" i="1"/>
  <c r="O505" i="1"/>
  <c r="H492" i="1"/>
  <c r="G493" i="1"/>
  <c r="N491" i="1"/>
  <c r="P491" i="1" s="1"/>
  <c r="B491" i="1" s="1"/>
  <c r="K492" i="1"/>
  <c r="L492" i="1" s="1"/>
  <c r="M492" i="1" s="1"/>
  <c r="J493" i="1"/>
  <c r="I506" i="1"/>
  <c r="Q505" i="1" l="1"/>
  <c r="R505" i="1" s="1"/>
  <c r="C506" i="1" s="1"/>
  <c r="T506" i="1"/>
  <c r="S506" i="1"/>
  <c r="D506" i="1"/>
  <c r="E506" i="1" s="1"/>
  <c r="F507" i="1" s="1"/>
  <c r="A507" i="1"/>
  <c r="O506" i="1"/>
  <c r="K493" i="1"/>
  <c r="L493" i="1" s="1"/>
  <c r="M493" i="1" s="1"/>
  <c r="J494" i="1"/>
  <c r="G494" i="1"/>
  <c r="H493" i="1"/>
  <c r="N492" i="1"/>
  <c r="P492" i="1" s="1"/>
  <c r="B492" i="1" s="1"/>
  <c r="I507" i="1"/>
  <c r="Q506" i="1" l="1"/>
  <c r="R506" i="1" s="1"/>
  <c r="C507" i="1" s="1"/>
  <c r="S507" i="1"/>
  <c r="T507" i="1"/>
  <c r="D507" i="1"/>
  <c r="E507" i="1" s="1"/>
  <c r="F508" i="1" s="1"/>
  <c r="O507" i="1"/>
  <c r="A508" i="1"/>
  <c r="N493" i="1"/>
  <c r="P493" i="1" s="1"/>
  <c r="B493" i="1" s="1"/>
  <c r="H494" i="1"/>
  <c r="G495" i="1"/>
  <c r="K494" i="1"/>
  <c r="L494" i="1" s="1"/>
  <c r="M494" i="1" s="1"/>
  <c r="J495" i="1"/>
  <c r="I508" i="1"/>
  <c r="D508" i="1" l="1"/>
  <c r="E508" i="1" s="1"/>
  <c r="F509" i="1" s="1"/>
  <c r="O508" i="1"/>
  <c r="A509" i="1"/>
  <c r="Q507" i="1"/>
  <c r="R507" i="1" s="1"/>
  <c r="C508" i="1" s="1"/>
  <c r="S508" i="1"/>
  <c r="T508" i="1"/>
  <c r="H495" i="1"/>
  <c r="G496" i="1"/>
  <c r="N494" i="1"/>
  <c r="P494" i="1" s="1"/>
  <c r="B494" i="1" s="1"/>
  <c r="K495" i="1"/>
  <c r="L495" i="1" s="1"/>
  <c r="M495" i="1" s="1"/>
  <c r="J496" i="1"/>
  <c r="I509" i="1"/>
  <c r="D509" i="1" l="1"/>
  <c r="E509" i="1" s="1"/>
  <c r="F510" i="1" s="1"/>
  <c r="A510" i="1"/>
  <c r="O509" i="1"/>
  <c r="T509" i="1"/>
  <c r="Q508" i="1"/>
  <c r="R508" i="1" s="1"/>
  <c r="C509" i="1" s="1"/>
  <c r="S509" i="1"/>
  <c r="G497" i="1"/>
  <c r="H496" i="1"/>
  <c r="K496" i="1"/>
  <c r="L496" i="1" s="1"/>
  <c r="M496" i="1" s="1"/>
  <c r="J497" i="1"/>
  <c r="N495" i="1"/>
  <c r="P495" i="1" s="1"/>
  <c r="B495" i="1" s="1"/>
  <c r="I510" i="1"/>
  <c r="Q509" i="1" l="1"/>
  <c r="R509" i="1" s="1"/>
  <c r="C510" i="1" s="1"/>
  <c r="S510" i="1"/>
  <c r="T510" i="1"/>
  <c r="D510" i="1"/>
  <c r="E510" i="1" s="1"/>
  <c r="F511" i="1" s="1"/>
  <c r="O510" i="1"/>
  <c r="A511" i="1"/>
  <c r="K497" i="1"/>
  <c r="L497" i="1" s="1"/>
  <c r="M497" i="1" s="1"/>
  <c r="J498" i="1"/>
  <c r="N496" i="1"/>
  <c r="P496" i="1" s="1"/>
  <c r="B496" i="1" s="1"/>
  <c r="G498" i="1"/>
  <c r="H497" i="1"/>
  <c r="I511" i="1"/>
  <c r="D511" i="1" l="1"/>
  <c r="E511" i="1" s="1"/>
  <c r="F512" i="1" s="1"/>
  <c r="A512" i="1"/>
  <c r="O511" i="1"/>
  <c r="S511" i="1"/>
  <c r="T511" i="1"/>
  <c r="Q510" i="1"/>
  <c r="R510" i="1" s="1"/>
  <c r="C511" i="1" s="1"/>
  <c r="N497" i="1"/>
  <c r="P497" i="1" s="1"/>
  <c r="B497" i="1" s="1"/>
  <c r="H498" i="1"/>
  <c r="G499" i="1"/>
  <c r="K498" i="1"/>
  <c r="L498" i="1" s="1"/>
  <c r="M498" i="1" s="1"/>
  <c r="J499" i="1"/>
  <c r="I512" i="1"/>
  <c r="S512" i="1" l="1"/>
  <c r="Q511" i="1"/>
  <c r="R511" i="1" s="1"/>
  <c r="C512" i="1" s="1"/>
  <c r="T512" i="1"/>
  <c r="D512" i="1"/>
  <c r="E512" i="1" s="1"/>
  <c r="F513" i="1" s="1"/>
  <c r="O512" i="1"/>
  <c r="A513" i="1"/>
  <c r="G500" i="1"/>
  <c r="H499" i="1"/>
  <c r="N498" i="1"/>
  <c r="P498" i="1" s="1"/>
  <c r="B498" i="1" s="1"/>
  <c r="K499" i="1"/>
  <c r="L499" i="1" s="1"/>
  <c r="M499" i="1" s="1"/>
  <c r="J500" i="1"/>
  <c r="I513" i="1"/>
  <c r="D513" i="1" l="1"/>
  <c r="E513" i="1" s="1"/>
  <c r="F514" i="1" s="1"/>
  <c r="A514" i="1"/>
  <c r="O513" i="1"/>
  <c r="Q512" i="1"/>
  <c r="R512" i="1" s="1"/>
  <c r="C513" i="1" s="1"/>
  <c r="S513" i="1"/>
  <c r="T513" i="1"/>
  <c r="N499" i="1"/>
  <c r="P499" i="1" s="1"/>
  <c r="B499" i="1" s="1"/>
  <c r="K500" i="1"/>
  <c r="L500" i="1" s="1"/>
  <c r="M500" i="1" s="1"/>
  <c r="J501" i="1"/>
  <c r="H500" i="1"/>
  <c r="G501" i="1"/>
  <c r="I514" i="1"/>
  <c r="Q513" i="1" l="1"/>
  <c r="R513" i="1" s="1"/>
  <c r="C514" i="1" s="1"/>
  <c r="S514" i="1"/>
  <c r="T514" i="1"/>
  <c r="D514" i="1"/>
  <c r="E514" i="1" s="1"/>
  <c r="F515" i="1" s="1"/>
  <c r="A515" i="1"/>
  <c r="O514" i="1"/>
  <c r="N500" i="1"/>
  <c r="P500" i="1" s="1"/>
  <c r="B500" i="1" s="1"/>
  <c r="K501" i="1"/>
  <c r="L501" i="1" s="1"/>
  <c r="M501" i="1" s="1"/>
  <c r="J502" i="1"/>
  <c r="H501" i="1"/>
  <c r="G502" i="1"/>
  <c r="I515" i="1"/>
  <c r="Q514" i="1" l="1"/>
  <c r="R514" i="1" s="1"/>
  <c r="C515" i="1" s="1"/>
  <c r="S515" i="1"/>
  <c r="T515" i="1"/>
  <c r="D515" i="1"/>
  <c r="E515" i="1" s="1"/>
  <c r="F516" i="1" s="1"/>
  <c r="A516" i="1"/>
  <c r="O515" i="1"/>
  <c r="N501" i="1"/>
  <c r="P501" i="1" s="1"/>
  <c r="B501" i="1" s="1"/>
  <c r="K502" i="1"/>
  <c r="L502" i="1" s="1"/>
  <c r="M502" i="1" s="1"/>
  <c r="J503" i="1"/>
  <c r="H502" i="1"/>
  <c r="G503" i="1"/>
  <c r="I516" i="1"/>
  <c r="Q515" i="1" l="1"/>
  <c r="R515" i="1" s="1"/>
  <c r="C516" i="1" s="1"/>
  <c r="S516" i="1"/>
  <c r="T516" i="1"/>
  <c r="D516" i="1"/>
  <c r="E516" i="1" s="1"/>
  <c r="F517" i="1" s="1"/>
  <c r="O516" i="1"/>
  <c r="A517" i="1"/>
  <c r="N502" i="1"/>
  <c r="P502" i="1" s="1"/>
  <c r="B502" i="1" s="1"/>
  <c r="K503" i="1"/>
  <c r="L503" i="1" s="1"/>
  <c r="M503" i="1" s="1"/>
  <c r="J504" i="1"/>
  <c r="H503" i="1"/>
  <c r="G504" i="1"/>
  <c r="I517" i="1"/>
  <c r="D517" i="1" l="1"/>
  <c r="E517" i="1" s="1"/>
  <c r="F518" i="1" s="1"/>
  <c r="A518" i="1"/>
  <c r="O517" i="1"/>
  <c r="T517" i="1"/>
  <c r="Q516" i="1"/>
  <c r="R516" i="1" s="1"/>
  <c r="C517" i="1" s="1"/>
  <c r="S517" i="1"/>
  <c r="N503" i="1"/>
  <c r="P503" i="1" s="1"/>
  <c r="B503" i="1" s="1"/>
  <c r="K504" i="1"/>
  <c r="L504" i="1" s="1"/>
  <c r="M504" i="1" s="1"/>
  <c r="J505" i="1"/>
  <c r="G505" i="1"/>
  <c r="H504" i="1"/>
  <c r="I518" i="1"/>
  <c r="Q517" i="1" l="1"/>
  <c r="R517" i="1" s="1"/>
  <c r="C518" i="1" s="1"/>
  <c r="S518" i="1"/>
  <c r="T518" i="1"/>
  <c r="D518" i="1"/>
  <c r="E518" i="1" s="1"/>
  <c r="F519" i="1" s="1"/>
  <c r="O518" i="1"/>
  <c r="A519" i="1"/>
  <c r="H505" i="1"/>
  <c r="G506" i="1"/>
  <c r="K505" i="1"/>
  <c r="L505" i="1" s="1"/>
  <c r="M505" i="1" s="1"/>
  <c r="J506" i="1"/>
  <c r="N504" i="1"/>
  <c r="P504" i="1" s="1"/>
  <c r="B504" i="1" s="1"/>
  <c r="I519" i="1"/>
  <c r="D519" i="1" l="1"/>
  <c r="E519" i="1" s="1"/>
  <c r="F520" i="1" s="1"/>
  <c r="A520" i="1"/>
  <c r="O519" i="1"/>
  <c r="Q518" i="1"/>
  <c r="R518" i="1" s="1"/>
  <c r="C519" i="1" s="1"/>
  <c r="S519" i="1"/>
  <c r="T519" i="1"/>
  <c r="K506" i="1"/>
  <c r="L506" i="1" s="1"/>
  <c r="M506" i="1" s="1"/>
  <c r="J507" i="1"/>
  <c r="H506" i="1"/>
  <c r="G507" i="1"/>
  <c r="N505" i="1"/>
  <c r="P505" i="1" s="1"/>
  <c r="B505" i="1" s="1"/>
  <c r="I520" i="1"/>
  <c r="D520" i="1" l="1"/>
  <c r="E520" i="1" s="1"/>
  <c r="F521" i="1" s="1"/>
  <c r="O520" i="1"/>
  <c r="A521" i="1"/>
  <c r="Q519" i="1"/>
  <c r="R519" i="1" s="1"/>
  <c r="C520" i="1" s="1"/>
  <c r="S520" i="1"/>
  <c r="T520" i="1"/>
  <c r="G508" i="1"/>
  <c r="H507" i="1"/>
  <c r="N506" i="1"/>
  <c r="P506" i="1" s="1"/>
  <c r="B506" i="1" s="1"/>
  <c r="K507" i="1"/>
  <c r="L507" i="1" s="1"/>
  <c r="M507" i="1" s="1"/>
  <c r="J508" i="1"/>
  <c r="I521" i="1"/>
  <c r="D521" i="1" l="1"/>
  <c r="E521" i="1" s="1"/>
  <c r="F522" i="1" s="1"/>
  <c r="O521" i="1"/>
  <c r="A522" i="1"/>
  <c r="S521" i="1"/>
  <c r="T521" i="1"/>
  <c r="Q520" i="1"/>
  <c r="R520" i="1" s="1"/>
  <c r="C521" i="1" s="1"/>
  <c r="N507" i="1"/>
  <c r="P507" i="1" s="1"/>
  <c r="B507" i="1" s="1"/>
  <c r="K508" i="1"/>
  <c r="L508" i="1" s="1"/>
  <c r="M508" i="1" s="1"/>
  <c r="J509" i="1"/>
  <c r="H508" i="1"/>
  <c r="G509" i="1"/>
  <c r="I522" i="1"/>
  <c r="D522" i="1" l="1"/>
  <c r="E522" i="1" s="1"/>
  <c r="F523" i="1" s="1"/>
  <c r="O522" i="1"/>
  <c r="A523" i="1"/>
  <c r="Q521" i="1"/>
  <c r="R521" i="1" s="1"/>
  <c r="C522" i="1" s="1"/>
  <c r="S522" i="1"/>
  <c r="T522" i="1"/>
  <c r="N508" i="1"/>
  <c r="P508" i="1" s="1"/>
  <c r="B508" i="1" s="1"/>
  <c r="K509" i="1"/>
  <c r="L509" i="1" s="1"/>
  <c r="M509" i="1" s="1"/>
  <c r="J510" i="1"/>
  <c r="H509" i="1"/>
  <c r="G510" i="1"/>
  <c r="I523" i="1"/>
  <c r="D523" i="1" l="1"/>
  <c r="E523" i="1" s="1"/>
  <c r="F524" i="1" s="1"/>
  <c r="A524" i="1"/>
  <c r="O523" i="1"/>
  <c r="S523" i="1"/>
  <c r="Q522" i="1"/>
  <c r="R522" i="1" s="1"/>
  <c r="C523" i="1" s="1"/>
  <c r="T523" i="1"/>
  <c r="N509" i="1"/>
  <c r="P509" i="1" s="1"/>
  <c r="B509" i="1" s="1"/>
  <c r="K510" i="1"/>
  <c r="L510" i="1" s="1"/>
  <c r="M510" i="1" s="1"/>
  <c r="J511" i="1"/>
  <c r="H510" i="1"/>
  <c r="G511" i="1"/>
  <c r="I524" i="1"/>
  <c r="S524" i="1" l="1"/>
  <c r="T524" i="1"/>
  <c r="Q523" i="1"/>
  <c r="R523" i="1" s="1"/>
  <c r="C524" i="1" s="1"/>
  <c r="D524" i="1"/>
  <c r="E524" i="1" s="1"/>
  <c r="F525" i="1" s="1"/>
  <c r="A525" i="1"/>
  <c r="O524" i="1"/>
  <c r="N510" i="1"/>
  <c r="P510" i="1" s="1"/>
  <c r="B510" i="1" s="1"/>
  <c r="K511" i="1"/>
  <c r="L511" i="1" s="1"/>
  <c r="M511" i="1" s="1"/>
  <c r="J512" i="1"/>
  <c r="G512" i="1"/>
  <c r="H511" i="1"/>
  <c r="I525" i="1"/>
  <c r="S525" i="1" l="1"/>
  <c r="Q524" i="1"/>
  <c r="R524" i="1" s="1"/>
  <c r="C525" i="1" s="1"/>
  <c r="T525" i="1"/>
  <c r="D525" i="1"/>
  <c r="E525" i="1" s="1"/>
  <c r="F526" i="1" s="1"/>
  <c r="A526" i="1"/>
  <c r="O525" i="1"/>
  <c r="H512" i="1"/>
  <c r="G513" i="1"/>
  <c r="K512" i="1"/>
  <c r="L512" i="1" s="1"/>
  <c r="M512" i="1" s="1"/>
  <c r="J513" i="1"/>
  <c r="N511" i="1"/>
  <c r="P511" i="1" s="1"/>
  <c r="B511" i="1" s="1"/>
  <c r="I526" i="1"/>
  <c r="Q525" i="1" l="1"/>
  <c r="R525" i="1" s="1"/>
  <c r="C526" i="1" s="1"/>
  <c r="S526" i="1"/>
  <c r="T526" i="1"/>
  <c r="D526" i="1"/>
  <c r="E526" i="1" s="1"/>
  <c r="F527" i="1" s="1"/>
  <c r="A527" i="1"/>
  <c r="O526" i="1"/>
  <c r="K513" i="1"/>
  <c r="L513" i="1" s="1"/>
  <c r="M513" i="1" s="1"/>
  <c r="J514" i="1"/>
  <c r="H513" i="1"/>
  <c r="G514" i="1"/>
  <c r="N512" i="1"/>
  <c r="P512" i="1" s="1"/>
  <c r="B512" i="1" s="1"/>
  <c r="I527" i="1"/>
  <c r="Q526" i="1" l="1"/>
  <c r="R526" i="1" s="1"/>
  <c r="C527" i="1" s="1"/>
  <c r="S527" i="1"/>
  <c r="T527" i="1"/>
  <c r="D527" i="1"/>
  <c r="E527" i="1" s="1"/>
  <c r="F528" i="1" s="1"/>
  <c r="A528" i="1"/>
  <c r="O527" i="1"/>
  <c r="H514" i="1"/>
  <c r="G515" i="1"/>
  <c r="N513" i="1"/>
  <c r="P513" i="1" s="1"/>
  <c r="B513" i="1" s="1"/>
  <c r="K514" i="1"/>
  <c r="L514" i="1" s="1"/>
  <c r="M514" i="1" s="1"/>
  <c r="J515" i="1"/>
  <c r="I528" i="1"/>
  <c r="Q527" i="1" l="1"/>
  <c r="R527" i="1" s="1"/>
  <c r="C528" i="1" s="1"/>
  <c r="S528" i="1"/>
  <c r="T528" i="1"/>
  <c r="D528" i="1"/>
  <c r="E528" i="1" s="1"/>
  <c r="F529" i="1" s="1"/>
  <c r="A529" i="1"/>
  <c r="O528" i="1"/>
  <c r="H515" i="1"/>
  <c r="G516" i="1"/>
  <c r="K515" i="1"/>
  <c r="L515" i="1" s="1"/>
  <c r="M515" i="1" s="1"/>
  <c r="J516" i="1"/>
  <c r="N514" i="1"/>
  <c r="P514" i="1" s="1"/>
  <c r="B514" i="1" s="1"/>
  <c r="I529" i="1"/>
  <c r="T529" i="1" l="1"/>
  <c r="Q528" i="1"/>
  <c r="R528" i="1" s="1"/>
  <c r="C529" i="1" s="1"/>
  <c r="S529" i="1"/>
  <c r="D529" i="1"/>
  <c r="E529" i="1" s="1"/>
  <c r="O529" i="1"/>
  <c r="A530" i="1"/>
  <c r="H516" i="1"/>
  <c r="G517" i="1"/>
  <c r="N515" i="1"/>
  <c r="P515" i="1" s="1"/>
  <c r="B515" i="1" s="1"/>
  <c r="K516" i="1"/>
  <c r="L516" i="1" s="1"/>
  <c r="M516" i="1" s="1"/>
  <c r="J517" i="1"/>
  <c r="I530" i="1"/>
  <c r="D530" i="1" l="1"/>
  <c r="E530" i="1" s="1"/>
  <c r="F531" i="1" s="1"/>
  <c r="O530" i="1"/>
  <c r="A531" i="1"/>
  <c r="T530" i="1"/>
  <c r="Q529" i="1"/>
  <c r="R529" i="1" s="1"/>
  <c r="C530" i="1" s="1"/>
  <c r="S530" i="1"/>
  <c r="F530" i="1"/>
  <c r="H517" i="1"/>
  <c r="G518" i="1"/>
  <c r="K517" i="1"/>
  <c r="L517" i="1" s="1"/>
  <c r="M517" i="1" s="1"/>
  <c r="J518" i="1"/>
  <c r="N516" i="1"/>
  <c r="P516" i="1" s="1"/>
  <c r="B516" i="1" s="1"/>
  <c r="I531" i="1"/>
  <c r="D531" i="1" l="1"/>
  <c r="E531" i="1" s="1"/>
  <c r="F532" i="1" s="1"/>
  <c r="A532" i="1"/>
  <c r="O531" i="1"/>
  <c r="Q530" i="1"/>
  <c r="R530" i="1" s="1"/>
  <c r="C531" i="1" s="1"/>
  <c r="S531" i="1"/>
  <c r="T531" i="1"/>
  <c r="K518" i="1"/>
  <c r="L518" i="1" s="1"/>
  <c r="M518" i="1" s="1"/>
  <c r="J519" i="1"/>
  <c r="H518" i="1"/>
  <c r="G519" i="1"/>
  <c r="N517" i="1"/>
  <c r="P517" i="1" s="1"/>
  <c r="B517" i="1" s="1"/>
  <c r="I532" i="1"/>
  <c r="D532" i="1" l="1"/>
  <c r="E532" i="1" s="1"/>
  <c r="O532" i="1"/>
  <c r="A533" i="1"/>
  <c r="T532" i="1"/>
  <c r="Q531" i="1"/>
  <c r="R531" i="1" s="1"/>
  <c r="C532" i="1" s="1"/>
  <c r="S532" i="1"/>
  <c r="N518" i="1"/>
  <c r="P518" i="1" s="1"/>
  <c r="B518" i="1" s="1"/>
  <c r="K519" i="1"/>
  <c r="L519" i="1" s="1"/>
  <c r="M519" i="1" s="1"/>
  <c r="J520" i="1"/>
  <c r="H519" i="1"/>
  <c r="G520" i="1"/>
  <c r="I533" i="1"/>
  <c r="D533" i="1" l="1"/>
  <c r="E533" i="1" s="1"/>
  <c r="F534" i="1" s="1"/>
  <c r="O533" i="1"/>
  <c r="A534" i="1"/>
  <c r="T533" i="1"/>
  <c r="Q532" i="1"/>
  <c r="R532" i="1" s="1"/>
  <c r="C533" i="1" s="1"/>
  <c r="S533" i="1"/>
  <c r="F533" i="1"/>
  <c r="N519" i="1"/>
  <c r="P519" i="1" s="1"/>
  <c r="B519" i="1" s="1"/>
  <c r="K520" i="1"/>
  <c r="L520" i="1" s="1"/>
  <c r="M520" i="1" s="1"/>
  <c r="J521" i="1"/>
  <c r="H520" i="1"/>
  <c r="G521" i="1"/>
  <c r="I534" i="1"/>
  <c r="D534" i="1" l="1"/>
  <c r="E534" i="1" s="1"/>
  <c r="F535" i="1" s="1"/>
  <c r="A535" i="1"/>
  <c r="O534" i="1"/>
  <c r="Q533" i="1"/>
  <c r="R533" i="1" s="1"/>
  <c r="C534" i="1" s="1"/>
  <c r="S534" i="1"/>
  <c r="T534" i="1"/>
  <c r="N520" i="1"/>
  <c r="P520" i="1" s="1"/>
  <c r="B520" i="1" s="1"/>
  <c r="K521" i="1"/>
  <c r="L521" i="1" s="1"/>
  <c r="M521" i="1" s="1"/>
  <c r="J522" i="1"/>
  <c r="H521" i="1"/>
  <c r="G522" i="1"/>
  <c r="I535" i="1"/>
  <c r="T535" i="1" l="1"/>
  <c r="Q534" i="1"/>
  <c r="R534" i="1" s="1"/>
  <c r="C535" i="1" s="1"/>
  <c r="S535" i="1"/>
  <c r="D535" i="1"/>
  <c r="E535" i="1" s="1"/>
  <c r="F536" i="1" s="1"/>
  <c r="O535" i="1"/>
  <c r="A536" i="1"/>
  <c r="N521" i="1"/>
  <c r="P521" i="1" s="1"/>
  <c r="B521" i="1" s="1"/>
  <c r="K522" i="1"/>
  <c r="L522" i="1" s="1"/>
  <c r="M522" i="1" s="1"/>
  <c r="J523" i="1"/>
  <c r="H522" i="1"/>
  <c r="G523" i="1"/>
  <c r="I536" i="1"/>
  <c r="D536" i="1" l="1"/>
  <c r="E536" i="1" s="1"/>
  <c r="F537" i="1" s="1"/>
  <c r="A537" i="1"/>
  <c r="O536" i="1"/>
  <c r="Q535" i="1"/>
  <c r="R535" i="1" s="1"/>
  <c r="C536" i="1" s="1"/>
  <c r="S536" i="1"/>
  <c r="T536" i="1"/>
  <c r="N522" i="1"/>
  <c r="P522" i="1" s="1"/>
  <c r="B522" i="1" s="1"/>
  <c r="K523" i="1"/>
  <c r="L523" i="1" s="1"/>
  <c r="M523" i="1" s="1"/>
  <c r="J524" i="1"/>
  <c r="H523" i="1"/>
  <c r="G524" i="1"/>
  <c r="I537" i="1"/>
  <c r="Q536" i="1" l="1"/>
  <c r="R536" i="1" s="1"/>
  <c r="C537" i="1" s="1"/>
  <c r="S537" i="1"/>
  <c r="T537" i="1"/>
  <c r="D537" i="1"/>
  <c r="E537" i="1" s="1"/>
  <c r="F538" i="1" s="1"/>
  <c r="A538" i="1"/>
  <c r="O537" i="1"/>
  <c r="N523" i="1"/>
  <c r="P523" i="1" s="1"/>
  <c r="B523" i="1" s="1"/>
  <c r="K524" i="1"/>
  <c r="L524" i="1" s="1"/>
  <c r="M524" i="1" s="1"/>
  <c r="J525" i="1"/>
  <c r="H524" i="1"/>
  <c r="G525" i="1"/>
  <c r="I538" i="1"/>
  <c r="Q537" i="1" l="1"/>
  <c r="R537" i="1" s="1"/>
  <c r="C538" i="1" s="1"/>
  <c r="S538" i="1"/>
  <c r="T538" i="1"/>
  <c r="D538" i="1"/>
  <c r="E538" i="1" s="1"/>
  <c r="F539" i="1" s="1"/>
  <c r="O538" i="1"/>
  <c r="A539" i="1"/>
  <c r="N524" i="1"/>
  <c r="P524" i="1" s="1"/>
  <c r="B524" i="1" s="1"/>
  <c r="K525" i="1"/>
  <c r="L525" i="1" s="1"/>
  <c r="M525" i="1" s="1"/>
  <c r="J526" i="1"/>
  <c r="H525" i="1"/>
  <c r="G526" i="1"/>
  <c r="I539" i="1"/>
  <c r="D539" i="1" l="1"/>
  <c r="E539" i="1" s="1"/>
  <c r="F540" i="1" s="1"/>
  <c r="A540" i="1"/>
  <c r="O539" i="1"/>
  <c r="Q538" i="1"/>
  <c r="R538" i="1" s="1"/>
  <c r="C539" i="1" s="1"/>
  <c r="S539" i="1"/>
  <c r="T539" i="1"/>
  <c r="N525" i="1"/>
  <c r="P525" i="1" s="1"/>
  <c r="B525" i="1" s="1"/>
  <c r="K526" i="1"/>
  <c r="L526" i="1" s="1"/>
  <c r="M526" i="1" s="1"/>
  <c r="J527" i="1"/>
  <c r="H526" i="1"/>
  <c r="G527" i="1"/>
  <c r="I540" i="1"/>
  <c r="D540" i="1" l="1"/>
  <c r="E540" i="1" s="1"/>
  <c r="F541" i="1" s="1"/>
  <c r="O540" i="1"/>
  <c r="A541" i="1"/>
  <c r="S540" i="1"/>
  <c r="Q539" i="1"/>
  <c r="R539" i="1" s="1"/>
  <c r="C540" i="1" s="1"/>
  <c r="T540" i="1"/>
  <c r="K527" i="1"/>
  <c r="L527" i="1" s="1"/>
  <c r="M527" i="1" s="1"/>
  <c r="J528" i="1"/>
  <c r="H527" i="1"/>
  <c r="G528" i="1"/>
  <c r="N526" i="1"/>
  <c r="P526" i="1" s="1"/>
  <c r="B526" i="1" s="1"/>
  <c r="I541" i="1"/>
  <c r="D541" i="1" l="1"/>
  <c r="E541" i="1" s="1"/>
  <c r="F542" i="1" s="1"/>
  <c r="A542" i="1"/>
  <c r="O541" i="1"/>
  <c r="S541" i="1"/>
  <c r="T541" i="1"/>
  <c r="Q540" i="1"/>
  <c r="R540" i="1" s="1"/>
  <c r="C541" i="1" s="1"/>
  <c r="H528" i="1"/>
  <c r="G529" i="1"/>
  <c r="N527" i="1"/>
  <c r="P527" i="1" s="1"/>
  <c r="B527" i="1" s="1"/>
  <c r="K528" i="1"/>
  <c r="L528" i="1" s="1"/>
  <c r="M528" i="1" s="1"/>
  <c r="J529" i="1"/>
  <c r="I542" i="1"/>
  <c r="S542" i="1" l="1"/>
  <c r="Q541" i="1"/>
  <c r="R541" i="1" s="1"/>
  <c r="C542" i="1" s="1"/>
  <c r="T542" i="1"/>
  <c r="D542" i="1"/>
  <c r="E542" i="1" s="1"/>
  <c r="F543" i="1" s="1"/>
  <c r="O542" i="1"/>
  <c r="A543" i="1"/>
  <c r="H529" i="1"/>
  <c r="G530" i="1"/>
  <c r="K529" i="1"/>
  <c r="L529" i="1" s="1"/>
  <c r="M529" i="1" s="1"/>
  <c r="J530" i="1"/>
  <c r="N528" i="1"/>
  <c r="P528" i="1" s="1"/>
  <c r="B528" i="1" s="1"/>
  <c r="I543" i="1"/>
  <c r="D543" i="1" l="1"/>
  <c r="E543" i="1" s="1"/>
  <c r="F544" i="1" s="1"/>
  <c r="A544" i="1"/>
  <c r="O543" i="1"/>
  <c r="T543" i="1"/>
  <c r="Q542" i="1"/>
  <c r="R542" i="1" s="1"/>
  <c r="C543" i="1" s="1"/>
  <c r="S543" i="1"/>
  <c r="K530" i="1"/>
  <c r="L530" i="1" s="1"/>
  <c r="M530" i="1" s="1"/>
  <c r="J531" i="1"/>
  <c r="H530" i="1"/>
  <c r="G531" i="1"/>
  <c r="N529" i="1"/>
  <c r="P529" i="1" s="1"/>
  <c r="B529" i="1" s="1"/>
  <c r="I544" i="1"/>
  <c r="T544" i="1" l="1"/>
  <c r="Q543" i="1"/>
  <c r="R543" i="1" s="1"/>
  <c r="C544" i="1" s="1"/>
  <c r="S544" i="1"/>
  <c r="D544" i="1"/>
  <c r="E544" i="1" s="1"/>
  <c r="F545" i="1" s="1"/>
  <c r="A545" i="1"/>
  <c r="O544" i="1"/>
  <c r="H531" i="1"/>
  <c r="G532" i="1"/>
  <c r="N530" i="1"/>
  <c r="P530" i="1" s="1"/>
  <c r="B530" i="1" s="1"/>
  <c r="K531" i="1"/>
  <c r="L531" i="1" s="1"/>
  <c r="M531" i="1" s="1"/>
  <c r="J532" i="1"/>
  <c r="I545" i="1"/>
  <c r="D545" i="1" l="1"/>
  <c r="E545" i="1" s="1"/>
  <c r="F546" i="1" s="1"/>
  <c r="A546" i="1"/>
  <c r="O545" i="1"/>
  <c r="Q544" i="1"/>
  <c r="R544" i="1" s="1"/>
  <c r="C545" i="1" s="1"/>
  <c r="T545" i="1"/>
  <c r="S545" i="1"/>
  <c r="H532" i="1"/>
  <c r="G533" i="1"/>
  <c r="K532" i="1"/>
  <c r="L532" i="1" s="1"/>
  <c r="M532" i="1" s="1"/>
  <c r="J533" i="1"/>
  <c r="N531" i="1"/>
  <c r="P531" i="1" s="1"/>
  <c r="B531" i="1" s="1"/>
  <c r="I546" i="1"/>
  <c r="S546" i="1" l="1"/>
  <c r="T546" i="1"/>
  <c r="Q545" i="1"/>
  <c r="R545" i="1" s="1"/>
  <c r="C546" i="1" s="1"/>
  <c r="D546" i="1"/>
  <c r="E546" i="1" s="1"/>
  <c r="F547" i="1" s="1"/>
  <c r="A547" i="1"/>
  <c r="O546" i="1"/>
  <c r="K533" i="1"/>
  <c r="L533" i="1" s="1"/>
  <c r="M533" i="1" s="1"/>
  <c r="J534" i="1"/>
  <c r="H533" i="1"/>
  <c r="G534" i="1"/>
  <c r="N532" i="1"/>
  <c r="P532" i="1" s="1"/>
  <c r="B532" i="1" s="1"/>
  <c r="I547" i="1"/>
  <c r="Q546" i="1" l="1"/>
  <c r="R546" i="1" s="1"/>
  <c r="C547" i="1" s="1"/>
  <c r="T547" i="1"/>
  <c r="S547" i="1"/>
  <c r="D547" i="1"/>
  <c r="E547" i="1" s="1"/>
  <c r="F548" i="1" s="1"/>
  <c r="O547" i="1"/>
  <c r="A548" i="1"/>
  <c r="G535" i="1"/>
  <c r="H534" i="1"/>
  <c r="N533" i="1"/>
  <c r="P533" i="1" s="1"/>
  <c r="B533" i="1" s="1"/>
  <c r="K534" i="1"/>
  <c r="L534" i="1" s="1"/>
  <c r="M534" i="1" s="1"/>
  <c r="J535" i="1"/>
  <c r="I548" i="1"/>
  <c r="Q547" i="1" l="1"/>
  <c r="R547" i="1" s="1"/>
  <c r="C548" i="1" s="1"/>
  <c r="T548" i="1"/>
  <c r="S548" i="1"/>
  <c r="D548" i="1"/>
  <c r="E548" i="1" s="1"/>
  <c r="F549" i="1" s="1"/>
  <c r="O548" i="1"/>
  <c r="A549" i="1"/>
  <c r="N534" i="1"/>
  <c r="P534" i="1" s="1"/>
  <c r="B534" i="1" s="1"/>
  <c r="K535" i="1"/>
  <c r="L535" i="1" s="1"/>
  <c r="M535" i="1" s="1"/>
  <c r="J536" i="1"/>
  <c r="H535" i="1"/>
  <c r="G536" i="1"/>
  <c r="I549" i="1"/>
  <c r="D549" i="1" l="1"/>
  <c r="E549" i="1" s="1"/>
  <c r="F550" i="1" s="1"/>
  <c r="O549" i="1"/>
  <c r="A550" i="1"/>
  <c r="T549" i="1"/>
  <c r="Q548" i="1"/>
  <c r="R548" i="1" s="1"/>
  <c r="C549" i="1" s="1"/>
  <c r="S549" i="1"/>
  <c r="N535" i="1"/>
  <c r="P535" i="1" s="1"/>
  <c r="B535" i="1" s="1"/>
  <c r="K536" i="1"/>
  <c r="L536" i="1" s="1"/>
  <c r="M536" i="1" s="1"/>
  <c r="J537" i="1"/>
  <c r="H536" i="1"/>
  <c r="G537" i="1"/>
  <c r="I550" i="1"/>
  <c r="Q549" i="1" l="1"/>
  <c r="R549" i="1" s="1"/>
  <c r="C550" i="1" s="1"/>
  <c r="S550" i="1"/>
  <c r="T550" i="1"/>
  <c r="D550" i="1"/>
  <c r="E550" i="1" s="1"/>
  <c r="F551" i="1" s="1"/>
  <c r="A551" i="1"/>
  <c r="O550" i="1"/>
  <c r="N536" i="1"/>
  <c r="P536" i="1" s="1"/>
  <c r="B536" i="1" s="1"/>
  <c r="K537" i="1"/>
  <c r="L537" i="1" s="1"/>
  <c r="M537" i="1" s="1"/>
  <c r="J538" i="1"/>
  <c r="H537" i="1"/>
  <c r="G538" i="1"/>
  <c r="I551" i="1"/>
  <c r="S551" i="1" l="1"/>
  <c r="Q550" i="1"/>
  <c r="R550" i="1" s="1"/>
  <c r="C551" i="1" s="1"/>
  <c r="T551" i="1"/>
  <c r="D551" i="1"/>
  <c r="E551" i="1" s="1"/>
  <c r="F552" i="1" s="1"/>
  <c r="A552" i="1"/>
  <c r="O551" i="1"/>
  <c r="N537" i="1"/>
  <c r="P537" i="1" s="1"/>
  <c r="B537" i="1" s="1"/>
  <c r="K538" i="1"/>
  <c r="L538" i="1" s="1"/>
  <c r="M538" i="1" s="1"/>
  <c r="J539" i="1"/>
  <c r="H538" i="1"/>
  <c r="G539" i="1"/>
  <c r="I552" i="1"/>
  <c r="T552" i="1" l="1"/>
  <c r="S552" i="1"/>
  <c r="Q551" i="1"/>
  <c r="R551" i="1" s="1"/>
  <c r="C552" i="1" s="1"/>
  <c r="D552" i="1"/>
  <c r="E552" i="1" s="1"/>
  <c r="F553" i="1" s="1"/>
  <c r="A553" i="1"/>
  <c r="O552" i="1"/>
  <c r="N538" i="1"/>
  <c r="P538" i="1" s="1"/>
  <c r="B538" i="1" s="1"/>
  <c r="K539" i="1"/>
  <c r="L539" i="1" s="1"/>
  <c r="M539" i="1" s="1"/>
  <c r="J540" i="1"/>
  <c r="H539" i="1"/>
  <c r="G540" i="1"/>
  <c r="I553" i="1"/>
  <c r="S553" i="1" l="1"/>
  <c r="Q552" i="1"/>
  <c r="R552" i="1" s="1"/>
  <c r="C553" i="1" s="1"/>
  <c r="T553" i="1"/>
  <c r="D553" i="1"/>
  <c r="E553" i="1" s="1"/>
  <c r="F554" i="1" s="1"/>
  <c r="A554" i="1"/>
  <c r="O553" i="1"/>
  <c r="N539" i="1"/>
  <c r="P539" i="1" s="1"/>
  <c r="B539" i="1" s="1"/>
  <c r="K540" i="1"/>
  <c r="L540" i="1" s="1"/>
  <c r="M540" i="1" s="1"/>
  <c r="J541" i="1"/>
  <c r="H540" i="1"/>
  <c r="G541" i="1"/>
  <c r="I554" i="1"/>
  <c r="S554" i="1" l="1"/>
  <c r="Q553" i="1"/>
  <c r="R553" i="1" s="1"/>
  <c r="C554" i="1" s="1"/>
  <c r="T554" i="1"/>
  <c r="D554" i="1"/>
  <c r="E554" i="1" s="1"/>
  <c r="F555" i="1" s="1"/>
  <c r="O554" i="1"/>
  <c r="A555" i="1"/>
  <c r="N540" i="1"/>
  <c r="P540" i="1" s="1"/>
  <c r="B540" i="1" s="1"/>
  <c r="H541" i="1"/>
  <c r="G542" i="1"/>
  <c r="K541" i="1"/>
  <c r="L541" i="1" s="1"/>
  <c r="M541" i="1" s="1"/>
  <c r="J542" i="1"/>
  <c r="I555" i="1"/>
  <c r="D555" i="1" l="1"/>
  <c r="E555" i="1" s="1"/>
  <c r="F556" i="1" s="1"/>
  <c r="A556" i="1"/>
  <c r="O555" i="1"/>
  <c r="T555" i="1"/>
  <c r="Q554" i="1"/>
  <c r="R554" i="1" s="1"/>
  <c r="C555" i="1" s="1"/>
  <c r="S555" i="1"/>
  <c r="N541" i="1"/>
  <c r="P541" i="1" s="1"/>
  <c r="B541" i="1" s="1"/>
  <c r="K542" i="1"/>
  <c r="L542" i="1" s="1"/>
  <c r="M542" i="1" s="1"/>
  <c r="J543" i="1"/>
  <c r="H542" i="1"/>
  <c r="G543" i="1"/>
  <c r="I556" i="1"/>
  <c r="T556" i="1" l="1"/>
  <c r="Q555" i="1"/>
  <c r="R555" i="1" s="1"/>
  <c r="C556" i="1" s="1"/>
  <c r="S556" i="1"/>
  <c r="D556" i="1"/>
  <c r="E556" i="1" s="1"/>
  <c r="F557" i="1" s="1"/>
  <c r="O556" i="1"/>
  <c r="A557" i="1"/>
  <c r="N542" i="1"/>
  <c r="P542" i="1" s="1"/>
  <c r="B542" i="1" s="1"/>
  <c r="H543" i="1"/>
  <c r="G544" i="1"/>
  <c r="K543" i="1"/>
  <c r="L543" i="1" s="1"/>
  <c r="M543" i="1" s="1"/>
  <c r="J544" i="1"/>
  <c r="I557" i="1"/>
  <c r="D557" i="1" l="1"/>
  <c r="E557" i="1" s="1"/>
  <c r="F558" i="1" s="1"/>
  <c r="O557" i="1"/>
  <c r="A558" i="1"/>
  <c r="T557" i="1"/>
  <c r="Q556" i="1"/>
  <c r="R556" i="1" s="1"/>
  <c r="C557" i="1" s="1"/>
  <c r="S557" i="1"/>
  <c r="N543" i="1"/>
  <c r="P543" i="1" s="1"/>
  <c r="B543" i="1" s="1"/>
  <c r="H544" i="1"/>
  <c r="G545" i="1"/>
  <c r="K544" i="1"/>
  <c r="L544" i="1" s="1"/>
  <c r="M544" i="1" s="1"/>
  <c r="J545" i="1"/>
  <c r="I558" i="1"/>
  <c r="S558" i="1" l="1"/>
  <c r="T558" i="1"/>
  <c r="Q557" i="1"/>
  <c r="R557" i="1" s="1"/>
  <c r="C558" i="1" s="1"/>
  <c r="D558" i="1"/>
  <c r="E558" i="1" s="1"/>
  <c r="F559" i="1" s="1"/>
  <c r="O558" i="1"/>
  <c r="A559" i="1"/>
  <c r="N544" i="1"/>
  <c r="P544" i="1" s="1"/>
  <c r="B544" i="1" s="1"/>
  <c r="K545" i="1"/>
  <c r="L545" i="1" s="1"/>
  <c r="M545" i="1" s="1"/>
  <c r="J546" i="1"/>
  <c r="H545" i="1"/>
  <c r="G546" i="1"/>
  <c r="I559" i="1"/>
  <c r="D559" i="1" l="1"/>
  <c r="E559" i="1" s="1"/>
  <c r="F560" i="1" s="1"/>
  <c r="O559" i="1"/>
  <c r="A560" i="1"/>
  <c r="S559" i="1"/>
  <c r="T559" i="1"/>
  <c r="Q558" i="1"/>
  <c r="R558" i="1" s="1"/>
  <c r="C559" i="1" s="1"/>
  <c r="N545" i="1"/>
  <c r="P545" i="1" s="1"/>
  <c r="B545" i="1" s="1"/>
  <c r="H546" i="1"/>
  <c r="G547" i="1"/>
  <c r="K546" i="1"/>
  <c r="L546" i="1" s="1"/>
  <c r="M546" i="1" s="1"/>
  <c r="J547" i="1"/>
  <c r="I560" i="1"/>
  <c r="D560" i="1" l="1"/>
  <c r="E560" i="1" s="1"/>
  <c r="F561" i="1" s="1"/>
  <c r="O560" i="1"/>
  <c r="A561" i="1"/>
  <c r="T560" i="1"/>
  <c r="S560" i="1"/>
  <c r="Q559" i="1"/>
  <c r="R559" i="1" s="1"/>
  <c r="C560" i="1" s="1"/>
  <c r="N546" i="1"/>
  <c r="P546" i="1" s="1"/>
  <c r="B546" i="1" s="1"/>
  <c r="K547" i="1"/>
  <c r="L547" i="1" s="1"/>
  <c r="M547" i="1" s="1"/>
  <c r="J548" i="1"/>
  <c r="H547" i="1"/>
  <c r="G548" i="1"/>
  <c r="I561" i="1"/>
  <c r="D561" i="1" l="1"/>
  <c r="E561" i="1" s="1"/>
  <c r="F562" i="1" s="1"/>
  <c r="A562" i="1"/>
  <c r="O561" i="1"/>
  <c r="T561" i="1"/>
  <c r="S561" i="1"/>
  <c r="Q560" i="1"/>
  <c r="R560" i="1" s="1"/>
  <c r="C561" i="1" s="1"/>
  <c r="N547" i="1"/>
  <c r="P547" i="1" s="1"/>
  <c r="B547" i="1" s="1"/>
  <c r="H548" i="1"/>
  <c r="G549" i="1"/>
  <c r="K548" i="1"/>
  <c r="L548" i="1" s="1"/>
  <c r="M548" i="1" s="1"/>
  <c r="J549" i="1"/>
  <c r="I562" i="1"/>
  <c r="D562" i="1" l="1"/>
  <c r="E562" i="1" s="1"/>
  <c r="F563" i="1" s="1"/>
  <c r="O562" i="1"/>
  <c r="A563" i="1"/>
  <c r="S562" i="1"/>
  <c r="T562" i="1"/>
  <c r="Q561" i="1"/>
  <c r="R561" i="1" s="1"/>
  <c r="C562" i="1" s="1"/>
  <c r="N548" i="1"/>
  <c r="P548" i="1" s="1"/>
  <c r="B548" i="1" s="1"/>
  <c r="H549" i="1"/>
  <c r="G550" i="1"/>
  <c r="K549" i="1"/>
  <c r="L549" i="1" s="1"/>
  <c r="M549" i="1" s="1"/>
  <c r="J550" i="1"/>
  <c r="I563" i="1"/>
  <c r="D563" i="1" l="1"/>
  <c r="E563" i="1" s="1"/>
  <c r="F564" i="1" s="1"/>
  <c r="O563" i="1"/>
  <c r="A564" i="1"/>
  <c r="T563" i="1"/>
  <c r="Q562" i="1"/>
  <c r="R562" i="1" s="1"/>
  <c r="C563" i="1" s="1"/>
  <c r="S563" i="1"/>
  <c r="N549" i="1"/>
  <c r="P549" i="1" s="1"/>
  <c r="B549" i="1" s="1"/>
  <c r="K550" i="1"/>
  <c r="L550" i="1" s="1"/>
  <c r="M550" i="1" s="1"/>
  <c r="J551" i="1"/>
  <c r="H550" i="1"/>
  <c r="G551" i="1"/>
  <c r="I564" i="1"/>
  <c r="D564" i="1" l="1"/>
  <c r="E564" i="1" s="1"/>
  <c r="F565" i="1" s="1"/>
  <c r="A565" i="1"/>
  <c r="O564" i="1"/>
  <c r="Q563" i="1"/>
  <c r="R563" i="1" s="1"/>
  <c r="C564" i="1" s="1"/>
  <c r="T564" i="1"/>
  <c r="S564" i="1"/>
  <c r="N550" i="1"/>
  <c r="P550" i="1" s="1"/>
  <c r="B550" i="1" s="1"/>
  <c r="H551" i="1"/>
  <c r="G552" i="1"/>
  <c r="K551" i="1"/>
  <c r="L551" i="1" s="1"/>
  <c r="M551" i="1" s="1"/>
  <c r="J552" i="1"/>
  <c r="I565" i="1"/>
  <c r="Q564" i="1" l="1"/>
  <c r="R564" i="1" s="1"/>
  <c r="C565" i="1" s="1"/>
  <c r="S565" i="1"/>
  <c r="T565" i="1"/>
  <c r="D565" i="1"/>
  <c r="E565" i="1" s="1"/>
  <c r="F566" i="1" s="1"/>
  <c r="A566" i="1"/>
  <c r="O565" i="1"/>
  <c r="N551" i="1"/>
  <c r="P551" i="1" s="1"/>
  <c r="B551" i="1" s="1"/>
  <c r="H552" i="1"/>
  <c r="G553" i="1"/>
  <c r="K552" i="1"/>
  <c r="L552" i="1" s="1"/>
  <c r="M552" i="1" s="1"/>
  <c r="J553" i="1"/>
  <c r="I566" i="1"/>
  <c r="Q565" i="1" l="1"/>
  <c r="R565" i="1" s="1"/>
  <c r="C566" i="1" s="1"/>
  <c r="T566" i="1"/>
  <c r="S566" i="1"/>
  <c r="D566" i="1"/>
  <c r="E566" i="1" s="1"/>
  <c r="F567" i="1" s="1"/>
  <c r="A567" i="1"/>
  <c r="O566" i="1"/>
  <c r="N552" i="1"/>
  <c r="P552" i="1" s="1"/>
  <c r="B552" i="1" s="1"/>
  <c r="K553" i="1"/>
  <c r="L553" i="1" s="1"/>
  <c r="M553" i="1" s="1"/>
  <c r="J554" i="1"/>
  <c r="H553" i="1"/>
  <c r="G554" i="1"/>
  <c r="I567" i="1"/>
  <c r="S567" i="1" l="1"/>
  <c r="T567" i="1"/>
  <c r="Q566" i="1"/>
  <c r="R566" i="1" s="1"/>
  <c r="C567" i="1" s="1"/>
  <c r="D567" i="1"/>
  <c r="E567" i="1" s="1"/>
  <c r="F568" i="1" s="1"/>
  <c r="A568" i="1"/>
  <c r="O567" i="1"/>
  <c r="N553" i="1"/>
  <c r="P553" i="1" s="1"/>
  <c r="B553" i="1" s="1"/>
  <c r="H554" i="1"/>
  <c r="G555" i="1"/>
  <c r="K554" i="1"/>
  <c r="L554" i="1" s="1"/>
  <c r="M554" i="1" s="1"/>
  <c r="J555" i="1"/>
  <c r="I568" i="1"/>
  <c r="S568" i="1" l="1"/>
  <c r="T568" i="1"/>
  <c r="Q567" i="1"/>
  <c r="R567" i="1" s="1"/>
  <c r="C568" i="1" s="1"/>
  <c r="D568" i="1"/>
  <c r="E568" i="1" s="1"/>
  <c r="F569" i="1" s="1"/>
  <c r="A569" i="1"/>
  <c r="O568" i="1"/>
  <c r="N554" i="1"/>
  <c r="P554" i="1" s="1"/>
  <c r="B554" i="1" s="1"/>
  <c r="K555" i="1"/>
  <c r="L555" i="1" s="1"/>
  <c r="M555" i="1" s="1"/>
  <c r="J556" i="1"/>
  <c r="H555" i="1"/>
  <c r="G556" i="1"/>
  <c r="I569" i="1"/>
  <c r="S569" i="1" l="1"/>
  <c r="T569" i="1"/>
  <c r="Q568" i="1"/>
  <c r="R568" i="1" s="1"/>
  <c r="C569" i="1" s="1"/>
  <c r="D569" i="1"/>
  <c r="E569" i="1" s="1"/>
  <c r="F570" i="1" s="1"/>
  <c r="A570" i="1"/>
  <c r="O569" i="1"/>
  <c r="N555" i="1"/>
  <c r="P555" i="1" s="1"/>
  <c r="B555" i="1" s="1"/>
  <c r="H556" i="1"/>
  <c r="G557" i="1"/>
  <c r="K556" i="1"/>
  <c r="L556" i="1" s="1"/>
  <c r="M556" i="1" s="1"/>
  <c r="J557" i="1"/>
  <c r="I570" i="1"/>
  <c r="T570" i="1" l="1"/>
  <c r="S570" i="1"/>
  <c r="Q569" i="1"/>
  <c r="R569" i="1" s="1"/>
  <c r="C570" i="1" s="1"/>
  <c r="D570" i="1"/>
  <c r="E570" i="1" s="1"/>
  <c r="F571" i="1" s="1"/>
  <c r="O570" i="1"/>
  <c r="A571" i="1"/>
  <c r="N556" i="1"/>
  <c r="P556" i="1" s="1"/>
  <c r="B556" i="1" s="1"/>
  <c r="K557" i="1"/>
  <c r="L557" i="1" s="1"/>
  <c r="M557" i="1" s="1"/>
  <c r="J558" i="1"/>
  <c r="H557" i="1"/>
  <c r="G558" i="1"/>
  <c r="I571" i="1"/>
  <c r="S571" i="1" l="1"/>
  <c r="Q570" i="1"/>
  <c r="R570" i="1" s="1"/>
  <c r="C571" i="1" s="1"/>
  <c r="T571" i="1"/>
  <c r="D571" i="1"/>
  <c r="E571" i="1" s="1"/>
  <c r="F572" i="1" s="1"/>
  <c r="O571" i="1"/>
  <c r="A572" i="1"/>
  <c r="N557" i="1"/>
  <c r="P557" i="1" s="1"/>
  <c r="B557" i="1" s="1"/>
  <c r="H558" i="1"/>
  <c r="G559" i="1"/>
  <c r="K558" i="1"/>
  <c r="L558" i="1" s="1"/>
  <c r="M558" i="1" s="1"/>
  <c r="J559" i="1"/>
  <c r="I572" i="1"/>
  <c r="D572" i="1" l="1"/>
  <c r="E572" i="1" s="1"/>
  <c r="F573" i="1" s="1"/>
  <c r="A573" i="1"/>
  <c r="O572" i="1"/>
  <c r="S572" i="1"/>
  <c r="Q571" i="1"/>
  <c r="R571" i="1" s="1"/>
  <c r="C572" i="1" s="1"/>
  <c r="T572" i="1"/>
  <c r="N558" i="1"/>
  <c r="P558" i="1" s="1"/>
  <c r="B558" i="1" s="1"/>
  <c r="K559" i="1"/>
  <c r="L559" i="1" s="1"/>
  <c r="M559" i="1" s="1"/>
  <c r="J560" i="1"/>
  <c r="H559" i="1"/>
  <c r="G560" i="1"/>
  <c r="I573" i="1"/>
  <c r="T573" i="1" l="1"/>
  <c r="Q572" i="1"/>
  <c r="R572" i="1" s="1"/>
  <c r="C573" i="1" s="1"/>
  <c r="S573" i="1"/>
  <c r="D573" i="1"/>
  <c r="E573" i="1" s="1"/>
  <c r="F574" i="1" s="1"/>
  <c r="O573" i="1"/>
  <c r="A574" i="1"/>
  <c r="N559" i="1"/>
  <c r="P559" i="1" s="1"/>
  <c r="B559" i="1" s="1"/>
  <c r="H560" i="1"/>
  <c r="G561" i="1"/>
  <c r="K560" i="1"/>
  <c r="L560" i="1" s="1"/>
  <c r="M560" i="1" s="1"/>
  <c r="J561" i="1"/>
  <c r="I574" i="1"/>
  <c r="D574" i="1" l="1"/>
  <c r="E574" i="1" s="1"/>
  <c r="F575" i="1" s="1"/>
  <c r="O574" i="1"/>
  <c r="A575" i="1"/>
  <c r="S574" i="1"/>
  <c r="Q573" i="1"/>
  <c r="R573" i="1" s="1"/>
  <c r="C574" i="1" s="1"/>
  <c r="T574" i="1"/>
  <c r="N560" i="1"/>
  <c r="P560" i="1" s="1"/>
  <c r="B560" i="1" s="1"/>
  <c r="K561" i="1"/>
  <c r="L561" i="1" s="1"/>
  <c r="M561" i="1" s="1"/>
  <c r="J562" i="1"/>
  <c r="H561" i="1"/>
  <c r="G562" i="1"/>
  <c r="I575" i="1"/>
  <c r="D575" i="1" l="1"/>
  <c r="E575" i="1" s="1"/>
  <c r="F576" i="1" s="1"/>
  <c r="A576" i="1"/>
  <c r="O575" i="1"/>
  <c r="S575" i="1"/>
  <c r="T575" i="1"/>
  <c r="Q574" i="1"/>
  <c r="R574" i="1" s="1"/>
  <c r="C575" i="1" s="1"/>
  <c r="N561" i="1"/>
  <c r="P561" i="1" s="1"/>
  <c r="B561" i="1" s="1"/>
  <c r="G563" i="1"/>
  <c r="H562" i="1"/>
  <c r="K562" i="1"/>
  <c r="L562" i="1" s="1"/>
  <c r="M562" i="1" s="1"/>
  <c r="J563" i="1"/>
  <c r="I576" i="1"/>
  <c r="T576" i="1" l="1"/>
  <c r="Q575" i="1"/>
  <c r="R575" i="1" s="1"/>
  <c r="C576" i="1" s="1"/>
  <c r="S576" i="1"/>
  <c r="D576" i="1"/>
  <c r="E576" i="1" s="1"/>
  <c r="F577" i="1" s="1"/>
  <c r="O576" i="1"/>
  <c r="A577" i="1"/>
  <c r="N562" i="1"/>
  <c r="P562" i="1" s="1"/>
  <c r="B562" i="1" s="1"/>
  <c r="K563" i="1"/>
  <c r="L563" i="1" s="1"/>
  <c r="M563" i="1" s="1"/>
  <c r="J564" i="1"/>
  <c r="G564" i="1"/>
  <c r="H563" i="1"/>
  <c r="I577" i="1"/>
  <c r="D577" i="1" l="1"/>
  <c r="E577" i="1" s="1"/>
  <c r="F578" i="1" s="1"/>
  <c r="A578" i="1"/>
  <c r="O577" i="1"/>
  <c r="T577" i="1"/>
  <c r="S577" i="1"/>
  <c r="Q576" i="1"/>
  <c r="R576" i="1" s="1"/>
  <c r="C577" i="1" s="1"/>
  <c r="N563" i="1"/>
  <c r="P563" i="1" s="1"/>
  <c r="B563" i="1" s="1"/>
  <c r="H564" i="1"/>
  <c r="G565" i="1"/>
  <c r="J565" i="1"/>
  <c r="K564" i="1"/>
  <c r="L564" i="1" s="1"/>
  <c r="M564" i="1" s="1"/>
  <c r="I578" i="1"/>
  <c r="D578" i="1" l="1"/>
  <c r="E578" i="1" s="1"/>
  <c r="F579" i="1" s="1"/>
  <c r="O578" i="1"/>
  <c r="A579" i="1"/>
  <c r="T578" i="1"/>
  <c r="S578" i="1"/>
  <c r="Q577" i="1"/>
  <c r="R577" i="1" s="1"/>
  <c r="C578" i="1" s="1"/>
  <c r="N564" i="1"/>
  <c r="P564" i="1" s="1"/>
  <c r="B564" i="1" s="1"/>
  <c r="K565" i="1"/>
  <c r="L565" i="1" s="1"/>
  <c r="M565" i="1" s="1"/>
  <c r="J566" i="1"/>
  <c r="H565" i="1"/>
  <c r="G566" i="1"/>
  <c r="I579" i="1"/>
  <c r="D579" i="1" l="1"/>
  <c r="E579" i="1" s="1"/>
  <c r="F580" i="1" s="1"/>
  <c r="O579" i="1"/>
  <c r="A580" i="1"/>
  <c r="S579" i="1"/>
  <c r="Q578" i="1"/>
  <c r="R578" i="1" s="1"/>
  <c r="C579" i="1" s="1"/>
  <c r="T579" i="1"/>
  <c r="N565" i="1"/>
  <c r="P565" i="1" s="1"/>
  <c r="B565" i="1" s="1"/>
  <c r="H566" i="1"/>
  <c r="G567" i="1"/>
  <c r="K566" i="1"/>
  <c r="L566" i="1" s="1"/>
  <c r="M566" i="1" s="1"/>
  <c r="J567" i="1"/>
  <c r="I580" i="1"/>
  <c r="D580" i="1" l="1"/>
  <c r="E580" i="1" s="1"/>
  <c r="F581" i="1" s="1"/>
  <c r="O580" i="1"/>
  <c r="A581" i="1"/>
  <c r="S580" i="1"/>
  <c r="Q579" i="1"/>
  <c r="R579" i="1" s="1"/>
  <c r="C580" i="1" s="1"/>
  <c r="T580" i="1"/>
  <c r="N566" i="1"/>
  <c r="P566" i="1" s="1"/>
  <c r="B566" i="1" s="1"/>
  <c r="K567" i="1"/>
  <c r="L567" i="1" s="1"/>
  <c r="M567" i="1" s="1"/>
  <c r="J568" i="1"/>
  <c r="H567" i="1"/>
  <c r="G568" i="1"/>
  <c r="I581" i="1"/>
  <c r="D581" i="1" l="1"/>
  <c r="E581" i="1" s="1"/>
  <c r="F582" i="1" s="1"/>
  <c r="O581" i="1"/>
  <c r="A582" i="1"/>
  <c r="T581" i="1"/>
  <c r="S581" i="1"/>
  <c r="Q580" i="1"/>
  <c r="R580" i="1" s="1"/>
  <c r="C581" i="1" s="1"/>
  <c r="N567" i="1"/>
  <c r="P567" i="1" s="1"/>
  <c r="B567" i="1" s="1"/>
  <c r="H568" i="1"/>
  <c r="G569" i="1"/>
  <c r="K568" i="1"/>
  <c r="L568" i="1" s="1"/>
  <c r="M568" i="1" s="1"/>
  <c r="J569" i="1"/>
  <c r="I582" i="1"/>
  <c r="D582" i="1" l="1"/>
  <c r="E582" i="1" s="1"/>
  <c r="F583" i="1" s="1"/>
  <c r="O582" i="1"/>
  <c r="A583" i="1"/>
  <c r="S582" i="1"/>
  <c r="T582" i="1"/>
  <c r="Q581" i="1"/>
  <c r="R581" i="1" s="1"/>
  <c r="C582" i="1" s="1"/>
  <c r="N568" i="1"/>
  <c r="P568" i="1" s="1"/>
  <c r="B568" i="1" s="1"/>
  <c r="K569" i="1"/>
  <c r="L569" i="1" s="1"/>
  <c r="M569" i="1" s="1"/>
  <c r="J570" i="1"/>
  <c r="H569" i="1"/>
  <c r="G570" i="1"/>
  <c r="I583" i="1"/>
  <c r="D583" i="1" l="1"/>
  <c r="E583" i="1" s="1"/>
  <c r="F584" i="1" s="1"/>
  <c r="A584" i="1"/>
  <c r="O583" i="1"/>
  <c r="Q582" i="1"/>
  <c r="R582" i="1" s="1"/>
  <c r="C583" i="1" s="1"/>
  <c r="T583" i="1"/>
  <c r="S583" i="1"/>
  <c r="N569" i="1"/>
  <c r="P569" i="1" s="1"/>
  <c r="B569" i="1" s="1"/>
  <c r="H570" i="1"/>
  <c r="G571" i="1"/>
  <c r="K570" i="1"/>
  <c r="L570" i="1" s="1"/>
  <c r="M570" i="1" s="1"/>
  <c r="J571" i="1"/>
  <c r="I584" i="1"/>
  <c r="D584" i="1" l="1"/>
  <c r="E584" i="1" s="1"/>
  <c r="F585" i="1" s="1"/>
  <c r="A585" i="1"/>
  <c r="O584" i="1"/>
  <c r="Q583" i="1"/>
  <c r="R583" i="1" s="1"/>
  <c r="C584" i="1" s="1"/>
  <c r="S584" i="1"/>
  <c r="T584" i="1"/>
  <c r="N570" i="1"/>
  <c r="P570" i="1" s="1"/>
  <c r="B570" i="1" s="1"/>
  <c r="K571" i="1"/>
  <c r="L571" i="1" s="1"/>
  <c r="M571" i="1" s="1"/>
  <c r="J572" i="1"/>
  <c r="H571" i="1"/>
  <c r="G572" i="1"/>
  <c r="I585" i="1"/>
  <c r="D585" i="1" l="1"/>
  <c r="E585" i="1" s="1"/>
  <c r="F586" i="1" s="1"/>
  <c r="A586" i="1"/>
  <c r="O585" i="1"/>
  <c r="T585" i="1"/>
  <c r="Q584" i="1"/>
  <c r="R584" i="1" s="1"/>
  <c r="C585" i="1" s="1"/>
  <c r="S585" i="1"/>
  <c r="N571" i="1"/>
  <c r="P571" i="1" s="1"/>
  <c r="B571" i="1" s="1"/>
  <c r="H572" i="1"/>
  <c r="G573" i="1"/>
  <c r="K572" i="1"/>
  <c r="L572" i="1" s="1"/>
  <c r="M572" i="1" s="1"/>
  <c r="J573" i="1"/>
  <c r="I586" i="1"/>
  <c r="D586" i="1" l="1"/>
  <c r="E586" i="1" s="1"/>
  <c r="F587" i="1" s="1"/>
  <c r="A587" i="1"/>
  <c r="O586" i="1"/>
  <c r="Q585" i="1"/>
  <c r="R585" i="1" s="1"/>
  <c r="C586" i="1" s="1"/>
  <c r="S586" i="1"/>
  <c r="T586" i="1"/>
  <c r="N572" i="1"/>
  <c r="P572" i="1" s="1"/>
  <c r="B572" i="1" s="1"/>
  <c r="K573" i="1"/>
  <c r="L573" i="1" s="1"/>
  <c r="M573" i="1" s="1"/>
  <c r="J574" i="1"/>
  <c r="H573" i="1"/>
  <c r="G574" i="1"/>
  <c r="I587" i="1"/>
  <c r="D587" i="1" l="1"/>
  <c r="E587" i="1" s="1"/>
  <c r="F588" i="1" s="1"/>
  <c r="A588" i="1"/>
  <c r="O587" i="1"/>
  <c r="Q586" i="1"/>
  <c r="R586" i="1" s="1"/>
  <c r="C587" i="1" s="1"/>
  <c r="T587" i="1"/>
  <c r="S587" i="1"/>
  <c r="N573" i="1"/>
  <c r="P573" i="1" s="1"/>
  <c r="B573" i="1" s="1"/>
  <c r="H574" i="1"/>
  <c r="G575" i="1"/>
  <c r="K574" i="1"/>
  <c r="L574" i="1" s="1"/>
  <c r="M574" i="1" s="1"/>
  <c r="J575" i="1"/>
  <c r="I588" i="1"/>
  <c r="D588" i="1" l="1"/>
  <c r="E588" i="1" s="1"/>
  <c r="F589" i="1" s="1"/>
  <c r="A589" i="1"/>
  <c r="O588" i="1"/>
  <c r="Q587" i="1"/>
  <c r="R587" i="1" s="1"/>
  <c r="C588" i="1" s="1"/>
  <c r="S588" i="1"/>
  <c r="T588" i="1"/>
  <c r="N574" i="1"/>
  <c r="P574" i="1" s="1"/>
  <c r="B574" i="1" s="1"/>
  <c r="K575" i="1"/>
  <c r="L575" i="1" s="1"/>
  <c r="M575" i="1" s="1"/>
  <c r="J576" i="1"/>
  <c r="H575" i="1"/>
  <c r="G576" i="1"/>
  <c r="I589" i="1"/>
  <c r="D589" i="1" l="1"/>
  <c r="E589" i="1" s="1"/>
  <c r="F590" i="1" s="1"/>
  <c r="O589" i="1"/>
  <c r="A590" i="1"/>
  <c r="Q588" i="1"/>
  <c r="R588" i="1" s="1"/>
  <c r="C589" i="1" s="1"/>
  <c r="T589" i="1"/>
  <c r="S589" i="1"/>
  <c r="N575" i="1"/>
  <c r="P575" i="1" s="1"/>
  <c r="B575" i="1" s="1"/>
  <c r="H576" i="1"/>
  <c r="G577" i="1"/>
  <c r="K576" i="1"/>
  <c r="L576" i="1" s="1"/>
  <c r="M576" i="1" s="1"/>
  <c r="J577" i="1"/>
  <c r="I590" i="1"/>
  <c r="Q589" i="1" l="1"/>
  <c r="R589" i="1" s="1"/>
  <c r="C590" i="1" s="1"/>
  <c r="T590" i="1"/>
  <c r="S590" i="1"/>
  <c r="D590" i="1"/>
  <c r="E590" i="1" s="1"/>
  <c r="F591" i="1" s="1"/>
  <c r="A591" i="1"/>
  <c r="O590" i="1"/>
  <c r="N576" i="1"/>
  <c r="P576" i="1" s="1"/>
  <c r="B576" i="1" s="1"/>
  <c r="H577" i="1"/>
  <c r="G578" i="1"/>
  <c r="K577" i="1"/>
  <c r="L577" i="1" s="1"/>
  <c r="M577" i="1" s="1"/>
  <c r="J578" i="1"/>
  <c r="I591" i="1"/>
  <c r="Q590" i="1" l="1"/>
  <c r="R590" i="1" s="1"/>
  <c r="C591" i="1" s="1"/>
  <c r="T591" i="1"/>
  <c r="S591" i="1"/>
  <c r="D591" i="1"/>
  <c r="E591" i="1" s="1"/>
  <c r="F592" i="1" s="1"/>
  <c r="A592" i="1"/>
  <c r="O591" i="1"/>
  <c r="N577" i="1"/>
  <c r="P577" i="1" s="1"/>
  <c r="B577" i="1" s="1"/>
  <c r="K578" i="1"/>
  <c r="L578" i="1" s="1"/>
  <c r="M578" i="1" s="1"/>
  <c r="J579" i="1"/>
  <c r="H578" i="1"/>
  <c r="G579" i="1"/>
  <c r="I592" i="1"/>
  <c r="S592" i="1" l="1"/>
  <c r="Q591" i="1"/>
  <c r="R591" i="1" s="1"/>
  <c r="C592" i="1" s="1"/>
  <c r="T592" i="1"/>
  <c r="D592" i="1"/>
  <c r="E592" i="1" s="1"/>
  <c r="F593" i="1" s="1"/>
  <c r="O592" i="1"/>
  <c r="A593" i="1"/>
  <c r="N578" i="1"/>
  <c r="P578" i="1" s="1"/>
  <c r="B578" i="1" s="1"/>
  <c r="H579" i="1"/>
  <c r="G580" i="1"/>
  <c r="K579" i="1"/>
  <c r="L579" i="1" s="1"/>
  <c r="M579" i="1" s="1"/>
  <c r="J580" i="1"/>
  <c r="I593" i="1"/>
  <c r="S593" i="1" l="1"/>
  <c r="T593" i="1"/>
  <c r="Q592" i="1"/>
  <c r="R592" i="1" s="1"/>
  <c r="C593" i="1" s="1"/>
  <c r="D593" i="1"/>
  <c r="E593" i="1" s="1"/>
  <c r="F594" i="1" s="1"/>
  <c r="O593" i="1"/>
  <c r="A594" i="1"/>
  <c r="N579" i="1"/>
  <c r="P579" i="1" s="1"/>
  <c r="B579" i="1" s="1"/>
  <c r="K580" i="1"/>
  <c r="L580" i="1" s="1"/>
  <c r="M580" i="1" s="1"/>
  <c r="J581" i="1"/>
  <c r="H580" i="1"/>
  <c r="G581" i="1"/>
  <c r="I594" i="1"/>
  <c r="S594" i="1" l="1"/>
  <c r="Q593" i="1"/>
  <c r="R593" i="1" s="1"/>
  <c r="C594" i="1" s="1"/>
  <c r="T594" i="1"/>
  <c r="D594" i="1"/>
  <c r="E594" i="1" s="1"/>
  <c r="F595" i="1" s="1"/>
  <c r="O594" i="1"/>
  <c r="A595" i="1"/>
  <c r="N580" i="1"/>
  <c r="P580" i="1" s="1"/>
  <c r="B580" i="1" s="1"/>
  <c r="H581" i="1"/>
  <c r="G582" i="1"/>
  <c r="K581" i="1"/>
  <c r="L581" i="1" s="1"/>
  <c r="M581" i="1" s="1"/>
  <c r="J582" i="1"/>
  <c r="I595" i="1"/>
  <c r="D595" i="1" l="1"/>
  <c r="E595" i="1" s="1"/>
  <c r="F596" i="1" s="1"/>
  <c r="O595" i="1"/>
  <c r="A596" i="1"/>
  <c r="S595" i="1"/>
  <c r="T595" i="1"/>
  <c r="Q594" i="1"/>
  <c r="R594" i="1" s="1"/>
  <c r="C595" i="1" s="1"/>
  <c r="N581" i="1"/>
  <c r="P581" i="1" s="1"/>
  <c r="B581" i="1" s="1"/>
  <c r="K582" i="1"/>
  <c r="L582" i="1" s="1"/>
  <c r="M582" i="1" s="1"/>
  <c r="J583" i="1"/>
  <c r="H582" i="1"/>
  <c r="G583" i="1"/>
  <c r="I596" i="1"/>
  <c r="S596" i="1" l="1"/>
  <c r="T596" i="1"/>
  <c r="Q595" i="1"/>
  <c r="R595" i="1" s="1"/>
  <c r="C596" i="1" s="1"/>
  <c r="D596" i="1"/>
  <c r="E596" i="1" s="1"/>
  <c r="F597" i="1" s="1"/>
  <c r="A597" i="1"/>
  <c r="O596" i="1"/>
  <c r="N582" i="1"/>
  <c r="P582" i="1" s="1"/>
  <c r="B582" i="1" s="1"/>
  <c r="K583" i="1"/>
  <c r="L583" i="1" s="1"/>
  <c r="M583" i="1" s="1"/>
  <c r="J584" i="1"/>
  <c r="H583" i="1"/>
  <c r="G584" i="1"/>
  <c r="I597" i="1"/>
  <c r="T597" i="1" l="1"/>
  <c r="Q596" i="1"/>
  <c r="R596" i="1" s="1"/>
  <c r="C597" i="1" s="1"/>
  <c r="S597" i="1"/>
  <c r="D597" i="1"/>
  <c r="E597" i="1" s="1"/>
  <c r="F598" i="1" s="1"/>
  <c r="A598" i="1"/>
  <c r="O597" i="1"/>
  <c r="N583" i="1"/>
  <c r="P583" i="1" s="1"/>
  <c r="B583" i="1" s="1"/>
  <c r="H584" i="1"/>
  <c r="G585" i="1"/>
  <c r="K584" i="1"/>
  <c r="L584" i="1" s="1"/>
  <c r="M584" i="1" s="1"/>
  <c r="J585" i="1"/>
  <c r="I598" i="1"/>
  <c r="Q597" i="1" l="1"/>
  <c r="R597" i="1" s="1"/>
  <c r="C598" i="1" s="1"/>
  <c r="T598" i="1"/>
  <c r="S598" i="1"/>
  <c r="D598" i="1"/>
  <c r="E598" i="1" s="1"/>
  <c r="F599" i="1" s="1"/>
  <c r="A599" i="1"/>
  <c r="O598" i="1"/>
  <c r="N584" i="1"/>
  <c r="P584" i="1" s="1"/>
  <c r="B584" i="1" s="1"/>
  <c r="K585" i="1"/>
  <c r="L585" i="1" s="1"/>
  <c r="M585" i="1" s="1"/>
  <c r="J586" i="1"/>
  <c r="H585" i="1"/>
  <c r="G586" i="1"/>
  <c r="I599" i="1"/>
  <c r="Q598" i="1" l="1"/>
  <c r="R598" i="1" s="1"/>
  <c r="C599" i="1" s="1"/>
  <c r="T599" i="1"/>
  <c r="S599" i="1"/>
  <c r="D599" i="1"/>
  <c r="E599" i="1" s="1"/>
  <c r="F600" i="1" s="1"/>
  <c r="A600" i="1"/>
  <c r="O599" i="1"/>
  <c r="N585" i="1"/>
  <c r="P585" i="1" s="1"/>
  <c r="B585" i="1" s="1"/>
  <c r="H586" i="1"/>
  <c r="G587" i="1"/>
  <c r="K586" i="1"/>
  <c r="L586" i="1" s="1"/>
  <c r="M586" i="1" s="1"/>
  <c r="J587" i="1"/>
  <c r="I600" i="1"/>
  <c r="S600" i="1" l="1"/>
  <c r="Q599" i="1"/>
  <c r="R599" i="1" s="1"/>
  <c r="C600" i="1" s="1"/>
  <c r="T600" i="1"/>
  <c r="D600" i="1"/>
  <c r="E600" i="1" s="1"/>
  <c r="F601" i="1" s="1"/>
  <c r="O600" i="1"/>
  <c r="A601" i="1"/>
  <c r="N586" i="1"/>
  <c r="P586" i="1" s="1"/>
  <c r="B586" i="1" s="1"/>
  <c r="K587" i="1"/>
  <c r="L587" i="1" s="1"/>
  <c r="M587" i="1" s="1"/>
  <c r="J588" i="1"/>
  <c r="H587" i="1"/>
  <c r="G588" i="1"/>
  <c r="I601" i="1"/>
  <c r="D601" i="1" l="1"/>
  <c r="E601" i="1" s="1"/>
  <c r="F602" i="1" s="1"/>
  <c r="O601" i="1"/>
  <c r="A602" i="1"/>
  <c r="Q600" i="1"/>
  <c r="R600" i="1" s="1"/>
  <c r="C601" i="1" s="1"/>
  <c r="T601" i="1"/>
  <c r="S601" i="1"/>
  <c r="N587" i="1"/>
  <c r="P587" i="1" s="1"/>
  <c r="B587" i="1" s="1"/>
  <c r="H588" i="1"/>
  <c r="G589" i="1"/>
  <c r="K588" i="1"/>
  <c r="L588" i="1" s="1"/>
  <c r="M588" i="1" s="1"/>
  <c r="J589" i="1"/>
  <c r="I602" i="1"/>
  <c r="S602" i="1" l="1"/>
  <c r="Q601" i="1"/>
  <c r="R601" i="1" s="1"/>
  <c r="C602" i="1" s="1"/>
  <c r="T602" i="1"/>
  <c r="D602" i="1"/>
  <c r="E602" i="1" s="1"/>
  <c r="F603" i="1" s="1"/>
  <c r="O602" i="1"/>
  <c r="A603" i="1"/>
  <c r="N588" i="1"/>
  <c r="P588" i="1" s="1"/>
  <c r="B588" i="1" s="1"/>
  <c r="K589" i="1"/>
  <c r="L589" i="1" s="1"/>
  <c r="M589" i="1" s="1"/>
  <c r="J590" i="1"/>
  <c r="H589" i="1"/>
  <c r="G590" i="1"/>
  <c r="I603" i="1"/>
  <c r="Q602" i="1" l="1"/>
  <c r="R602" i="1" s="1"/>
  <c r="C603" i="1" s="1"/>
  <c r="S603" i="1"/>
  <c r="T603" i="1"/>
  <c r="D603" i="1"/>
  <c r="E603" i="1" s="1"/>
  <c r="F604" i="1" s="1"/>
  <c r="O603" i="1"/>
  <c r="A604" i="1"/>
  <c r="N589" i="1"/>
  <c r="P589" i="1" s="1"/>
  <c r="B589" i="1" s="1"/>
  <c r="H590" i="1"/>
  <c r="G591" i="1"/>
  <c r="K590" i="1"/>
  <c r="L590" i="1" s="1"/>
  <c r="M590" i="1" s="1"/>
  <c r="J591" i="1"/>
  <c r="I604" i="1"/>
  <c r="D604" i="1" l="1"/>
  <c r="E604" i="1" s="1"/>
  <c r="F605" i="1" s="1"/>
  <c r="O604" i="1"/>
  <c r="A605" i="1"/>
  <c r="Q603" i="1"/>
  <c r="R603" i="1" s="1"/>
  <c r="C604" i="1" s="1"/>
  <c r="T604" i="1"/>
  <c r="S604" i="1"/>
  <c r="N590" i="1"/>
  <c r="P590" i="1" s="1"/>
  <c r="B590" i="1" s="1"/>
  <c r="H591" i="1"/>
  <c r="G592" i="1"/>
  <c r="K591" i="1"/>
  <c r="L591" i="1" s="1"/>
  <c r="M591" i="1" s="1"/>
  <c r="J592" i="1"/>
  <c r="I605" i="1"/>
  <c r="S605" i="1" l="1"/>
  <c r="Q604" i="1"/>
  <c r="R604" i="1" s="1"/>
  <c r="C605" i="1" s="1"/>
  <c r="T605" i="1"/>
  <c r="D605" i="1"/>
  <c r="E605" i="1" s="1"/>
  <c r="F606" i="1" s="1"/>
  <c r="O605" i="1"/>
  <c r="A606" i="1"/>
  <c r="N591" i="1"/>
  <c r="P591" i="1" s="1"/>
  <c r="B591" i="1" s="1"/>
  <c r="K592" i="1"/>
  <c r="L592" i="1" s="1"/>
  <c r="M592" i="1" s="1"/>
  <c r="J593" i="1"/>
  <c r="H592" i="1"/>
  <c r="G593" i="1"/>
  <c r="I606" i="1"/>
  <c r="D606" i="1" l="1"/>
  <c r="E606" i="1" s="1"/>
  <c r="F607" i="1" s="1"/>
  <c r="A607" i="1"/>
  <c r="O606" i="1"/>
  <c r="S606" i="1"/>
  <c r="T606" i="1"/>
  <c r="Q605" i="1"/>
  <c r="R605" i="1" s="1"/>
  <c r="C606" i="1" s="1"/>
  <c r="N592" i="1"/>
  <c r="P592" i="1" s="1"/>
  <c r="B592" i="1" s="1"/>
  <c r="H593" i="1"/>
  <c r="G594" i="1"/>
  <c r="K593" i="1"/>
  <c r="L593" i="1" s="1"/>
  <c r="M593" i="1" s="1"/>
  <c r="J594" i="1"/>
  <c r="I607" i="1"/>
  <c r="D607" i="1" l="1"/>
  <c r="E607" i="1" s="1"/>
  <c r="F608" i="1" s="1"/>
  <c r="A608" i="1"/>
  <c r="O607" i="1"/>
  <c r="Q606" i="1"/>
  <c r="R606" i="1" s="1"/>
  <c r="C607" i="1" s="1"/>
  <c r="S607" i="1"/>
  <c r="T607" i="1"/>
  <c r="N593" i="1"/>
  <c r="P593" i="1" s="1"/>
  <c r="B593" i="1" s="1"/>
  <c r="K594" i="1"/>
  <c r="L594" i="1" s="1"/>
  <c r="M594" i="1" s="1"/>
  <c r="J595" i="1"/>
  <c r="H594" i="1"/>
  <c r="G595" i="1"/>
  <c r="I608" i="1"/>
  <c r="D608" i="1" l="1"/>
  <c r="E608" i="1" s="1"/>
  <c r="F609" i="1" s="1"/>
  <c r="A609" i="1"/>
  <c r="O608" i="1"/>
  <c r="Q607" i="1"/>
  <c r="R607" i="1" s="1"/>
  <c r="C608" i="1" s="1"/>
  <c r="T608" i="1"/>
  <c r="S608" i="1"/>
  <c r="N594" i="1"/>
  <c r="P594" i="1" s="1"/>
  <c r="B594" i="1" s="1"/>
  <c r="H595" i="1"/>
  <c r="G596" i="1"/>
  <c r="K595" i="1"/>
  <c r="L595" i="1" s="1"/>
  <c r="M595" i="1" s="1"/>
  <c r="J596" i="1"/>
  <c r="I609" i="1"/>
  <c r="D609" i="1" l="1"/>
  <c r="E609" i="1" s="1"/>
  <c r="F610" i="1" s="1"/>
  <c r="A610" i="1"/>
  <c r="O609" i="1"/>
  <c r="S609" i="1"/>
  <c r="T609" i="1"/>
  <c r="Q608" i="1"/>
  <c r="R608" i="1" s="1"/>
  <c r="C609" i="1" s="1"/>
  <c r="N595" i="1"/>
  <c r="P595" i="1" s="1"/>
  <c r="B595" i="1" s="1"/>
  <c r="K596" i="1"/>
  <c r="L596" i="1" s="1"/>
  <c r="M596" i="1" s="1"/>
  <c r="J597" i="1"/>
  <c r="H596" i="1"/>
  <c r="G597" i="1"/>
  <c r="I610" i="1"/>
  <c r="T610" i="1" l="1"/>
  <c r="S610" i="1"/>
  <c r="Q609" i="1"/>
  <c r="R609" i="1" s="1"/>
  <c r="C610" i="1" s="1"/>
  <c r="D610" i="1"/>
  <c r="E610" i="1" s="1"/>
  <c r="F611" i="1" s="1"/>
  <c r="A611" i="1"/>
  <c r="O610" i="1"/>
  <c r="N596" i="1"/>
  <c r="P596" i="1" s="1"/>
  <c r="B596" i="1" s="1"/>
  <c r="H597" i="1"/>
  <c r="G598" i="1"/>
  <c r="K597" i="1"/>
  <c r="L597" i="1" s="1"/>
  <c r="M597" i="1" s="1"/>
  <c r="J598" i="1"/>
  <c r="I611" i="1"/>
  <c r="D611" i="1" l="1"/>
  <c r="E611" i="1" s="1"/>
  <c r="F612" i="1" s="1"/>
  <c r="O611" i="1"/>
  <c r="A612" i="1"/>
  <c r="T611" i="1"/>
  <c r="S611" i="1"/>
  <c r="Q610" i="1"/>
  <c r="R610" i="1" s="1"/>
  <c r="C611" i="1" s="1"/>
  <c r="N597" i="1"/>
  <c r="P597" i="1" s="1"/>
  <c r="B597" i="1" s="1"/>
  <c r="K598" i="1"/>
  <c r="L598" i="1" s="1"/>
  <c r="M598" i="1" s="1"/>
  <c r="J599" i="1"/>
  <c r="H598" i="1"/>
  <c r="G599" i="1"/>
  <c r="I612" i="1"/>
  <c r="T612" i="1" l="1"/>
  <c r="Q611" i="1"/>
  <c r="R611" i="1" s="1"/>
  <c r="C612" i="1" s="1"/>
  <c r="S612" i="1"/>
  <c r="D612" i="1"/>
  <c r="E612" i="1" s="1"/>
  <c r="F613" i="1" s="1"/>
  <c r="O612" i="1"/>
  <c r="A613" i="1"/>
  <c r="N598" i="1"/>
  <c r="P598" i="1" s="1"/>
  <c r="B598" i="1" s="1"/>
  <c r="H599" i="1"/>
  <c r="G600" i="1"/>
  <c r="K599" i="1"/>
  <c r="L599" i="1" s="1"/>
  <c r="M599" i="1" s="1"/>
  <c r="J600" i="1"/>
  <c r="I613" i="1"/>
  <c r="Q612" i="1" l="1"/>
  <c r="R612" i="1" s="1"/>
  <c r="C613" i="1" s="1"/>
  <c r="T613" i="1"/>
  <c r="S613" i="1"/>
  <c r="D613" i="1"/>
  <c r="E613" i="1" s="1"/>
  <c r="F614" i="1" s="1"/>
  <c r="A614" i="1"/>
  <c r="O613" i="1"/>
  <c r="N599" i="1"/>
  <c r="P599" i="1" s="1"/>
  <c r="B599" i="1" s="1"/>
  <c r="K600" i="1"/>
  <c r="L600" i="1" s="1"/>
  <c r="M600" i="1" s="1"/>
  <c r="J601" i="1"/>
  <c r="H600" i="1"/>
  <c r="G601" i="1"/>
  <c r="I614" i="1"/>
  <c r="D614" i="1" l="1"/>
  <c r="E614" i="1" s="1"/>
  <c r="F615" i="1" s="1"/>
  <c r="A615" i="1"/>
  <c r="O614" i="1"/>
  <c r="Q613" i="1"/>
  <c r="R613" i="1" s="1"/>
  <c r="C614" i="1" s="1"/>
  <c r="S614" i="1"/>
  <c r="T614" i="1"/>
  <c r="N600" i="1"/>
  <c r="P600" i="1" s="1"/>
  <c r="B600" i="1" s="1"/>
  <c r="H601" i="1"/>
  <c r="G602" i="1"/>
  <c r="K601" i="1"/>
  <c r="L601" i="1" s="1"/>
  <c r="M601" i="1" s="1"/>
  <c r="J602" i="1"/>
  <c r="I615" i="1"/>
  <c r="Q614" i="1" l="1"/>
  <c r="R614" i="1" s="1"/>
  <c r="C615" i="1" s="1"/>
  <c r="S615" i="1"/>
  <c r="T615" i="1"/>
  <c r="D615" i="1"/>
  <c r="E615" i="1" s="1"/>
  <c r="F616" i="1" s="1"/>
  <c r="O615" i="1"/>
  <c r="A616" i="1"/>
  <c r="N601" i="1"/>
  <c r="P601" i="1" s="1"/>
  <c r="B601" i="1" s="1"/>
  <c r="K602" i="1"/>
  <c r="L602" i="1" s="1"/>
  <c r="M602" i="1" s="1"/>
  <c r="J603" i="1"/>
  <c r="H602" i="1"/>
  <c r="G603" i="1"/>
  <c r="I616" i="1"/>
  <c r="D616" i="1" l="1"/>
  <c r="E616" i="1" s="1"/>
  <c r="F617" i="1" s="1"/>
  <c r="A617" i="1"/>
  <c r="O616" i="1"/>
  <c r="T616" i="1"/>
  <c r="S616" i="1"/>
  <c r="Q615" i="1"/>
  <c r="R615" i="1" s="1"/>
  <c r="C616" i="1" s="1"/>
  <c r="N602" i="1"/>
  <c r="P602" i="1" s="1"/>
  <c r="B602" i="1" s="1"/>
  <c r="H603" i="1"/>
  <c r="G604" i="1"/>
  <c r="K603" i="1"/>
  <c r="L603" i="1" s="1"/>
  <c r="M603" i="1" s="1"/>
  <c r="J604" i="1"/>
  <c r="I617" i="1"/>
  <c r="S617" i="1" l="1"/>
  <c r="T617" i="1"/>
  <c r="Q616" i="1"/>
  <c r="R616" i="1" s="1"/>
  <c r="C617" i="1" s="1"/>
  <c r="D617" i="1"/>
  <c r="E617" i="1" s="1"/>
  <c r="F618" i="1" s="1"/>
  <c r="O617" i="1"/>
  <c r="A618" i="1"/>
  <c r="N603" i="1"/>
  <c r="P603" i="1" s="1"/>
  <c r="B603" i="1" s="1"/>
  <c r="K604" i="1"/>
  <c r="L604" i="1" s="1"/>
  <c r="M604" i="1" s="1"/>
  <c r="J605" i="1"/>
  <c r="H604" i="1"/>
  <c r="G605" i="1"/>
  <c r="I618" i="1"/>
  <c r="D618" i="1" l="1"/>
  <c r="E618" i="1" s="1"/>
  <c r="F619" i="1" s="1"/>
  <c r="O618" i="1"/>
  <c r="A619" i="1"/>
  <c r="T618" i="1"/>
  <c r="S618" i="1"/>
  <c r="Q617" i="1"/>
  <c r="R617" i="1" s="1"/>
  <c r="C618" i="1" s="1"/>
  <c r="N604" i="1"/>
  <c r="P604" i="1" s="1"/>
  <c r="B604" i="1" s="1"/>
  <c r="H605" i="1"/>
  <c r="G606" i="1"/>
  <c r="K605" i="1"/>
  <c r="L605" i="1" s="1"/>
  <c r="M605" i="1" s="1"/>
  <c r="J606" i="1"/>
  <c r="I619" i="1"/>
  <c r="D619" i="1" l="1"/>
  <c r="E619" i="1" s="1"/>
  <c r="F620" i="1" s="1"/>
  <c r="O619" i="1"/>
  <c r="A620" i="1"/>
  <c r="T619" i="1"/>
  <c r="S619" i="1"/>
  <c r="Q618" i="1"/>
  <c r="R618" i="1" s="1"/>
  <c r="C619" i="1" s="1"/>
  <c r="N605" i="1"/>
  <c r="P605" i="1" s="1"/>
  <c r="B605" i="1" s="1"/>
  <c r="K606" i="1"/>
  <c r="L606" i="1" s="1"/>
  <c r="M606" i="1" s="1"/>
  <c r="J607" i="1"/>
  <c r="H606" i="1"/>
  <c r="G607" i="1"/>
  <c r="I620" i="1"/>
  <c r="D620" i="1" l="1"/>
  <c r="E620" i="1" s="1"/>
  <c r="F621" i="1" s="1"/>
  <c r="A621" i="1"/>
  <c r="O620" i="1"/>
  <c r="T620" i="1"/>
  <c r="Q619" i="1"/>
  <c r="R619" i="1" s="1"/>
  <c r="C620" i="1" s="1"/>
  <c r="S620" i="1"/>
  <c r="N606" i="1"/>
  <c r="P606" i="1" s="1"/>
  <c r="B606" i="1" s="1"/>
  <c r="H607" i="1"/>
  <c r="G608" i="1"/>
  <c r="K607" i="1"/>
  <c r="L607" i="1" s="1"/>
  <c r="M607" i="1" s="1"/>
  <c r="J608" i="1"/>
  <c r="I621" i="1"/>
  <c r="T621" i="1" l="1"/>
  <c r="Q620" i="1"/>
  <c r="R620" i="1" s="1"/>
  <c r="C621" i="1" s="1"/>
  <c r="S621" i="1"/>
  <c r="D621" i="1"/>
  <c r="E621" i="1" s="1"/>
  <c r="F622" i="1" s="1"/>
  <c r="A622" i="1"/>
  <c r="O621" i="1"/>
  <c r="N607" i="1"/>
  <c r="P607" i="1" s="1"/>
  <c r="B607" i="1" s="1"/>
  <c r="K608" i="1"/>
  <c r="L608" i="1" s="1"/>
  <c r="M608" i="1" s="1"/>
  <c r="J609" i="1"/>
  <c r="H608" i="1"/>
  <c r="G609" i="1"/>
  <c r="I622" i="1"/>
  <c r="Q621" i="1" l="1"/>
  <c r="R621" i="1" s="1"/>
  <c r="C622" i="1" s="1"/>
  <c r="S622" i="1"/>
  <c r="T622" i="1"/>
  <c r="D622" i="1"/>
  <c r="E622" i="1" s="1"/>
  <c r="F623" i="1" s="1"/>
  <c r="A623" i="1"/>
  <c r="O622" i="1"/>
  <c r="N608" i="1"/>
  <c r="P608" i="1" s="1"/>
  <c r="B608" i="1" s="1"/>
  <c r="H609" i="1"/>
  <c r="G610" i="1"/>
  <c r="K609" i="1"/>
  <c r="L609" i="1" s="1"/>
  <c r="M609" i="1" s="1"/>
  <c r="J610" i="1"/>
  <c r="I623" i="1"/>
  <c r="D623" i="1" l="1"/>
  <c r="E623" i="1" s="1"/>
  <c r="F624" i="1" s="1"/>
  <c r="A624" i="1"/>
  <c r="O623" i="1"/>
  <c r="Q622" i="1"/>
  <c r="R622" i="1" s="1"/>
  <c r="C623" i="1" s="1"/>
  <c r="T623" i="1"/>
  <c r="S623" i="1"/>
  <c r="N609" i="1"/>
  <c r="P609" i="1" s="1"/>
  <c r="B609" i="1" s="1"/>
  <c r="K610" i="1"/>
  <c r="L610" i="1" s="1"/>
  <c r="M610" i="1" s="1"/>
  <c r="J611" i="1"/>
  <c r="H610" i="1"/>
  <c r="G611" i="1"/>
  <c r="I624" i="1"/>
  <c r="S624" i="1" l="1"/>
  <c r="T624" i="1"/>
  <c r="Q623" i="1"/>
  <c r="R623" i="1" s="1"/>
  <c r="C624" i="1" s="1"/>
  <c r="D624" i="1"/>
  <c r="E624" i="1" s="1"/>
  <c r="F625" i="1" s="1"/>
  <c r="A625" i="1"/>
  <c r="O624" i="1"/>
  <c r="N610" i="1"/>
  <c r="P610" i="1" s="1"/>
  <c r="B610" i="1" s="1"/>
  <c r="H611" i="1"/>
  <c r="G612" i="1"/>
  <c r="K611" i="1"/>
  <c r="L611" i="1" s="1"/>
  <c r="M611" i="1" s="1"/>
  <c r="J612" i="1"/>
  <c r="I625" i="1"/>
  <c r="Q624" i="1" l="1"/>
  <c r="R624" i="1" s="1"/>
  <c r="C625" i="1" s="1"/>
  <c r="T625" i="1"/>
  <c r="S625" i="1"/>
  <c r="D625" i="1"/>
  <c r="E625" i="1" s="1"/>
  <c r="F626" i="1" s="1"/>
  <c r="A626" i="1"/>
  <c r="O625" i="1"/>
  <c r="N611" i="1"/>
  <c r="P611" i="1" s="1"/>
  <c r="B611" i="1" s="1"/>
  <c r="K612" i="1"/>
  <c r="L612" i="1" s="1"/>
  <c r="M612" i="1" s="1"/>
  <c r="J613" i="1"/>
  <c r="H612" i="1"/>
  <c r="G613" i="1"/>
  <c r="I626" i="1"/>
  <c r="Q625" i="1" l="1"/>
  <c r="R625" i="1" s="1"/>
  <c r="C626" i="1" s="1"/>
  <c r="T626" i="1"/>
  <c r="S626" i="1"/>
  <c r="D626" i="1"/>
  <c r="E626" i="1" s="1"/>
  <c r="F627" i="1" s="1"/>
  <c r="A627" i="1"/>
  <c r="O626" i="1"/>
  <c r="N612" i="1"/>
  <c r="P612" i="1" s="1"/>
  <c r="B612" i="1" s="1"/>
  <c r="H613" i="1"/>
  <c r="G614" i="1"/>
  <c r="K613" i="1"/>
  <c r="L613" i="1" s="1"/>
  <c r="M613" i="1" s="1"/>
  <c r="J614" i="1"/>
  <c r="I627" i="1"/>
  <c r="S627" i="1" l="1"/>
  <c r="T627" i="1"/>
  <c r="Q626" i="1"/>
  <c r="R626" i="1" s="1"/>
  <c r="C627" i="1" s="1"/>
  <c r="D627" i="1"/>
  <c r="E627" i="1" s="1"/>
  <c r="F628" i="1" s="1"/>
  <c r="O627" i="1"/>
  <c r="A628" i="1"/>
  <c r="N613" i="1"/>
  <c r="P613" i="1" s="1"/>
  <c r="B613" i="1" s="1"/>
  <c r="K614" i="1"/>
  <c r="L614" i="1" s="1"/>
  <c r="M614" i="1" s="1"/>
  <c r="J615" i="1"/>
  <c r="H614" i="1"/>
  <c r="G615" i="1"/>
  <c r="I628" i="1"/>
  <c r="D628" i="1" l="1"/>
  <c r="E628" i="1" s="1"/>
  <c r="F629" i="1" s="1"/>
  <c r="O628" i="1"/>
  <c r="A629" i="1"/>
  <c r="Q627" i="1"/>
  <c r="R627" i="1" s="1"/>
  <c r="C628" i="1" s="1"/>
  <c r="S628" i="1"/>
  <c r="T628" i="1"/>
  <c r="N614" i="1"/>
  <c r="P614" i="1" s="1"/>
  <c r="B614" i="1" s="1"/>
  <c r="H615" i="1"/>
  <c r="G616" i="1"/>
  <c r="K615" i="1"/>
  <c r="L615" i="1" s="1"/>
  <c r="M615" i="1" s="1"/>
  <c r="J616" i="1"/>
  <c r="I629" i="1"/>
  <c r="D629" i="1" l="1"/>
  <c r="E629" i="1" s="1"/>
  <c r="F630" i="1" s="1"/>
  <c r="A630" i="1"/>
  <c r="O629" i="1"/>
  <c r="S629" i="1"/>
  <c r="T629" i="1"/>
  <c r="Q628" i="1"/>
  <c r="R628" i="1" s="1"/>
  <c r="C629" i="1" s="1"/>
  <c r="N615" i="1"/>
  <c r="P615" i="1" s="1"/>
  <c r="B615" i="1" s="1"/>
  <c r="K616" i="1"/>
  <c r="L616" i="1" s="1"/>
  <c r="M616" i="1" s="1"/>
  <c r="J617" i="1"/>
  <c r="H616" i="1"/>
  <c r="G617" i="1"/>
  <c r="I630" i="1"/>
  <c r="D630" i="1" l="1"/>
  <c r="E630" i="1" s="1"/>
  <c r="F631" i="1" s="1"/>
  <c r="O630" i="1"/>
  <c r="A631" i="1"/>
  <c r="Q629" i="1"/>
  <c r="R629" i="1" s="1"/>
  <c r="C630" i="1" s="1"/>
  <c r="S630" i="1"/>
  <c r="T630" i="1"/>
  <c r="N616" i="1"/>
  <c r="P616" i="1" s="1"/>
  <c r="B616" i="1" s="1"/>
  <c r="H617" i="1"/>
  <c r="G618" i="1"/>
  <c r="K617" i="1"/>
  <c r="L617" i="1" s="1"/>
  <c r="M617" i="1" s="1"/>
  <c r="J618" i="1"/>
  <c r="I631" i="1"/>
  <c r="D631" i="1" l="1"/>
  <c r="E631" i="1" s="1"/>
  <c r="F632" i="1" s="1"/>
  <c r="A632" i="1"/>
  <c r="O631" i="1"/>
  <c r="Q630" i="1"/>
  <c r="R630" i="1" s="1"/>
  <c r="C631" i="1" s="1"/>
  <c r="S631" i="1"/>
  <c r="T631" i="1"/>
  <c r="N617" i="1"/>
  <c r="P617" i="1" s="1"/>
  <c r="B617" i="1" s="1"/>
  <c r="K618" i="1"/>
  <c r="L618" i="1" s="1"/>
  <c r="M618" i="1" s="1"/>
  <c r="J619" i="1"/>
  <c r="H618" i="1"/>
  <c r="G619" i="1"/>
  <c r="I632" i="1"/>
  <c r="D632" i="1" l="1"/>
  <c r="E632" i="1" s="1"/>
  <c r="F633" i="1" s="1"/>
  <c r="A633" i="1"/>
  <c r="O632" i="1"/>
  <c r="S632" i="1"/>
  <c r="Q631" i="1"/>
  <c r="R631" i="1" s="1"/>
  <c r="C632" i="1" s="1"/>
  <c r="T632" i="1"/>
  <c r="N618" i="1"/>
  <c r="P618" i="1" s="1"/>
  <c r="B618" i="1" s="1"/>
  <c r="H619" i="1"/>
  <c r="G620" i="1"/>
  <c r="K619" i="1"/>
  <c r="L619" i="1" s="1"/>
  <c r="M619" i="1" s="1"/>
  <c r="J620" i="1"/>
  <c r="I633" i="1"/>
  <c r="T633" i="1" l="1"/>
  <c r="Q632" i="1"/>
  <c r="R632" i="1" s="1"/>
  <c r="C633" i="1" s="1"/>
  <c r="S633" i="1"/>
  <c r="D633" i="1"/>
  <c r="E633" i="1" s="1"/>
  <c r="F634" i="1" s="1"/>
  <c r="A634" i="1"/>
  <c r="O633" i="1"/>
  <c r="N619" i="1"/>
  <c r="P619" i="1" s="1"/>
  <c r="B619" i="1" s="1"/>
  <c r="K620" i="1"/>
  <c r="L620" i="1" s="1"/>
  <c r="M620" i="1" s="1"/>
  <c r="J621" i="1"/>
  <c r="H620" i="1"/>
  <c r="G621" i="1"/>
  <c r="I634" i="1"/>
  <c r="S634" i="1" l="1"/>
  <c r="T634" i="1"/>
  <c r="Q633" i="1"/>
  <c r="R633" i="1" s="1"/>
  <c r="C634" i="1" s="1"/>
  <c r="D634" i="1"/>
  <c r="E634" i="1" s="1"/>
  <c r="F635" i="1" s="1"/>
  <c r="O634" i="1"/>
  <c r="A635" i="1"/>
  <c r="N620" i="1"/>
  <c r="P620" i="1" s="1"/>
  <c r="B620" i="1" s="1"/>
  <c r="H621" i="1"/>
  <c r="G622" i="1"/>
  <c r="K621" i="1"/>
  <c r="L621" i="1" s="1"/>
  <c r="M621" i="1" s="1"/>
  <c r="J622" i="1"/>
  <c r="I635" i="1"/>
  <c r="Q634" i="1" l="1"/>
  <c r="R634" i="1" s="1"/>
  <c r="C635" i="1" s="1"/>
  <c r="S635" i="1"/>
  <c r="T635" i="1"/>
  <c r="D635" i="1"/>
  <c r="E635" i="1" s="1"/>
  <c r="F636" i="1" s="1"/>
  <c r="O635" i="1"/>
  <c r="A636" i="1"/>
  <c r="N621" i="1"/>
  <c r="P621" i="1" s="1"/>
  <c r="B621" i="1" s="1"/>
  <c r="K622" i="1"/>
  <c r="L622" i="1" s="1"/>
  <c r="M622" i="1" s="1"/>
  <c r="J623" i="1"/>
  <c r="H622" i="1"/>
  <c r="G623" i="1"/>
  <c r="I636" i="1"/>
  <c r="D636" i="1" l="1"/>
  <c r="E636" i="1" s="1"/>
  <c r="F637" i="1" s="1"/>
  <c r="A637" i="1"/>
  <c r="O636" i="1"/>
  <c r="Q635" i="1"/>
  <c r="R635" i="1" s="1"/>
  <c r="C636" i="1" s="1"/>
  <c r="S636" i="1"/>
  <c r="T636" i="1"/>
  <c r="N622" i="1"/>
  <c r="P622" i="1" s="1"/>
  <c r="B622" i="1" s="1"/>
  <c r="H623" i="1"/>
  <c r="G624" i="1"/>
  <c r="K623" i="1"/>
  <c r="L623" i="1" s="1"/>
  <c r="M623" i="1" s="1"/>
  <c r="J624" i="1"/>
  <c r="I637" i="1"/>
  <c r="Q636" i="1" l="1"/>
  <c r="R636" i="1" s="1"/>
  <c r="C637" i="1" s="1"/>
  <c r="T637" i="1"/>
  <c r="S637" i="1"/>
  <c r="D637" i="1"/>
  <c r="E637" i="1" s="1"/>
  <c r="F638" i="1" s="1"/>
  <c r="O637" i="1"/>
  <c r="A638" i="1"/>
  <c r="N623" i="1"/>
  <c r="P623" i="1" s="1"/>
  <c r="B623" i="1" s="1"/>
  <c r="K624" i="1"/>
  <c r="L624" i="1" s="1"/>
  <c r="M624" i="1" s="1"/>
  <c r="J625" i="1"/>
  <c r="H624" i="1"/>
  <c r="G625" i="1"/>
  <c r="I638" i="1"/>
  <c r="D638" i="1" l="1"/>
  <c r="E638" i="1" s="1"/>
  <c r="F639" i="1" s="1"/>
  <c r="A639" i="1"/>
  <c r="O638" i="1"/>
  <c r="T638" i="1"/>
  <c r="S638" i="1"/>
  <c r="Q637" i="1"/>
  <c r="R637" i="1" s="1"/>
  <c r="C638" i="1" s="1"/>
  <c r="N624" i="1"/>
  <c r="P624" i="1" s="1"/>
  <c r="B624" i="1" s="1"/>
  <c r="H625" i="1"/>
  <c r="G626" i="1"/>
  <c r="K625" i="1"/>
  <c r="L625" i="1" s="1"/>
  <c r="M625" i="1" s="1"/>
  <c r="J626" i="1"/>
  <c r="I639" i="1"/>
  <c r="S639" i="1" l="1"/>
  <c r="Q638" i="1"/>
  <c r="R638" i="1" s="1"/>
  <c r="C639" i="1" s="1"/>
  <c r="T639" i="1"/>
  <c r="D639" i="1"/>
  <c r="E639" i="1" s="1"/>
  <c r="F640" i="1" s="1"/>
  <c r="A640" i="1"/>
  <c r="O639" i="1"/>
  <c r="N625" i="1"/>
  <c r="P625" i="1" s="1"/>
  <c r="B625" i="1" s="1"/>
  <c r="K626" i="1"/>
  <c r="L626" i="1" s="1"/>
  <c r="M626" i="1" s="1"/>
  <c r="J627" i="1"/>
  <c r="H626" i="1"/>
  <c r="G627" i="1"/>
  <c r="I640" i="1"/>
  <c r="S640" i="1" l="1"/>
  <c r="T640" i="1"/>
  <c r="Q639" i="1"/>
  <c r="R639" i="1" s="1"/>
  <c r="C640" i="1" s="1"/>
  <c r="D640" i="1"/>
  <c r="E640" i="1" s="1"/>
  <c r="F641" i="1" s="1"/>
  <c r="A641" i="1"/>
  <c r="O640" i="1"/>
  <c r="N626" i="1"/>
  <c r="P626" i="1" s="1"/>
  <c r="B626" i="1" s="1"/>
  <c r="H627" i="1"/>
  <c r="G628" i="1"/>
  <c r="K627" i="1"/>
  <c r="L627" i="1" s="1"/>
  <c r="M627" i="1" s="1"/>
  <c r="J628" i="1"/>
  <c r="I641" i="1"/>
  <c r="S641" i="1" l="1"/>
  <c r="Q640" i="1"/>
  <c r="R640" i="1" s="1"/>
  <c r="C641" i="1" s="1"/>
  <c r="T641" i="1"/>
  <c r="D641" i="1"/>
  <c r="E641" i="1" s="1"/>
  <c r="F642" i="1" s="1"/>
  <c r="O641" i="1"/>
  <c r="A642" i="1"/>
  <c r="N627" i="1"/>
  <c r="P627" i="1" s="1"/>
  <c r="B627" i="1" s="1"/>
  <c r="K628" i="1"/>
  <c r="L628" i="1" s="1"/>
  <c r="M628" i="1" s="1"/>
  <c r="J629" i="1"/>
  <c r="H628" i="1"/>
  <c r="G629" i="1"/>
  <c r="I642" i="1"/>
  <c r="D642" i="1" l="1"/>
  <c r="E642" i="1" s="1"/>
  <c r="F643" i="1" s="1"/>
  <c r="A643" i="1"/>
  <c r="O642" i="1"/>
  <c r="S642" i="1"/>
  <c r="Q641" i="1"/>
  <c r="R641" i="1" s="1"/>
  <c r="C642" i="1" s="1"/>
  <c r="T642" i="1"/>
  <c r="N628" i="1"/>
  <c r="P628" i="1" s="1"/>
  <c r="B628" i="1" s="1"/>
  <c r="H629" i="1"/>
  <c r="G630" i="1"/>
  <c r="K629" i="1"/>
  <c r="L629" i="1" s="1"/>
  <c r="M629" i="1" s="1"/>
  <c r="J630" i="1"/>
  <c r="I643" i="1"/>
  <c r="Q642" i="1" l="1"/>
  <c r="R642" i="1" s="1"/>
  <c r="C643" i="1" s="1"/>
  <c r="T643" i="1"/>
  <c r="S643" i="1"/>
  <c r="D643" i="1"/>
  <c r="E643" i="1" s="1"/>
  <c r="F644" i="1" s="1"/>
  <c r="O643" i="1"/>
  <c r="A644" i="1"/>
  <c r="N629" i="1"/>
  <c r="P629" i="1" s="1"/>
  <c r="B629" i="1" s="1"/>
  <c r="K630" i="1"/>
  <c r="L630" i="1" s="1"/>
  <c r="M630" i="1" s="1"/>
  <c r="J631" i="1"/>
  <c r="H630" i="1"/>
  <c r="G631" i="1"/>
  <c r="I644" i="1"/>
  <c r="D644" i="1" l="1"/>
  <c r="E644" i="1" s="1"/>
  <c r="F645" i="1" s="1"/>
  <c r="O644" i="1"/>
  <c r="A645" i="1"/>
  <c r="S644" i="1"/>
  <c r="Q643" i="1"/>
  <c r="R643" i="1" s="1"/>
  <c r="C644" i="1" s="1"/>
  <c r="T644" i="1"/>
  <c r="N630" i="1"/>
  <c r="P630" i="1" s="1"/>
  <c r="B630" i="1" s="1"/>
  <c r="H631" i="1"/>
  <c r="G632" i="1"/>
  <c r="K631" i="1"/>
  <c r="L631" i="1" s="1"/>
  <c r="M631" i="1" s="1"/>
  <c r="J632" i="1"/>
  <c r="I645" i="1"/>
  <c r="D645" i="1" l="1"/>
  <c r="E645" i="1" s="1"/>
  <c r="F646" i="1" s="1"/>
  <c r="O645" i="1"/>
  <c r="A646" i="1"/>
  <c r="Q644" i="1"/>
  <c r="R644" i="1" s="1"/>
  <c r="C645" i="1" s="1"/>
  <c r="S645" i="1"/>
  <c r="T645" i="1"/>
  <c r="N631" i="1"/>
  <c r="P631" i="1" s="1"/>
  <c r="B631" i="1" s="1"/>
  <c r="K632" i="1"/>
  <c r="L632" i="1" s="1"/>
  <c r="M632" i="1" s="1"/>
  <c r="J633" i="1"/>
  <c r="H632" i="1"/>
  <c r="G633" i="1"/>
  <c r="I646" i="1"/>
  <c r="D646" i="1" l="1"/>
  <c r="E646" i="1" s="1"/>
  <c r="F647" i="1" s="1"/>
  <c r="O646" i="1"/>
  <c r="A647" i="1"/>
  <c r="S646" i="1"/>
  <c r="T646" i="1"/>
  <c r="Q645" i="1"/>
  <c r="R645" i="1" s="1"/>
  <c r="C646" i="1" s="1"/>
  <c r="N632" i="1"/>
  <c r="P632" i="1" s="1"/>
  <c r="B632" i="1" s="1"/>
  <c r="H633" i="1"/>
  <c r="G634" i="1"/>
  <c r="K633" i="1"/>
  <c r="L633" i="1" s="1"/>
  <c r="M633" i="1" s="1"/>
  <c r="J634" i="1"/>
  <c r="I647" i="1"/>
  <c r="D647" i="1" l="1"/>
  <c r="E647" i="1" s="1"/>
  <c r="F648" i="1" s="1"/>
  <c r="O647" i="1"/>
  <c r="A648" i="1"/>
  <c r="T647" i="1"/>
  <c r="S647" i="1"/>
  <c r="Q646" i="1"/>
  <c r="R646" i="1" s="1"/>
  <c r="C647" i="1" s="1"/>
  <c r="N633" i="1"/>
  <c r="P633" i="1" s="1"/>
  <c r="B633" i="1" s="1"/>
  <c r="K634" i="1"/>
  <c r="L634" i="1" s="1"/>
  <c r="M634" i="1" s="1"/>
  <c r="J635" i="1"/>
  <c r="H634" i="1"/>
  <c r="G635" i="1"/>
  <c r="I648" i="1"/>
  <c r="D648" i="1" l="1"/>
  <c r="E648" i="1" s="1"/>
  <c r="F649" i="1" s="1"/>
  <c r="A649" i="1"/>
  <c r="O648" i="1"/>
  <c r="Q647" i="1"/>
  <c r="R647" i="1" s="1"/>
  <c r="C648" i="1" s="1"/>
  <c r="S648" i="1"/>
  <c r="T648" i="1"/>
  <c r="N634" i="1"/>
  <c r="P634" i="1" s="1"/>
  <c r="B634" i="1" s="1"/>
  <c r="H635" i="1"/>
  <c r="G636" i="1"/>
  <c r="K635" i="1"/>
  <c r="L635" i="1" s="1"/>
  <c r="M635" i="1" s="1"/>
  <c r="J636" i="1"/>
  <c r="I649" i="1"/>
  <c r="Q648" i="1" l="1"/>
  <c r="R648" i="1" s="1"/>
  <c r="C649" i="1" s="1"/>
  <c r="T649" i="1"/>
  <c r="S649" i="1"/>
  <c r="D649" i="1"/>
  <c r="E649" i="1" s="1"/>
  <c r="F650" i="1" s="1"/>
  <c r="A650" i="1"/>
  <c r="O649" i="1"/>
  <c r="N635" i="1"/>
  <c r="P635" i="1" s="1"/>
  <c r="B635" i="1" s="1"/>
  <c r="K636" i="1"/>
  <c r="L636" i="1" s="1"/>
  <c r="M636" i="1" s="1"/>
  <c r="J637" i="1"/>
  <c r="H636" i="1"/>
  <c r="G637" i="1"/>
  <c r="I650" i="1"/>
  <c r="S650" i="1" l="1"/>
  <c r="Q649" i="1"/>
  <c r="R649" i="1" s="1"/>
  <c r="C650" i="1" s="1"/>
  <c r="T650" i="1"/>
  <c r="D650" i="1"/>
  <c r="E650" i="1" s="1"/>
  <c r="F651" i="1" s="1"/>
  <c r="O650" i="1"/>
  <c r="A651" i="1"/>
  <c r="N636" i="1"/>
  <c r="P636" i="1" s="1"/>
  <c r="B636" i="1" s="1"/>
  <c r="H637" i="1"/>
  <c r="G638" i="1"/>
  <c r="K637" i="1"/>
  <c r="L637" i="1" s="1"/>
  <c r="M637" i="1" s="1"/>
  <c r="J638" i="1"/>
  <c r="I651" i="1"/>
  <c r="D651" i="1" l="1"/>
  <c r="E651" i="1" s="1"/>
  <c r="F652" i="1" s="1"/>
  <c r="A652" i="1"/>
  <c r="O651" i="1"/>
  <c r="S651" i="1"/>
  <c r="Q650" i="1"/>
  <c r="R650" i="1" s="1"/>
  <c r="C651" i="1" s="1"/>
  <c r="T651" i="1"/>
  <c r="N637" i="1"/>
  <c r="P637" i="1" s="1"/>
  <c r="B637" i="1" s="1"/>
  <c r="K638" i="1"/>
  <c r="L638" i="1" s="1"/>
  <c r="M638" i="1" s="1"/>
  <c r="J639" i="1"/>
  <c r="H638" i="1"/>
  <c r="G639" i="1"/>
  <c r="I652" i="1"/>
  <c r="T652" i="1" l="1"/>
  <c r="S652" i="1"/>
  <c r="Q651" i="1"/>
  <c r="R651" i="1" s="1"/>
  <c r="C652" i="1" s="1"/>
  <c r="D652" i="1"/>
  <c r="E652" i="1" s="1"/>
  <c r="F653" i="1" s="1"/>
  <c r="A653" i="1"/>
  <c r="O652" i="1"/>
  <c r="N638" i="1"/>
  <c r="P638" i="1" s="1"/>
  <c r="B638" i="1" s="1"/>
  <c r="H639" i="1"/>
  <c r="G640" i="1"/>
  <c r="K639" i="1"/>
  <c r="L639" i="1" s="1"/>
  <c r="M639" i="1" s="1"/>
  <c r="J640" i="1"/>
  <c r="I653" i="1"/>
  <c r="S653" i="1" l="1"/>
  <c r="Q652" i="1"/>
  <c r="R652" i="1" s="1"/>
  <c r="C653" i="1" s="1"/>
  <c r="T653" i="1"/>
  <c r="D653" i="1"/>
  <c r="E653" i="1" s="1"/>
  <c r="F654" i="1" s="1"/>
  <c r="A654" i="1"/>
  <c r="O653" i="1"/>
  <c r="N639" i="1"/>
  <c r="P639" i="1" s="1"/>
  <c r="B639" i="1" s="1"/>
  <c r="K640" i="1"/>
  <c r="L640" i="1" s="1"/>
  <c r="M640" i="1" s="1"/>
  <c r="J641" i="1"/>
  <c r="H640" i="1"/>
  <c r="G641" i="1"/>
  <c r="I654" i="1"/>
  <c r="S654" i="1" l="1"/>
  <c r="Q653" i="1"/>
  <c r="R653" i="1" s="1"/>
  <c r="C654" i="1" s="1"/>
  <c r="T654" i="1"/>
  <c r="D654" i="1"/>
  <c r="E654" i="1" s="1"/>
  <c r="F655" i="1" s="1"/>
  <c r="O654" i="1"/>
  <c r="A655" i="1"/>
  <c r="N640" i="1"/>
  <c r="P640" i="1" s="1"/>
  <c r="B640" i="1" s="1"/>
  <c r="H641" i="1"/>
  <c r="G642" i="1"/>
  <c r="K641" i="1"/>
  <c r="L641" i="1" s="1"/>
  <c r="M641" i="1" s="1"/>
  <c r="J642" i="1"/>
  <c r="I655" i="1"/>
  <c r="D655" i="1" l="1"/>
  <c r="E655" i="1" s="1"/>
  <c r="F656" i="1" s="1"/>
  <c r="A656" i="1"/>
  <c r="O655" i="1"/>
  <c r="Q654" i="1"/>
  <c r="R654" i="1" s="1"/>
  <c r="C655" i="1" s="1"/>
  <c r="T655" i="1"/>
  <c r="S655" i="1"/>
  <c r="N641" i="1"/>
  <c r="P641" i="1" s="1"/>
  <c r="B641" i="1" s="1"/>
  <c r="K642" i="1"/>
  <c r="L642" i="1" s="1"/>
  <c r="M642" i="1" s="1"/>
  <c r="J643" i="1"/>
  <c r="H642" i="1"/>
  <c r="G643" i="1"/>
  <c r="I656" i="1"/>
  <c r="Q655" i="1" l="1"/>
  <c r="R655" i="1" s="1"/>
  <c r="C656" i="1" s="1"/>
  <c r="S656" i="1"/>
  <c r="T656" i="1"/>
  <c r="D656" i="1"/>
  <c r="E656" i="1" s="1"/>
  <c r="F657" i="1" s="1"/>
  <c r="A657" i="1"/>
  <c r="O656" i="1"/>
  <c r="N642" i="1"/>
  <c r="P642" i="1" s="1"/>
  <c r="B642" i="1" s="1"/>
  <c r="H643" i="1"/>
  <c r="G644" i="1"/>
  <c r="K643" i="1"/>
  <c r="L643" i="1" s="1"/>
  <c r="M643" i="1" s="1"/>
  <c r="J644" i="1"/>
  <c r="I657" i="1"/>
  <c r="Q656" i="1" l="1"/>
  <c r="R656" i="1" s="1"/>
  <c r="C657" i="1" s="1"/>
  <c r="S657" i="1"/>
  <c r="T657" i="1"/>
  <c r="D657" i="1"/>
  <c r="E657" i="1" s="1"/>
  <c r="F658" i="1" s="1"/>
  <c r="A658" i="1"/>
  <c r="O657" i="1"/>
  <c r="N643" i="1"/>
  <c r="P643" i="1" s="1"/>
  <c r="B643" i="1" s="1"/>
  <c r="K644" i="1"/>
  <c r="L644" i="1" s="1"/>
  <c r="M644" i="1" s="1"/>
  <c r="J645" i="1"/>
  <c r="H644" i="1"/>
  <c r="G645" i="1"/>
  <c r="I658" i="1"/>
  <c r="Q657" i="1" l="1"/>
  <c r="R657" i="1" s="1"/>
  <c r="C658" i="1" s="1"/>
  <c r="T658" i="1"/>
  <c r="S658" i="1"/>
  <c r="D658" i="1"/>
  <c r="E658" i="1" s="1"/>
  <c r="F659" i="1" s="1"/>
  <c r="A659" i="1"/>
  <c r="O658" i="1"/>
  <c r="N644" i="1"/>
  <c r="P644" i="1" s="1"/>
  <c r="B644" i="1" s="1"/>
  <c r="H645" i="1"/>
  <c r="G646" i="1"/>
  <c r="K645" i="1"/>
  <c r="L645" i="1" s="1"/>
  <c r="M645" i="1" s="1"/>
  <c r="J646" i="1"/>
  <c r="I659" i="1"/>
  <c r="T659" i="1" l="1"/>
  <c r="Q658" i="1"/>
  <c r="R658" i="1" s="1"/>
  <c r="C659" i="1" s="1"/>
  <c r="S659" i="1"/>
  <c r="D659" i="1"/>
  <c r="E659" i="1" s="1"/>
  <c r="F660" i="1" s="1"/>
  <c r="O659" i="1"/>
  <c r="A660" i="1"/>
  <c r="N645" i="1"/>
  <c r="P645" i="1" s="1"/>
  <c r="B645" i="1" s="1"/>
  <c r="K646" i="1"/>
  <c r="L646" i="1" s="1"/>
  <c r="M646" i="1" s="1"/>
  <c r="J647" i="1"/>
  <c r="H646" i="1"/>
  <c r="G647" i="1"/>
  <c r="I660" i="1"/>
  <c r="D660" i="1" l="1"/>
  <c r="E660" i="1" s="1"/>
  <c r="F661" i="1" s="1"/>
  <c r="O660" i="1"/>
  <c r="A661" i="1"/>
  <c r="T660" i="1"/>
  <c r="S660" i="1"/>
  <c r="Q659" i="1"/>
  <c r="R659" i="1" s="1"/>
  <c r="C660" i="1" s="1"/>
  <c r="N646" i="1"/>
  <c r="P646" i="1" s="1"/>
  <c r="B646" i="1" s="1"/>
  <c r="H647" i="1"/>
  <c r="G648" i="1"/>
  <c r="K647" i="1"/>
  <c r="L647" i="1" s="1"/>
  <c r="M647" i="1" s="1"/>
  <c r="J648" i="1"/>
  <c r="I661" i="1"/>
  <c r="D661" i="1" l="1"/>
  <c r="E661" i="1" s="1"/>
  <c r="F662" i="1" s="1"/>
  <c r="A662" i="1"/>
  <c r="O661" i="1"/>
  <c r="Q660" i="1"/>
  <c r="R660" i="1" s="1"/>
  <c r="C661" i="1" s="1"/>
  <c r="T661" i="1"/>
  <c r="S661" i="1"/>
  <c r="N647" i="1"/>
  <c r="P647" i="1" s="1"/>
  <c r="B647" i="1" s="1"/>
  <c r="H648" i="1"/>
  <c r="G649" i="1"/>
  <c r="K648" i="1"/>
  <c r="L648" i="1" s="1"/>
  <c r="M648" i="1" s="1"/>
  <c r="J649" i="1"/>
  <c r="I662" i="1"/>
  <c r="S662" i="1" l="1"/>
  <c r="Q661" i="1"/>
  <c r="R661" i="1" s="1"/>
  <c r="C662" i="1" s="1"/>
  <c r="T662" i="1"/>
  <c r="D662" i="1"/>
  <c r="E662" i="1" s="1"/>
  <c r="F663" i="1" s="1"/>
  <c r="A663" i="1"/>
  <c r="O662" i="1"/>
  <c r="N648" i="1"/>
  <c r="P648" i="1" s="1"/>
  <c r="B648" i="1" s="1"/>
  <c r="K649" i="1"/>
  <c r="L649" i="1" s="1"/>
  <c r="M649" i="1" s="1"/>
  <c r="J650" i="1"/>
  <c r="H649" i="1"/>
  <c r="G650" i="1"/>
  <c r="I663" i="1"/>
  <c r="T663" i="1" l="1"/>
  <c r="S663" i="1"/>
  <c r="Q662" i="1"/>
  <c r="R662" i="1" s="1"/>
  <c r="C663" i="1" s="1"/>
  <c r="D663" i="1"/>
  <c r="E663" i="1" s="1"/>
  <c r="F664" i="1" s="1"/>
  <c r="O663" i="1"/>
  <c r="A664" i="1"/>
  <c r="N649" i="1"/>
  <c r="P649" i="1" s="1"/>
  <c r="B649" i="1" s="1"/>
  <c r="H650" i="1"/>
  <c r="G651" i="1"/>
  <c r="K650" i="1"/>
  <c r="L650" i="1" s="1"/>
  <c r="M650" i="1" s="1"/>
  <c r="J651" i="1"/>
  <c r="I664" i="1"/>
  <c r="D664" i="1" l="1"/>
  <c r="E664" i="1" s="1"/>
  <c r="F665" i="1" s="1"/>
  <c r="A665" i="1"/>
  <c r="O664" i="1"/>
  <c r="Q663" i="1"/>
  <c r="R663" i="1" s="1"/>
  <c r="C664" i="1" s="1"/>
  <c r="S664" i="1"/>
  <c r="T664" i="1"/>
  <c r="N650" i="1"/>
  <c r="P650" i="1" s="1"/>
  <c r="B650" i="1" s="1"/>
  <c r="K651" i="1"/>
  <c r="L651" i="1" s="1"/>
  <c r="M651" i="1" s="1"/>
  <c r="J652" i="1"/>
  <c r="H651" i="1"/>
  <c r="G652" i="1"/>
  <c r="I665" i="1"/>
  <c r="T665" i="1" l="1"/>
  <c r="Q664" i="1"/>
  <c r="R664" i="1" s="1"/>
  <c r="C665" i="1" s="1"/>
  <c r="S665" i="1"/>
  <c r="D665" i="1"/>
  <c r="E665" i="1" s="1"/>
  <c r="F666" i="1" s="1"/>
  <c r="A666" i="1"/>
  <c r="O665" i="1"/>
  <c r="N651" i="1"/>
  <c r="P651" i="1" s="1"/>
  <c r="B651" i="1" s="1"/>
  <c r="H652" i="1"/>
  <c r="G653" i="1"/>
  <c r="K652" i="1"/>
  <c r="L652" i="1" s="1"/>
  <c r="M652" i="1" s="1"/>
  <c r="J653" i="1"/>
  <c r="I666" i="1"/>
  <c r="D666" i="1" l="1"/>
  <c r="E666" i="1" s="1"/>
  <c r="F667" i="1" s="1"/>
  <c r="O666" i="1"/>
  <c r="A667" i="1"/>
  <c r="S666" i="1"/>
  <c r="Q665" i="1"/>
  <c r="R665" i="1" s="1"/>
  <c r="C666" i="1" s="1"/>
  <c r="T666" i="1"/>
  <c r="N652" i="1"/>
  <c r="P652" i="1" s="1"/>
  <c r="B652" i="1" s="1"/>
  <c r="K653" i="1"/>
  <c r="L653" i="1" s="1"/>
  <c r="M653" i="1" s="1"/>
  <c r="J654" i="1"/>
  <c r="H653" i="1"/>
  <c r="G654" i="1"/>
  <c r="I667" i="1"/>
  <c r="D667" i="1" l="1"/>
  <c r="E667" i="1" s="1"/>
  <c r="F668" i="1" s="1"/>
  <c r="A668" i="1"/>
  <c r="O667" i="1"/>
  <c r="Q666" i="1"/>
  <c r="R666" i="1" s="1"/>
  <c r="C667" i="1" s="1"/>
  <c r="S667" i="1"/>
  <c r="T667" i="1"/>
  <c r="N653" i="1"/>
  <c r="P653" i="1" s="1"/>
  <c r="B653" i="1" s="1"/>
  <c r="H654" i="1"/>
  <c r="G655" i="1"/>
  <c r="K654" i="1"/>
  <c r="L654" i="1" s="1"/>
  <c r="M654" i="1" s="1"/>
  <c r="J655" i="1"/>
  <c r="I668" i="1"/>
  <c r="Q667" i="1" l="1"/>
  <c r="R667" i="1" s="1"/>
  <c r="C668" i="1" s="1"/>
  <c r="T668" i="1"/>
  <c r="S668" i="1"/>
  <c r="D668" i="1"/>
  <c r="E668" i="1" s="1"/>
  <c r="F669" i="1" s="1"/>
  <c r="O668" i="1"/>
  <c r="A669" i="1"/>
  <c r="N654" i="1"/>
  <c r="P654" i="1" s="1"/>
  <c r="B654" i="1" s="1"/>
  <c r="K655" i="1"/>
  <c r="L655" i="1" s="1"/>
  <c r="M655" i="1" s="1"/>
  <c r="J656" i="1"/>
  <c r="G656" i="1"/>
  <c r="H655" i="1"/>
  <c r="I669" i="1"/>
  <c r="D669" i="1" l="1"/>
  <c r="E669" i="1" s="1"/>
  <c r="F670" i="1" s="1"/>
  <c r="O669" i="1"/>
  <c r="A670" i="1"/>
  <c r="Q668" i="1"/>
  <c r="R668" i="1" s="1"/>
  <c r="C669" i="1" s="1"/>
  <c r="S669" i="1"/>
  <c r="T669" i="1"/>
  <c r="N655" i="1"/>
  <c r="P655" i="1" s="1"/>
  <c r="B655" i="1" s="1"/>
  <c r="H656" i="1"/>
  <c r="G657" i="1"/>
  <c r="K656" i="1"/>
  <c r="L656" i="1" s="1"/>
  <c r="M656" i="1" s="1"/>
  <c r="J657" i="1"/>
  <c r="I670" i="1"/>
  <c r="D670" i="1" l="1"/>
  <c r="E670" i="1" s="1"/>
  <c r="F671" i="1" s="1"/>
  <c r="O670" i="1"/>
  <c r="A671" i="1"/>
  <c r="S670" i="1"/>
  <c r="T670" i="1"/>
  <c r="Q669" i="1"/>
  <c r="R669" i="1" s="1"/>
  <c r="C670" i="1" s="1"/>
  <c r="N656" i="1"/>
  <c r="P656" i="1" s="1"/>
  <c r="B656" i="1" s="1"/>
  <c r="K657" i="1"/>
  <c r="L657" i="1" s="1"/>
  <c r="M657" i="1" s="1"/>
  <c r="J658" i="1"/>
  <c r="G658" i="1"/>
  <c r="H657" i="1"/>
  <c r="I671" i="1"/>
  <c r="D671" i="1" l="1"/>
  <c r="E671" i="1" s="1"/>
  <c r="F672" i="1" s="1"/>
  <c r="A672" i="1"/>
  <c r="O671" i="1"/>
  <c r="S671" i="1"/>
  <c r="T671" i="1"/>
  <c r="Q670" i="1"/>
  <c r="R670" i="1" s="1"/>
  <c r="C671" i="1" s="1"/>
  <c r="N657" i="1"/>
  <c r="P657" i="1" s="1"/>
  <c r="B657" i="1" s="1"/>
  <c r="G659" i="1"/>
  <c r="H658" i="1"/>
  <c r="K658" i="1"/>
  <c r="L658" i="1" s="1"/>
  <c r="M658" i="1" s="1"/>
  <c r="J659" i="1"/>
  <c r="I672" i="1"/>
  <c r="Q671" i="1" l="1"/>
  <c r="R671" i="1" s="1"/>
  <c r="C672" i="1" s="1"/>
  <c r="S672" i="1"/>
  <c r="T672" i="1"/>
  <c r="D672" i="1"/>
  <c r="E672" i="1" s="1"/>
  <c r="F673" i="1" s="1"/>
  <c r="A673" i="1"/>
  <c r="O672" i="1"/>
  <c r="N658" i="1"/>
  <c r="P658" i="1" s="1"/>
  <c r="B658" i="1" s="1"/>
  <c r="K659" i="1"/>
  <c r="L659" i="1" s="1"/>
  <c r="M659" i="1" s="1"/>
  <c r="J660" i="1"/>
  <c r="H659" i="1"/>
  <c r="G660" i="1"/>
  <c r="I673" i="1"/>
  <c r="S673" i="1" l="1"/>
  <c r="T673" i="1"/>
  <c r="Q672" i="1"/>
  <c r="R672" i="1" s="1"/>
  <c r="C673" i="1" s="1"/>
  <c r="D673" i="1"/>
  <c r="E673" i="1" s="1"/>
  <c r="F674" i="1" s="1"/>
  <c r="O673" i="1"/>
  <c r="A674" i="1"/>
  <c r="N659" i="1"/>
  <c r="P659" i="1" s="1"/>
  <c r="B659" i="1" s="1"/>
  <c r="G661" i="1"/>
  <c r="H660" i="1"/>
  <c r="K660" i="1"/>
  <c r="L660" i="1" s="1"/>
  <c r="M660" i="1" s="1"/>
  <c r="J661" i="1"/>
  <c r="I674" i="1"/>
  <c r="D674" i="1" l="1"/>
  <c r="E674" i="1" s="1"/>
  <c r="F675" i="1" s="1"/>
  <c r="O674" i="1"/>
  <c r="A675" i="1"/>
  <c r="Q673" i="1"/>
  <c r="R673" i="1" s="1"/>
  <c r="C674" i="1" s="1"/>
  <c r="T674" i="1"/>
  <c r="S674" i="1"/>
  <c r="N660" i="1"/>
  <c r="P660" i="1" s="1"/>
  <c r="B660" i="1" s="1"/>
  <c r="K661" i="1"/>
  <c r="L661" i="1" s="1"/>
  <c r="M661" i="1" s="1"/>
  <c r="J662" i="1"/>
  <c r="H661" i="1"/>
  <c r="G662" i="1"/>
  <c r="I675" i="1"/>
  <c r="D675" i="1" l="1"/>
  <c r="E675" i="1" s="1"/>
  <c r="F676" i="1" s="1"/>
  <c r="A676" i="1"/>
  <c r="O675" i="1"/>
  <c r="T675" i="1"/>
  <c r="Q674" i="1"/>
  <c r="R674" i="1" s="1"/>
  <c r="C675" i="1" s="1"/>
  <c r="S675" i="1"/>
  <c r="N661" i="1"/>
  <c r="P661" i="1" s="1"/>
  <c r="B661" i="1" s="1"/>
  <c r="H662" i="1"/>
  <c r="G663" i="1"/>
  <c r="K662" i="1"/>
  <c r="L662" i="1" s="1"/>
  <c r="M662" i="1" s="1"/>
  <c r="J663" i="1"/>
  <c r="I676" i="1"/>
  <c r="Q675" i="1" l="1"/>
  <c r="R675" i="1" s="1"/>
  <c r="C676" i="1" s="1"/>
  <c r="T676" i="1"/>
  <c r="S676" i="1"/>
  <c r="D676" i="1"/>
  <c r="E676" i="1" s="1"/>
  <c r="F677" i="1" s="1"/>
  <c r="A677" i="1"/>
  <c r="O676" i="1"/>
  <c r="N662" i="1"/>
  <c r="P662" i="1" s="1"/>
  <c r="B662" i="1" s="1"/>
  <c r="K663" i="1"/>
  <c r="L663" i="1" s="1"/>
  <c r="M663" i="1" s="1"/>
  <c r="J664" i="1"/>
  <c r="G664" i="1"/>
  <c r="H663" i="1"/>
  <c r="I677" i="1"/>
  <c r="Q676" i="1" l="1"/>
  <c r="R676" i="1" s="1"/>
  <c r="C677" i="1" s="1"/>
  <c r="T677" i="1"/>
  <c r="S677" i="1"/>
  <c r="D677" i="1"/>
  <c r="E677" i="1" s="1"/>
  <c r="F678" i="1" s="1"/>
  <c r="A678" i="1"/>
  <c r="O677" i="1"/>
  <c r="N663" i="1"/>
  <c r="P663" i="1" s="1"/>
  <c r="B663" i="1" s="1"/>
  <c r="H664" i="1"/>
  <c r="G665" i="1"/>
  <c r="K664" i="1"/>
  <c r="L664" i="1" s="1"/>
  <c r="M664" i="1" s="1"/>
  <c r="J665" i="1"/>
  <c r="I678" i="1"/>
  <c r="Q677" i="1" l="1"/>
  <c r="R677" i="1" s="1"/>
  <c r="C678" i="1" s="1"/>
  <c r="T678" i="1"/>
  <c r="S678" i="1"/>
  <c r="D678" i="1"/>
  <c r="E678" i="1" s="1"/>
  <c r="F679" i="1" s="1"/>
  <c r="A679" i="1"/>
  <c r="O678" i="1"/>
  <c r="N664" i="1"/>
  <c r="P664" i="1" s="1"/>
  <c r="B664" i="1" s="1"/>
  <c r="K665" i="1"/>
  <c r="L665" i="1" s="1"/>
  <c r="M665" i="1" s="1"/>
  <c r="J666" i="1"/>
  <c r="H665" i="1"/>
  <c r="G666" i="1"/>
  <c r="I679" i="1"/>
  <c r="S679" i="1" l="1"/>
  <c r="Q678" i="1"/>
  <c r="R678" i="1" s="1"/>
  <c r="C679" i="1" s="1"/>
  <c r="T679" i="1"/>
  <c r="D679" i="1"/>
  <c r="E679" i="1" s="1"/>
  <c r="F680" i="1" s="1"/>
  <c r="A680" i="1"/>
  <c r="O679" i="1"/>
  <c r="N665" i="1"/>
  <c r="P665" i="1" s="1"/>
  <c r="B665" i="1" s="1"/>
  <c r="H666" i="1"/>
  <c r="G667" i="1"/>
  <c r="K666" i="1"/>
  <c r="L666" i="1" s="1"/>
  <c r="M666" i="1" s="1"/>
  <c r="J667" i="1"/>
  <c r="I680" i="1"/>
  <c r="S680" i="1" l="1"/>
  <c r="T680" i="1"/>
  <c r="Q679" i="1"/>
  <c r="R679" i="1" s="1"/>
  <c r="C680" i="1" s="1"/>
  <c r="D680" i="1"/>
  <c r="E680" i="1" s="1"/>
  <c r="F681" i="1" s="1"/>
  <c r="A681" i="1"/>
  <c r="O680" i="1"/>
  <c r="N666" i="1"/>
  <c r="P666" i="1" s="1"/>
  <c r="B666" i="1" s="1"/>
  <c r="K667" i="1"/>
  <c r="L667" i="1" s="1"/>
  <c r="M667" i="1" s="1"/>
  <c r="J668" i="1"/>
  <c r="G668" i="1"/>
  <c r="H667" i="1"/>
  <c r="I681" i="1"/>
  <c r="S681" i="1" l="1"/>
  <c r="Q680" i="1"/>
  <c r="R680" i="1" s="1"/>
  <c r="C681" i="1" s="1"/>
  <c r="T681" i="1"/>
  <c r="D681" i="1"/>
  <c r="E681" i="1" s="1"/>
  <c r="F682" i="1" s="1"/>
  <c r="A682" i="1"/>
  <c r="O681" i="1"/>
  <c r="N667" i="1"/>
  <c r="P667" i="1" s="1"/>
  <c r="B667" i="1" s="1"/>
  <c r="H668" i="1"/>
  <c r="G669" i="1"/>
  <c r="K668" i="1"/>
  <c r="L668" i="1" s="1"/>
  <c r="M668" i="1" s="1"/>
  <c r="J669" i="1"/>
  <c r="I682" i="1"/>
  <c r="Q681" i="1" l="1"/>
  <c r="R681" i="1" s="1"/>
  <c r="C682" i="1" s="1"/>
  <c r="T682" i="1"/>
  <c r="S682" i="1"/>
  <c r="D682" i="1"/>
  <c r="E682" i="1" s="1"/>
  <c r="F683" i="1" s="1"/>
  <c r="A683" i="1"/>
  <c r="O682" i="1"/>
  <c r="N668" i="1"/>
  <c r="P668" i="1" s="1"/>
  <c r="B668" i="1" s="1"/>
  <c r="K669" i="1"/>
  <c r="L669" i="1" s="1"/>
  <c r="M669" i="1" s="1"/>
  <c r="J670" i="1"/>
  <c r="H669" i="1"/>
  <c r="G670" i="1"/>
  <c r="I683" i="1"/>
  <c r="Q682" i="1" l="1"/>
  <c r="R682" i="1" s="1"/>
  <c r="C683" i="1" s="1"/>
  <c r="T683" i="1"/>
  <c r="S683" i="1"/>
  <c r="D683" i="1"/>
  <c r="E683" i="1" s="1"/>
  <c r="F684" i="1" s="1"/>
  <c r="O683" i="1"/>
  <c r="A684" i="1"/>
  <c r="N669" i="1"/>
  <c r="P669" i="1" s="1"/>
  <c r="B669" i="1" s="1"/>
  <c r="H670" i="1"/>
  <c r="G671" i="1"/>
  <c r="K670" i="1"/>
  <c r="L670" i="1" s="1"/>
  <c r="M670" i="1" s="1"/>
  <c r="J671" i="1"/>
  <c r="I684" i="1"/>
  <c r="D684" i="1" l="1"/>
  <c r="E684" i="1" s="1"/>
  <c r="F685" i="1" s="1"/>
  <c r="A685" i="1"/>
  <c r="O684" i="1"/>
  <c r="T684" i="1"/>
  <c r="S684" i="1"/>
  <c r="Q683" i="1"/>
  <c r="R683" i="1" s="1"/>
  <c r="C684" i="1" s="1"/>
  <c r="N670" i="1"/>
  <c r="P670" i="1" s="1"/>
  <c r="B670" i="1" s="1"/>
  <c r="K671" i="1"/>
  <c r="L671" i="1" s="1"/>
  <c r="M671" i="1" s="1"/>
  <c r="J672" i="1"/>
  <c r="H671" i="1"/>
  <c r="G672" i="1"/>
  <c r="I685" i="1"/>
  <c r="T685" i="1" l="1"/>
  <c r="S685" i="1"/>
  <c r="Q684" i="1"/>
  <c r="R684" i="1" s="1"/>
  <c r="C685" i="1" s="1"/>
  <c r="D685" i="1"/>
  <c r="E685" i="1" s="1"/>
  <c r="F686" i="1" s="1"/>
  <c r="O685" i="1"/>
  <c r="A686" i="1"/>
  <c r="N671" i="1"/>
  <c r="P671" i="1" s="1"/>
  <c r="B671" i="1" s="1"/>
  <c r="H672" i="1"/>
  <c r="G673" i="1"/>
  <c r="K672" i="1"/>
  <c r="L672" i="1" s="1"/>
  <c r="M672" i="1" s="1"/>
  <c r="J673" i="1"/>
  <c r="I686" i="1"/>
  <c r="D686" i="1" l="1"/>
  <c r="E686" i="1" s="1"/>
  <c r="F687" i="1" s="1"/>
  <c r="A687" i="1"/>
  <c r="O686" i="1"/>
  <c r="S686" i="1"/>
  <c r="T686" i="1"/>
  <c r="Q685" i="1"/>
  <c r="R685" i="1" s="1"/>
  <c r="C686" i="1" s="1"/>
  <c r="N672" i="1"/>
  <c r="P672" i="1" s="1"/>
  <c r="B672" i="1" s="1"/>
  <c r="K673" i="1"/>
  <c r="L673" i="1" s="1"/>
  <c r="M673" i="1" s="1"/>
  <c r="J674" i="1"/>
  <c r="H673" i="1"/>
  <c r="G674" i="1"/>
  <c r="I687" i="1"/>
  <c r="S687" i="1" l="1"/>
  <c r="T687" i="1"/>
  <c r="Q686" i="1"/>
  <c r="R686" i="1" s="1"/>
  <c r="C687" i="1" s="1"/>
  <c r="D687" i="1"/>
  <c r="E687" i="1" s="1"/>
  <c r="F688" i="1" s="1"/>
  <c r="A688" i="1"/>
  <c r="O687" i="1"/>
  <c r="N673" i="1"/>
  <c r="P673" i="1" s="1"/>
  <c r="B673" i="1" s="1"/>
  <c r="H674" i="1"/>
  <c r="G675" i="1"/>
  <c r="K674" i="1"/>
  <c r="L674" i="1" s="1"/>
  <c r="M674" i="1" s="1"/>
  <c r="J675" i="1"/>
  <c r="I688" i="1"/>
  <c r="T688" i="1" l="1"/>
  <c r="S688" i="1"/>
  <c r="Q687" i="1"/>
  <c r="R687" i="1" s="1"/>
  <c r="C688" i="1" s="1"/>
  <c r="D688" i="1"/>
  <c r="E688" i="1" s="1"/>
  <c r="F689" i="1" s="1"/>
  <c r="A689" i="1"/>
  <c r="O688" i="1"/>
  <c r="N674" i="1"/>
  <c r="P674" i="1" s="1"/>
  <c r="B674" i="1" s="1"/>
  <c r="K675" i="1"/>
  <c r="L675" i="1" s="1"/>
  <c r="M675" i="1" s="1"/>
  <c r="J676" i="1"/>
  <c r="G676" i="1"/>
  <c r="H675" i="1"/>
  <c r="I689" i="1"/>
  <c r="T689" i="1" l="1"/>
  <c r="Q688" i="1"/>
  <c r="R688" i="1" s="1"/>
  <c r="C689" i="1" s="1"/>
  <c r="S689" i="1"/>
  <c r="D689" i="1"/>
  <c r="E689" i="1" s="1"/>
  <c r="F690" i="1" s="1"/>
  <c r="O689" i="1"/>
  <c r="A690" i="1"/>
  <c r="N675" i="1"/>
  <c r="P675" i="1" s="1"/>
  <c r="B675" i="1" s="1"/>
  <c r="H676" i="1"/>
  <c r="G677" i="1"/>
  <c r="K676" i="1"/>
  <c r="L676" i="1" s="1"/>
  <c r="M676" i="1" s="1"/>
  <c r="J677" i="1"/>
  <c r="I690" i="1"/>
  <c r="D690" i="1" l="1"/>
  <c r="E690" i="1" s="1"/>
  <c r="F691" i="1" s="1"/>
  <c r="A691" i="1"/>
  <c r="O690" i="1"/>
  <c r="Q689" i="1"/>
  <c r="R689" i="1" s="1"/>
  <c r="C690" i="1" s="1"/>
  <c r="T690" i="1"/>
  <c r="S690" i="1"/>
  <c r="N676" i="1"/>
  <c r="P676" i="1" s="1"/>
  <c r="B676" i="1" s="1"/>
  <c r="K677" i="1"/>
  <c r="L677" i="1" s="1"/>
  <c r="M677" i="1" s="1"/>
  <c r="J678" i="1"/>
  <c r="H677" i="1"/>
  <c r="G678" i="1"/>
  <c r="I691" i="1"/>
  <c r="S691" i="1" l="1"/>
  <c r="T691" i="1"/>
  <c r="Q690" i="1"/>
  <c r="R690" i="1" s="1"/>
  <c r="C691" i="1" s="1"/>
  <c r="D691" i="1"/>
  <c r="E691" i="1" s="1"/>
  <c r="F692" i="1" s="1"/>
  <c r="A692" i="1"/>
  <c r="O691" i="1"/>
  <c r="N677" i="1"/>
  <c r="P677" i="1" s="1"/>
  <c r="B677" i="1" s="1"/>
  <c r="H678" i="1"/>
  <c r="G679" i="1"/>
  <c r="K678" i="1"/>
  <c r="L678" i="1" s="1"/>
  <c r="M678" i="1" s="1"/>
  <c r="J679" i="1"/>
  <c r="I692" i="1"/>
  <c r="Q691" i="1" l="1"/>
  <c r="R691" i="1" s="1"/>
  <c r="C692" i="1" s="1"/>
  <c r="S692" i="1"/>
  <c r="T692" i="1"/>
  <c r="D692" i="1"/>
  <c r="E692" i="1" s="1"/>
  <c r="F693" i="1" s="1"/>
  <c r="A693" i="1"/>
  <c r="O692" i="1"/>
  <c r="N678" i="1"/>
  <c r="P678" i="1" s="1"/>
  <c r="B678" i="1" s="1"/>
  <c r="H679" i="1"/>
  <c r="G680" i="1"/>
  <c r="K679" i="1"/>
  <c r="L679" i="1" s="1"/>
  <c r="M679" i="1" s="1"/>
  <c r="J680" i="1"/>
  <c r="I693" i="1"/>
  <c r="Q692" i="1" l="1"/>
  <c r="R692" i="1" s="1"/>
  <c r="C693" i="1" s="1"/>
  <c r="T693" i="1"/>
  <c r="S693" i="1"/>
  <c r="D693" i="1"/>
  <c r="E693" i="1" s="1"/>
  <c r="F694" i="1" s="1"/>
  <c r="O693" i="1"/>
  <c r="A694" i="1"/>
  <c r="N679" i="1"/>
  <c r="P679" i="1" s="1"/>
  <c r="B679" i="1" s="1"/>
  <c r="K680" i="1"/>
  <c r="L680" i="1" s="1"/>
  <c r="M680" i="1" s="1"/>
  <c r="J681" i="1"/>
  <c r="H680" i="1"/>
  <c r="G681" i="1"/>
  <c r="I694" i="1"/>
  <c r="D694" i="1" l="1"/>
  <c r="E694" i="1" s="1"/>
  <c r="F695" i="1" s="1"/>
  <c r="A695" i="1"/>
  <c r="O694" i="1"/>
  <c r="T694" i="1"/>
  <c r="Q693" i="1"/>
  <c r="R693" i="1" s="1"/>
  <c r="C694" i="1" s="1"/>
  <c r="S694" i="1"/>
  <c r="N680" i="1"/>
  <c r="P680" i="1" s="1"/>
  <c r="B680" i="1" s="1"/>
  <c r="H681" i="1"/>
  <c r="G682" i="1"/>
  <c r="K681" i="1"/>
  <c r="L681" i="1" s="1"/>
  <c r="M681" i="1" s="1"/>
  <c r="J682" i="1"/>
  <c r="I695" i="1"/>
  <c r="T695" i="1" l="1"/>
  <c r="Q694" i="1"/>
  <c r="R694" i="1" s="1"/>
  <c r="C695" i="1" s="1"/>
  <c r="S695" i="1"/>
  <c r="D695" i="1"/>
  <c r="E695" i="1" s="1"/>
  <c r="F696" i="1" s="1"/>
  <c r="A696" i="1"/>
  <c r="O695" i="1"/>
  <c r="N681" i="1"/>
  <c r="P681" i="1" s="1"/>
  <c r="B681" i="1" s="1"/>
  <c r="H682" i="1"/>
  <c r="G683" i="1"/>
  <c r="K682" i="1"/>
  <c r="L682" i="1" s="1"/>
  <c r="M682" i="1" s="1"/>
  <c r="J683" i="1"/>
  <c r="I696" i="1"/>
  <c r="S696" i="1" l="1"/>
  <c r="Q695" i="1"/>
  <c r="R695" i="1" s="1"/>
  <c r="C696" i="1" s="1"/>
  <c r="T696" i="1"/>
  <c r="D696" i="1"/>
  <c r="E696" i="1" s="1"/>
  <c r="F697" i="1" s="1"/>
  <c r="A697" i="1"/>
  <c r="O696" i="1"/>
  <c r="N682" i="1"/>
  <c r="P682" i="1" s="1"/>
  <c r="B682" i="1" s="1"/>
  <c r="K683" i="1"/>
  <c r="L683" i="1" s="1"/>
  <c r="M683" i="1" s="1"/>
  <c r="J684" i="1"/>
  <c r="H683" i="1"/>
  <c r="G684" i="1"/>
  <c r="I697" i="1"/>
  <c r="D697" i="1" l="1"/>
  <c r="E697" i="1" s="1"/>
  <c r="F698" i="1" s="1"/>
  <c r="A698" i="1"/>
  <c r="O697" i="1"/>
  <c r="S697" i="1"/>
  <c r="T697" i="1"/>
  <c r="Q696" i="1"/>
  <c r="R696" i="1" s="1"/>
  <c r="C697" i="1" s="1"/>
  <c r="N683" i="1"/>
  <c r="P683" i="1" s="1"/>
  <c r="B683" i="1" s="1"/>
  <c r="H684" i="1"/>
  <c r="G685" i="1"/>
  <c r="K684" i="1"/>
  <c r="L684" i="1" s="1"/>
  <c r="M684" i="1" s="1"/>
  <c r="J685" i="1"/>
  <c r="I698" i="1"/>
  <c r="T698" i="1" l="1"/>
  <c r="Q697" i="1"/>
  <c r="R697" i="1" s="1"/>
  <c r="C698" i="1" s="1"/>
  <c r="S698" i="1"/>
  <c r="D698" i="1"/>
  <c r="E698" i="1" s="1"/>
  <c r="F699" i="1" s="1"/>
  <c r="O698" i="1"/>
  <c r="A699" i="1"/>
  <c r="N684" i="1"/>
  <c r="P684" i="1" s="1"/>
  <c r="B684" i="1" s="1"/>
  <c r="K685" i="1"/>
  <c r="L685" i="1" s="1"/>
  <c r="M685" i="1" s="1"/>
  <c r="J686" i="1"/>
  <c r="G686" i="1"/>
  <c r="H685" i="1"/>
  <c r="I699" i="1"/>
  <c r="Q698" i="1" l="1"/>
  <c r="R698" i="1" s="1"/>
  <c r="C699" i="1" s="1"/>
  <c r="S699" i="1"/>
  <c r="T699" i="1"/>
  <c r="D699" i="1"/>
  <c r="E699" i="1" s="1"/>
  <c r="F700" i="1" s="1"/>
  <c r="O699" i="1"/>
  <c r="A700" i="1"/>
  <c r="N685" i="1"/>
  <c r="P685" i="1" s="1"/>
  <c r="B685" i="1" s="1"/>
  <c r="H686" i="1"/>
  <c r="G687" i="1"/>
  <c r="K686" i="1"/>
  <c r="L686" i="1" s="1"/>
  <c r="M686" i="1" s="1"/>
  <c r="J687" i="1"/>
  <c r="I700" i="1"/>
  <c r="D700" i="1" l="1"/>
  <c r="E700" i="1" s="1"/>
  <c r="F701" i="1" s="1"/>
  <c r="O700" i="1"/>
  <c r="A701" i="1"/>
  <c r="S700" i="1"/>
  <c r="T700" i="1"/>
  <c r="Q699" i="1"/>
  <c r="R699" i="1" s="1"/>
  <c r="C700" i="1" s="1"/>
  <c r="N686" i="1"/>
  <c r="P686" i="1" s="1"/>
  <c r="B686" i="1" s="1"/>
  <c r="K687" i="1"/>
  <c r="L687" i="1" s="1"/>
  <c r="M687" i="1" s="1"/>
  <c r="J688" i="1"/>
  <c r="H687" i="1"/>
  <c r="G688" i="1"/>
  <c r="I701" i="1"/>
  <c r="D701" i="1" l="1"/>
  <c r="E701" i="1" s="1"/>
  <c r="F702" i="1" s="1"/>
  <c r="A702" i="1"/>
  <c r="O701" i="1"/>
  <c r="T701" i="1"/>
  <c r="Q700" i="1"/>
  <c r="R700" i="1" s="1"/>
  <c r="C701" i="1" s="1"/>
  <c r="S701" i="1"/>
  <c r="N687" i="1"/>
  <c r="P687" i="1" s="1"/>
  <c r="B687" i="1" s="1"/>
  <c r="G689" i="1"/>
  <c r="H688" i="1"/>
  <c r="K688" i="1"/>
  <c r="L688" i="1" s="1"/>
  <c r="M688" i="1" s="1"/>
  <c r="J689" i="1"/>
  <c r="I702" i="1"/>
  <c r="S702" i="1" l="1"/>
  <c r="Q701" i="1"/>
  <c r="R701" i="1" s="1"/>
  <c r="C702" i="1" s="1"/>
  <c r="T702" i="1"/>
  <c r="D702" i="1"/>
  <c r="E702" i="1" s="1"/>
  <c r="F703" i="1" s="1"/>
  <c r="A703" i="1"/>
  <c r="O702" i="1"/>
  <c r="N688" i="1"/>
  <c r="P688" i="1" s="1"/>
  <c r="B688" i="1" s="1"/>
  <c r="K689" i="1"/>
  <c r="L689" i="1" s="1"/>
  <c r="M689" i="1" s="1"/>
  <c r="J690" i="1"/>
  <c r="H689" i="1"/>
  <c r="G690" i="1"/>
  <c r="I703" i="1"/>
  <c r="S703" i="1" l="1"/>
  <c r="Q702" i="1"/>
  <c r="R702" i="1" s="1"/>
  <c r="C703" i="1" s="1"/>
  <c r="T703" i="1"/>
  <c r="D703" i="1"/>
  <c r="E703" i="1" s="1"/>
  <c r="F704" i="1" s="1"/>
  <c r="A704" i="1"/>
  <c r="O703" i="1"/>
  <c r="N689" i="1"/>
  <c r="P689" i="1" s="1"/>
  <c r="B689" i="1" s="1"/>
  <c r="G691" i="1"/>
  <c r="H690" i="1"/>
  <c r="K690" i="1"/>
  <c r="L690" i="1" s="1"/>
  <c r="M690" i="1" s="1"/>
  <c r="J691" i="1"/>
  <c r="I704" i="1"/>
  <c r="T704" i="1" l="1"/>
  <c r="S704" i="1"/>
  <c r="Q703" i="1"/>
  <c r="R703" i="1" s="1"/>
  <c r="C704" i="1" s="1"/>
  <c r="D704" i="1"/>
  <c r="E704" i="1" s="1"/>
  <c r="F705" i="1" s="1"/>
  <c r="O704" i="1"/>
  <c r="A705" i="1"/>
  <c r="N690" i="1"/>
  <c r="P690" i="1" s="1"/>
  <c r="B690" i="1" s="1"/>
  <c r="K691" i="1"/>
  <c r="L691" i="1" s="1"/>
  <c r="M691" i="1" s="1"/>
  <c r="J692" i="1"/>
  <c r="H691" i="1"/>
  <c r="G692" i="1"/>
  <c r="I705" i="1"/>
  <c r="D705" i="1" l="1"/>
  <c r="E705" i="1" s="1"/>
  <c r="F706" i="1" s="1"/>
  <c r="O705" i="1"/>
  <c r="A706" i="1"/>
  <c r="S705" i="1"/>
  <c r="Q704" i="1"/>
  <c r="R704" i="1" s="1"/>
  <c r="C705" i="1" s="1"/>
  <c r="T705" i="1"/>
  <c r="N691" i="1"/>
  <c r="P691" i="1" s="1"/>
  <c r="B691" i="1" s="1"/>
  <c r="H692" i="1"/>
  <c r="G693" i="1"/>
  <c r="K692" i="1"/>
  <c r="L692" i="1" s="1"/>
  <c r="M692" i="1" s="1"/>
  <c r="J693" i="1"/>
  <c r="I706" i="1"/>
  <c r="D706" i="1" l="1"/>
  <c r="E706" i="1" s="1"/>
  <c r="F707" i="1" s="1"/>
  <c r="A707" i="1"/>
  <c r="O706" i="1"/>
  <c r="T706" i="1"/>
  <c r="Q705" i="1"/>
  <c r="R705" i="1" s="1"/>
  <c r="C706" i="1" s="1"/>
  <c r="S706" i="1"/>
  <c r="N692" i="1"/>
  <c r="P692" i="1" s="1"/>
  <c r="B692" i="1" s="1"/>
  <c r="K693" i="1"/>
  <c r="L693" i="1" s="1"/>
  <c r="M693" i="1" s="1"/>
  <c r="J694" i="1"/>
  <c r="G694" i="1"/>
  <c r="H693" i="1"/>
  <c r="I707" i="1"/>
  <c r="S707" i="1" l="1"/>
  <c r="T707" i="1"/>
  <c r="Q706" i="1"/>
  <c r="R706" i="1" s="1"/>
  <c r="C707" i="1" s="1"/>
  <c r="D707" i="1"/>
  <c r="E707" i="1" s="1"/>
  <c r="F708" i="1" s="1"/>
  <c r="O707" i="1"/>
  <c r="A708" i="1"/>
  <c r="N693" i="1"/>
  <c r="P693" i="1" s="1"/>
  <c r="B693" i="1" s="1"/>
  <c r="H694" i="1"/>
  <c r="G695" i="1"/>
  <c r="K694" i="1"/>
  <c r="L694" i="1" s="1"/>
  <c r="M694" i="1" s="1"/>
  <c r="J695" i="1"/>
  <c r="I708" i="1"/>
  <c r="D708" i="1" l="1"/>
  <c r="E708" i="1" s="1"/>
  <c r="F709" i="1" s="1"/>
  <c r="A709" i="1"/>
  <c r="O708" i="1"/>
  <c r="S708" i="1"/>
  <c r="Q707" i="1"/>
  <c r="R707" i="1" s="1"/>
  <c r="C708" i="1" s="1"/>
  <c r="T708" i="1"/>
  <c r="N694" i="1"/>
  <c r="P694" i="1" s="1"/>
  <c r="B694" i="1" s="1"/>
  <c r="H695" i="1"/>
  <c r="G696" i="1"/>
  <c r="K695" i="1"/>
  <c r="L695" i="1" s="1"/>
  <c r="M695" i="1" s="1"/>
  <c r="J696" i="1"/>
  <c r="I709" i="1"/>
  <c r="Q708" i="1" l="1"/>
  <c r="R708" i="1" s="1"/>
  <c r="C709" i="1" s="1"/>
  <c r="T709" i="1"/>
  <c r="S709" i="1"/>
  <c r="D709" i="1"/>
  <c r="E709" i="1" s="1"/>
  <c r="F710" i="1" s="1"/>
  <c r="O709" i="1"/>
  <c r="A710" i="1"/>
  <c r="N695" i="1"/>
  <c r="P695" i="1" s="1"/>
  <c r="B695" i="1" s="1"/>
  <c r="K696" i="1"/>
  <c r="L696" i="1" s="1"/>
  <c r="M696" i="1" s="1"/>
  <c r="J697" i="1"/>
  <c r="H696" i="1"/>
  <c r="G697" i="1"/>
  <c r="I710" i="1"/>
  <c r="D710" i="1" l="1"/>
  <c r="E710" i="1" s="1"/>
  <c r="F711" i="1" s="1"/>
  <c r="O710" i="1"/>
  <c r="A711" i="1"/>
  <c r="Q709" i="1"/>
  <c r="R709" i="1" s="1"/>
  <c r="C710" i="1" s="1"/>
  <c r="T710" i="1"/>
  <c r="S710" i="1"/>
  <c r="N696" i="1"/>
  <c r="P696" i="1" s="1"/>
  <c r="B696" i="1" s="1"/>
  <c r="H697" i="1"/>
  <c r="G698" i="1"/>
  <c r="K697" i="1"/>
  <c r="L697" i="1" s="1"/>
  <c r="M697" i="1" s="1"/>
  <c r="J698" i="1"/>
  <c r="I711" i="1"/>
  <c r="D711" i="1" l="1"/>
  <c r="E711" i="1" s="1"/>
  <c r="F712" i="1" s="1"/>
  <c r="O711" i="1"/>
  <c r="A712" i="1"/>
  <c r="Q710" i="1"/>
  <c r="R710" i="1" s="1"/>
  <c r="C711" i="1" s="1"/>
  <c r="T711" i="1"/>
  <c r="S711" i="1"/>
  <c r="N697" i="1"/>
  <c r="P697" i="1" s="1"/>
  <c r="B697" i="1" s="1"/>
  <c r="K698" i="1"/>
  <c r="L698" i="1" s="1"/>
  <c r="M698" i="1" s="1"/>
  <c r="J699" i="1"/>
  <c r="H698" i="1"/>
  <c r="G699" i="1"/>
  <c r="I712" i="1"/>
  <c r="D712" i="1" l="1"/>
  <c r="E712" i="1" s="1"/>
  <c r="F713" i="1" s="1"/>
  <c r="O712" i="1"/>
  <c r="A713" i="1"/>
  <c r="S712" i="1"/>
  <c r="Q711" i="1"/>
  <c r="R711" i="1" s="1"/>
  <c r="C712" i="1" s="1"/>
  <c r="T712" i="1"/>
  <c r="N698" i="1"/>
  <c r="P698" i="1" s="1"/>
  <c r="B698" i="1" s="1"/>
  <c r="H699" i="1"/>
  <c r="G700" i="1"/>
  <c r="K699" i="1"/>
  <c r="L699" i="1" s="1"/>
  <c r="M699" i="1" s="1"/>
  <c r="J700" i="1"/>
  <c r="I713" i="1"/>
  <c r="D713" i="1" l="1"/>
  <c r="E713" i="1" s="1"/>
  <c r="F714" i="1" s="1"/>
  <c r="A714" i="1"/>
  <c r="O713" i="1"/>
  <c r="T713" i="1"/>
  <c r="Q712" i="1"/>
  <c r="R712" i="1" s="1"/>
  <c r="C713" i="1" s="1"/>
  <c r="S713" i="1"/>
  <c r="N699" i="1"/>
  <c r="P699" i="1" s="1"/>
  <c r="B699" i="1" s="1"/>
  <c r="H700" i="1"/>
  <c r="G701" i="1"/>
  <c r="K700" i="1"/>
  <c r="L700" i="1" s="1"/>
  <c r="M700" i="1" s="1"/>
  <c r="J701" i="1"/>
  <c r="I714" i="1"/>
  <c r="S714" i="1" l="1"/>
  <c r="Q713" i="1"/>
  <c r="R713" i="1" s="1"/>
  <c r="C714" i="1" s="1"/>
  <c r="T714" i="1"/>
  <c r="D714" i="1"/>
  <c r="E714" i="1" s="1"/>
  <c r="F715" i="1" s="1"/>
  <c r="O714" i="1"/>
  <c r="A715" i="1"/>
  <c r="N700" i="1"/>
  <c r="P700" i="1" s="1"/>
  <c r="B700" i="1" s="1"/>
  <c r="K701" i="1"/>
  <c r="L701" i="1" s="1"/>
  <c r="M701" i="1" s="1"/>
  <c r="J702" i="1"/>
  <c r="G702" i="1"/>
  <c r="H701" i="1"/>
  <c r="I715" i="1"/>
  <c r="D715" i="1" l="1"/>
  <c r="E715" i="1" s="1"/>
  <c r="F716" i="1" s="1"/>
  <c r="O715" i="1"/>
  <c r="A716" i="1"/>
  <c r="T715" i="1"/>
  <c r="Q714" i="1"/>
  <c r="R714" i="1" s="1"/>
  <c r="C715" i="1" s="1"/>
  <c r="S715" i="1"/>
  <c r="N701" i="1"/>
  <c r="P701" i="1" s="1"/>
  <c r="B701" i="1" s="1"/>
  <c r="H702" i="1"/>
  <c r="G703" i="1"/>
  <c r="K702" i="1"/>
  <c r="L702" i="1" s="1"/>
  <c r="M702" i="1" s="1"/>
  <c r="J703" i="1"/>
  <c r="I716" i="1"/>
  <c r="D716" i="1" l="1"/>
  <c r="E716" i="1" s="1"/>
  <c r="F717" i="1" s="1"/>
  <c r="O716" i="1"/>
  <c r="A717" i="1"/>
  <c r="T716" i="1"/>
  <c r="S716" i="1"/>
  <c r="Q715" i="1"/>
  <c r="R715" i="1" s="1"/>
  <c r="C716" i="1" s="1"/>
  <c r="N702" i="1"/>
  <c r="P702" i="1" s="1"/>
  <c r="B702" i="1" s="1"/>
  <c r="K703" i="1"/>
  <c r="L703" i="1" s="1"/>
  <c r="M703" i="1" s="1"/>
  <c r="J704" i="1"/>
  <c r="G704" i="1"/>
  <c r="H703" i="1"/>
  <c r="I717" i="1"/>
  <c r="D717" i="1" l="1"/>
  <c r="E717" i="1" s="1"/>
  <c r="F718" i="1" s="1"/>
  <c r="O717" i="1"/>
  <c r="A718" i="1"/>
  <c r="T717" i="1"/>
  <c r="S717" i="1"/>
  <c r="Q716" i="1"/>
  <c r="R716" i="1" s="1"/>
  <c r="C717" i="1" s="1"/>
  <c r="N703" i="1"/>
  <c r="P703" i="1" s="1"/>
  <c r="B703" i="1" s="1"/>
  <c r="G705" i="1"/>
  <c r="H704" i="1"/>
  <c r="K704" i="1"/>
  <c r="L704" i="1" s="1"/>
  <c r="M704" i="1" s="1"/>
  <c r="J705" i="1"/>
  <c r="I718" i="1"/>
  <c r="D718" i="1" l="1"/>
  <c r="E718" i="1" s="1"/>
  <c r="F719" i="1" s="1"/>
  <c r="A719" i="1"/>
  <c r="O718" i="1"/>
  <c r="S718" i="1"/>
  <c r="T718" i="1"/>
  <c r="Q717" i="1"/>
  <c r="R717" i="1" s="1"/>
  <c r="C718" i="1" s="1"/>
  <c r="N704" i="1"/>
  <c r="P704" i="1" s="1"/>
  <c r="B704" i="1" s="1"/>
  <c r="K705" i="1"/>
  <c r="L705" i="1" s="1"/>
  <c r="M705" i="1" s="1"/>
  <c r="J706" i="1"/>
  <c r="H705" i="1"/>
  <c r="G706" i="1"/>
  <c r="I719" i="1"/>
  <c r="S719" i="1" l="1"/>
  <c r="Q718" i="1"/>
  <c r="R718" i="1" s="1"/>
  <c r="C719" i="1" s="1"/>
  <c r="T719" i="1"/>
  <c r="D719" i="1"/>
  <c r="E719" i="1" s="1"/>
  <c r="F720" i="1" s="1"/>
  <c r="A720" i="1"/>
  <c r="O719" i="1"/>
  <c r="N705" i="1"/>
  <c r="P705" i="1" s="1"/>
  <c r="B705" i="1" s="1"/>
  <c r="H706" i="1"/>
  <c r="G707" i="1"/>
  <c r="K706" i="1"/>
  <c r="L706" i="1" s="1"/>
  <c r="M706" i="1" s="1"/>
  <c r="J707" i="1"/>
  <c r="I720" i="1"/>
  <c r="T720" i="1" l="1"/>
  <c r="Q719" i="1"/>
  <c r="R719" i="1" s="1"/>
  <c r="C720" i="1" s="1"/>
  <c r="S720" i="1"/>
  <c r="D720" i="1"/>
  <c r="E720" i="1" s="1"/>
  <c r="F721" i="1" s="1"/>
  <c r="O720" i="1"/>
  <c r="A721" i="1"/>
  <c r="N706" i="1"/>
  <c r="P706" i="1" s="1"/>
  <c r="B706" i="1" s="1"/>
  <c r="K707" i="1"/>
  <c r="L707" i="1" s="1"/>
  <c r="M707" i="1" s="1"/>
  <c r="J708" i="1"/>
  <c r="H707" i="1"/>
  <c r="G708" i="1"/>
  <c r="I721" i="1"/>
  <c r="D721" i="1" l="1"/>
  <c r="E721" i="1" s="1"/>
  <c r="F722" i="1" s="1"/>
  <c r="O721" i="1"/>
  <c r="A722" i="1"/>
  <c r="S721" i="1"/>
  <c r="T721" i="1"/>
  <c r="Q720" i="1"/>
  <c r="R720" i="1" s="1"/>
  <c r="C721" i="1" s="1"/>
  <c r="N707" i="1"/>
  <c r="P707" i="1" s="1"/>
  <c r="B707" i="1" s="1"/>
  <c r="H708" i="1"/>
  <c r="G709" i="1"/>
  <c r="K708" i="1"/>
  <c r="L708" i="1" s="1"/>
  <c r="M708" i="1" s="1"/>
  <c r="J709" i="1"/>
  <c r="I722" i="1"/>
  <c r="D722" i="1" l="1"/>
  <c r="E722" i="1" s="1"/>
  <c r="F723" i="1" s="1"/>
  <c r="A723" i="1"/>
  <c r="O722" i="1"/>
  <c r="Q721" i="1"/>
  <c r="R721" i="1" s="1"/>
  <c r="C722" i="1" s="1"/>
  <c r="T722" i="1"/>
  <c r="S722" i="1"/>
  <c r="N708" i="1"/>
  <c r="P708" i="1" s="1"/>
  <c r="B708" i="1" s="1"/>
  <c r="H709" i="1"/>
  <c r="G710" i="1"/>
  <c r="K709" i="1"/>
  <c r="L709" i="1" s="1"/>
  <c r="M709" i="1" s="1"/>
  <c r="J710" i="1"/>
  <c r="I723" i="1"/>
  <c r="S723" i="1" l="1"/>
  <c r="Q722" i="1"/>
  <c r="R722" i="1" s="1"/>
  <c r="C723" i="1" s="1"/>
  <c r="T723" i="1"/>
  <c r="D723" i="1"/>
  <c r="E723" i="1" s="1"/>
  <c r="F724" i="1" s="1"/>
  <c r="A724" i="1"/>
  <c r="O723" i="1"/>
  <c r="N709" i="1"/>
  <c r="P709" i="1" s="1"/>
  <c r="B709" i="1" s="1"/>
  <c r="K710" i="1"/>
  <c r="L710" i="1" s="1"/>
  <c r="M710" i="1" s="1"/>
  <c r="J711" i="1"/>
  <c r="H710" i="1"/>
  <c r="G711" i="1"/>
  <c r="I724" i="1"/>
  <c r="T724" i="1" l="1"/>
  <c r="S724" i="1"/>
  <c r="Q723" i="1"/>
  <c r="R723" i="1" s="1"/>
  <c r="C724" i="1" s="1"/>
  <c r="D724" i="1"/>
  <c r="E724" i="1" s="1"/>
  <c r="F725" i="1" s="1"/>
  <c r="A725" i="1"/>
  <c r="O724" i="1"/>
  <c r="N710" i="1"/>
  <c r="P710" i="1" s="1"/>
  <c r="B710" i="1" s="1"/>
  <c r="G712" i="1"/>
  <c r="H711" i="1"/>
  <c r="K711" i="1"/>
  <c r="L711" i="1" s="1"/>
  <c r="M711" i="1" s="1"/>
  <c r="J712" i="1"/>
  <c r="I725" i="1"/>
  <c r="Q724" i="1" l="1"/>
  <c r="R724" i="1" s="1"/>
  <c r="C725" i="1" s="1"/>
  <c r="T725" i="1"/>
  <c r="S725" i="1"/>
  <c r="D725" i="1"/>
  <c r="E725" i="1" s="1"/>
  <c r="F726" i="1" s="1"/>
  <c r="A726" i="1"/>
  <c r="O725" i="1"/>
  <c r="N711" i="1"/>
  <c r="P711" i="1" s="1"/>
  <c r="B711" i="1" s="1"/>
  <c r="K712" i="1"/>
  <c r="L712" i="1" s="1"/>
  <c r="M712" i="1" s="1"/>
  <c r="J713" i="1"/>
  <c r="H712" i="1"/>
  <c r="G713" i="1"/>
  <c r="I726" i="1"/>
  <c r="S726" i="1" l="1"/>
  <c r="Q725" i="1"/>
  <c r="R725" i="1" s="1"/>
  <c r="C726" i="1" s="1"/>
  <c r="T726" i="1"/>
  <c r="D726" i="1"/>
  <c r="E726" i="1" s="1"/>
  <c r="F727" i="1" s="1"/>
  <c r="O726" i="1"/>
  <c r="A727" i="1"/>
  <c r="N712" i="1"/>
  <c r="P712" i="1" s="1"/>
  <c r="B712" i="1" s="1"/>
  <c r="K713" i="1"/>
  <c r="L713" i="1" s="1"/>
  <c r="M713" i="1" s="1"/>
  <c r="J714" i="1"/>
  <c r="H713" i="1"/>
  <c r="G714" i="1"/>
  <c r="I727" i="1"/>
  <c r="D727" i="1" l="1"/>
  <c r="E727" i="1" s="1"/>
  <c r="F728" i="1" s="1"/>
  <c r="O727" i="1"/>
  <c r="A728" i="1"/>
  <c r="Q726" i="1"/>
  <c r="R726" i="1" s="1"/>
  <c r="C727" i="1" s="1"/>
  <c r="S727" i="1"/>
  <c r="T727" i="1"/>
  <c r="N713" i="1"/>
  <c r="P713" i="1" s="1"/>
  <c r="B713" i="1" s="1"/>
  <c r="H714" i="1"/>
  <c r="G715" i="1"/>
  <c r="K714" i="1"/>
  <c r="L714" i="1" s="1"/>
  <c r="M714" i="1" s="1"/>
  <c r="J715" i="1"/>
  <c r="I728" i="1"/>
  <c r="D728" i="1" l="1"/>
  <c r="E728" i="1" s="1"/>
  <c r="F729" i="1" s="1"/>
  <c r="O728" i="1"/>
  <c r="A729" i="1"/>
  <c r="Q727" i="1"/>
  <c r="R727" i="1" s="1"/>
  <c r="C728" i="1" s="1"/>
  <c r="T728" i="1"/>
  <c r="S728" i="1"/>
  <c r="N714" i="1"/>
  <c r="P714" i="1" s="1"/>
  <c r="B714" i="1" s="1"/>
  <c r="K715" i="1"/>
  <c r="L715" i="1" s="1"/>
  <c r="M715" i="1" s="1"/>
  <c r="J716" i="1"/>
  <c r="H715" i="1"/>
  <c r="G716" i="1"/>
  <c r="I729" i="1"/>
  <c r="D729" i="1" l="1"/>
  <c r="E729" i="1" s="1"/>
  <c r="F730" i="1" s="1"/>
  <c r="O729" i="1"/>
  <c r="A730" i="1"/>
  <c r="S729" i="1"/>
  <c r="Q728" i="1"/>
  <c r="R728" i="1" s="1"/>
  <c r="C729" i="1" s="1"/>
  <c r="T729" i="1"/>
  <c r="N715" i="1"/>
  <c r="P715" i="1" s="1"/>
  <c r="B715" i="1" s="1"/>
  <c r="H716" i="1"/>
  <c r="G717" i="1"/>
  <c r="K716" i="1"/>
  <c r="L716" i="1" s="1"/>
  <c r="M716" i="1" s="1"/>
  <c r="J717" i="1"/>
  <c r="I730" i="1"/>
  <c r="D730" i="1" l="1"/>
  <c r="E730" i="1" s="1"/>
  <c r="F731" i="1" s="1"/>
  <c r="A731" i="1"/>
  <c r="O730" i="1"/>
  <c r="S730" i="1"/>
  <c r="T730" i="1"/>
  <c r="Q729" i="1"/>
  <c r="R729" i="1" s="1"/>
  <c r="C730" i="1" s="1"/>
  <c r="N716" i="1"/>
  <c r="P716" i="1" s="1"/>
  <c r="B716" i="1" s="1"/>
  <c r="K717" i="1"/>
  <c r="L717" i="1" s="1"/>
  <c r="M717" i="1" s="1"/>
  <c r="J718" i="1"/>
  <c r="H717" i="1"/>
  <c r="G718" i="1"/>
  <c r="I731" i="1"/>
  <c r="S731" i="1" l="1"/>
  <c r="Q730" i="1"/>
  <c r="R730" i="1" s="1"/>
  <c r="C731" i="1" s="1"/>
  <c r="T731" i="1"/>
  <c r="D731" i="1"/>
  <c r="E731" i="1" s="1"/>
  <c r="F732" i="1" s="1"/>
  <c r="A732" i="1"/>
  <c r="O731" i="1"/>
  <c r="N717" i="1"/>
  <c r="P717" i="1" s="1"/>
  <c r="B717" i="1" s="1"/>
  <c r="H718" i="1"/>
  <c r="G719" i="1"/>
  <c r="K718" i="1"/>
  <c r="L718" i="1" s="1"/>
  <c r="M718" i="1" s="1"/>
  <c r="J719" i="1"/>
  <c r="I732" i="1"/>
  <c r="T732" i="1" l="1"/>
  <c r="Q731" i="1"/>
  <c r="R731" i="1" s="1"/>
  <c r="C732" i="1" s="1"/>
  <c r="S732" i="1"/>
  <c r="D732" i="1"/>
  <c r="E732" i="1" s="1"/>
  <c r="F733" i="1" s="1"/>
  <c r="O732" i="1"/>
  <c r="A733" i="1"/>
  <c r="N718" i="1"/>
  <c r="P718" i="1" s="1"/>
  <c r="B718" i="1" s="1"/>
  <c r="K719" i="1"/>
  <c r="L719" i="1" s="1"/>
  <c r="M719" i="1" s="1"/>
  <c r="J720" i="1"/>
  <c r="H719" i="1"/>
  <c r="G720" i="1"/>
  <c r="I733" i="1"/>
  <c r="D733" i="1" l="1"/>
  <c r="E733" i="1" s="1"/>
  <c r="F734" i="1" s="1"/>
  <c r="O733" i="1"/>
  <c r="A734" i="1"/>
  <c r="Q732" i="1"/>
  <c r="R732" i="1" s="1"/>
  <c r="C733" i="1" s="1"/>
  <c r="T733" i="1"/>
  <c r="S733" i="1"/>
  <c r="N719" i="1"/>
  <c r="P719" i="1" s="1"/>
  <c r="B719" i="1" s="1"/>
  <c r="G721" i="1"/>
  <c r="H720" i="1"/>
  <c r="K720" i="1"/>
  <c r="L720" i="1" s="1"/>
  <c r="M720" i="1" s="1"/>
  <c r="J721" i="1"/>
  <c r="I734" i="1"/>
  <c r="D734" i="1" l="1"/>
  <c r="E734" i="1" s="1"/>
  <c r="F735" i="1" s="1"/>
  <c r="A735" i="1"/>
  <c r="O734" i="1"/>
  <c r="Q733" i="1"/>
  <c r="R733" i="1" s="1"/>
  <c r="C734" i="1" s="1"/>
  <c r="S734" i="1"/>
  <c r="T734" i="1"/>
  <c r="N720" i="1"/>
  <c r="P720" i="1" s="1"/>
  <c r="B720" i="1" s="1"/>
  <c r="K721" i="1"/>
  <c r="L721" i="1" s="1"/>
  <c r="M721" i="1" s="1"/>
  <c r="J722" i="1"/>
  <c r="H721" i="1"/>
  <c r="G722" i="1"/>
  <c r="I735" i="1"/>
  <c r="Q734" i="1" l="1"/>
  <c r="R734" i="1" s="1"/>
  <c r="C735" i="1" s="1"/>
  <c r="S735" i="1"/>
  <c r="T735" i="1"/>
  <c r="D735" i="1"/>
  <c r="E735" i="1" s="1"/>
  <c r="F736" i="1" s="1"/>
  <c r="O735" i="1"/>
  <c r="A736" i="1"/>
  <c r="N721" i="1"/>
  <c r="P721" i="1" s="1"/>
  <c r="B721" i="1" s="1"/>
  <c r="H722" i="1"/>
  <c r="G723" i="1"/>
  <c r="K722" i="1"/>
  <c r="L722" i="1" s="1"/>
  <c r="M722" i="1" s="1"/>
  <c r="J723" i="1"/>
  <c r="I736" i="1"/>
  <c r="D736" i="1" l="1"/>
  <c r="E736" i="1" s="1"/>
  <c r="F737" i="1" s="1"/>
  <c r="O736" i="1"/>
  <c r="A737" i="1"/>
  <c r="Q735" i="1"/>
  <c r="R735" i="1" s="1"/>
  <c r="C736" i="1" s="1"/>
  <c r="S736" i="1"/>
  <c r="T736" i="1"/>
  <c r="N722" i="1"/>
  <c r="P722" i="1" s="1"/>
  <c r="B722" i="1" s="1"/>
  <c r="K723" i="1"/>
  <c r="L723" i="1" s="1"/>
  <c r="M723" i="1" s="1"/>
  <c r="J724" i="1"/>
  <c r="H723" i="1"/>
  <c r="G724" i="1"/>
  <c r="I737" i="1"/>
  <c r="D737" i="1" l="1"/>
  <c r="E737" i="1" s="1"/>
  <c r="F738" i="1" s="1"/>
  <c r="A738" i="1"/>
  <c r="O737" i="1"/>
  <c r="S737" i="1"/>
  <c r="Q736" i="1"/>
  <c r="R736" i="1" s="1"/>
  <c r="C737" i="1" s="1"/>
  <c r="T737" i="1"/>
  <c r="N723" i="1"/>
  <c r="P723" i="1" s="1"/>
  <c r="B723" i="1" s="1"/>
  <c r="H724" i="1"/>
  <c r="G725" i="1"/>
  <c r="K724" i="1"/>
  <c r="L724" i="1" s="1"/>
  <c r="M724" i="1" s="1"/>
  <c r="J725" i="1"/>
  <c r="I738" i="1"/>
  <c r="T738" i="1" l="1"/>
  <c r="Q737" i="1"/>
  <c r="R737" i="1" s="1"/>
  <c r="C738" i="1" s="1"/>
  <c r="S738" i="1"/>
  <c r="D738" i="1"/>
  <c r="E738" i="1" s="1"/>
  <c r="F739" i="1" s="1"/>
  <c r="A739" i="1"/>
  <c r="O738" i="1"/>
  <c r="N724" i="1"/>
  <c r="P724" i="1" s="1"/>
  <c r="B724" i="1" s="1"/>
  <c r="H725" i="1"/>
  <c r="G726" i="1"/>
  <c r="K725" i="1"/>
  <c r="L725" i="1" s="1"/>
  <c r="M725" i="1" s="1"/>
  <c r="J726" i="1"/>
  <c r="I739" i="1"/>
  <c r="T739" i="1" l="1"/>
  <c r="Q738" i="1"/>
  <c r="R738" i="1" s="1"/>
  <c r="C739" i="1" s="1"/>
  <c r="S739" i="1"/>
  <c r="D739" i="1"/>
  <c r="E739" i="1" s="1"/>
  <c r="F740" i="1" s="1"/>
  <c r="A740" i="1"/>
  <c r="O739" i="1"/>
  <c r="N725" i="1"/>
  <c r="P725" i="1" s="1"/>
  <c r="B725" i="1" s="1"/>
  <c r="K726" i="1"/>
  <c r="L726" i="1" s="1"/>
  <c r="M726" i="1" s="1"/>
  <c r="J727" i="1"/>
  <c r="G727" i="1"/>
  <c r="H726" i="1"/>
  <c r="I740" i="1"/>
  <c r="Q739" i="1" l="1"/>
  <c r="R739" i="1" s="1"/>
  <c r="C740" i="1" s="1"/>
  <c r="T740" i="1"/>
  <c r="S740" i="1"/>
  <c r="D740" i="1"/>
  <c r="E740" i="1" s="1"/>
  <c r="F741" i="1" s="1"/>
  <c r="A741" i="1"/>
  <c r="O740" i="1"/>
  <c r="N726" i="1"/>
  <c r="P726" i="1" s="1"/>
  <c r="B726" i="1" s="1"/>
  <c r="H727" i="1"/>
  <c r="G728" i="1"/>
  <c r="K727" i="1"/>
  <c r="L727" i="1" s="1"/>
  <c r="M727" i="1" s="1"/>
  <c r="J728" i="1"/>
  <c r="I741" i="1"/>
  <c r="Q740" i="1" l="1"/>
  <c r="R740" i="1" s="1"/>
  <c r="C741" i="1" s="1"/>
  <c r="T741" i="1"/>
  <c r="S741" i="1"/>
  <c r="D741" i="1"/>
  <c r="E741" i="1" s="1"/>
  <c r="F742" i="1" s="1"/>
  <c r="A742" i="1"/>
  <c r="O741" i="1"/>
  <c r="N727" i="1"/>
  <c r="P727" i="1" s="1"/>
  <c r="B727" i="1" s="1"/>
  <c r="K728" i="1"/>
  <c r="L728" i="1" s="1"/>
  <c r="M728" i="1" s="1"/>
  <c r="J729" i="1"/>
  <c r="H728" i="1"/>
  <c r="G729" i="1"/>
  <c r="I742" i="1"/>
  <c r="S742" i="1" l="1"/>
  <c r="T742" i="1"/>
  <c r="Q741" i="1"/>
  <c r="R741" i="1" s="1"/>
  <c r="C742" i="1" s="1"/>
  <c r="D742" i="1"/>
  <c r="E742" i="1" s="1"/>
  <c r="F743" i="1" s="1"/>
  <c r="A743" i="1"/>
  <c r="O742" i="1"/>
  <c r="N728" i="1"/>
  <c r="P728" i="1" s="1"/>
  <c r="B728" i="1" s="1"/>
  <c r="H729" i="1"/>
  <c r="G730" i="1"/>
  <c r="K729" i="1"/>
  <c r="L729" i="1" s="1"/>
  <c r="M729" i="1" s="1"/>
  <c r="J730" i="1"/>
  <c r="I743" i="1"/>
  <c r="Q742" i="1" l="1"/>
  <c r="R742" i="1" s="1"/>
  <c r="C743" i="1" s="1"/>
  <c r="S743" i="1"/>
  <c r="T743" i="1"/>
  <c r="D743" i="1"/>
  <c r="E743" i="1" s="1"/>
  <c r="F744" i="1" s="1"/>
  <c r="O743" i="1"/>
  <c r="A744" i="1"/>
  <c r="N729" i="1"/>
  <c r="P729" i="1" s="1"/>
  <c r="B729" i="1" s="1"/>
  <c r="K730" i="1"/>
  <c r="L730" i="1" s="1"/>
  <c r="M730" i="1" s="1"/>
  <c r="J731" i="1"/>
  <c r="H730" i="1"/>
  <c r="G731" i="1"/>
  <c r="I744" i="1"/>
  <c r="D744" i="1" l="1"/>
  <c r="E744" i="1" s="1"/>
  <c r="F745" i="1" s="1"/>
  <c r="O744" i="1"/>
  <c r="A745" i="1"/>
  <c r="S744" i="1"/>
  <c r="Q743" i="1"/>
  <c r="R743" i="1" s="1"/>
  <c r="C744" i="1" s="1"/>
  <c r="T744" i="1"/>
  <c r="N730" i="1"/>
  <c r="P730" i="1" s="1"/>
  <c r="B730" i="1" s="1"/>
  <c r="H731" i="1"/>
  <c r="G732" i="1"/>
  <c r="K731" i="1"/>
  <c r="L731" i="1" s="1"/>
  <c r="M731" i="1" s="1"/>
  <c r="J732" i="1"/>
  <c r="I745" i="1"/>
  <c r="D745" i="1" l="1"/>
  <c r="E745" i="1" s="1"/>
  <c r="F746" i="1" s="1"/>
  <c r="O745" i="1"/>
  <c r="A746" i="1"/>
  <c r="T745" i="1"/>
  <c r="Q744" i="1"/>
  <c r="R744" i="1" s="1"/>
  <c r="C745" i="1" s="1"/>
  <c r="S745" i="1"/>
  <c r="N731" i="1"/>
  <c r="P731" i="1" s="1"/>
  <c r="B731" i="1" s="1"/>
  <c r="K732" i="1"/>
  <c r="L732" i="1" s="1"/>
  <c r="M732" i="1" s="1"/>
  <c r="J733" i="1"/>
  <c r="G733" i="1"/>
  <c r="H732" i="1"/>
  <c r="I746" i="1"/>
  <c r="D746" i="1" l="1"/>
  <c r="E746" i="1" s="1"/>
  <c r="F747" i="1" s="1"/>
  <c r="A747" i="1"/>
  <c r="O746" i="1"/>
  <c r="Q745" i="1"/>
  <c r="R745" i="1" s="1"/>
  <c r="C746" i="1" s="1"/>
  <c r="S746" i="1"/>
  <c r="T746" i="1"/>
  <c r="N732" i="1"/>
  <c r="P732" i="1" s="1"/>
  <c r="B732" i="1" s="1"/>
  <c r="H733" i="1"/>
  <c r="G734" i="1"/>
  <c r="K733" i="1"/>
  <c r="L733" i="1" s="1"/>
  <c r="M733" i="1" s="1"/>
  <c r="J734" i="1"/>
  <c r="I747" i="1"/>
  <c r="T747" i="1" l="1"/>
  <c r="Q746" i="1"/>
  <c r="R746" i="1" s="1"/>
  <c r="C747" i="1" s="1"/>
  <c r="S747" i="1"/>
  <c r="D747" i="1"/>
  <c r="E747" i="1" s="1"/>
  <c r="F748" i="1" s="1"/>
  <c r="A748" i="1"/>
  <c r="O747" i="1"/>
  <c r="N733" i="1"/>
  <c r="P733" i="1" s="1"/>
  <c r="B733" i="1" s="1"/>
  <c r="K734" i="1"/>
  <c r="L734" i="1" s="1"/>
  <c r="M734" i="1" s="1"/>
  <c r="J735" i="1"/>
  <c r="H734" i="1"/>
  <c r="G735" i="1"/>
  <c r="I748" i="1"/>
  <c r="Q747" i="1" l="1"/>
  <c r="R747" i="1" s="1"/>
  <c r="C748" i="1" s="1"/>
  <c r="T748" i="1"/>
  <c r="S748" i="1"/>
  <c r="D748" i="1"/>
  <c r="E748" i="1" s="1"/>
  <c r="F749" i="1" s="1"/>
  <c r="A749" i="1"/>
  <c r="O748" i="1"/>
  <c r="N734" i="1"/>
  <c r="P734" i="1" s="1"/>
  <c r="B734" i="1" s="1"/>
  <c r="G736" i="1"/>
  <c r="H735" i="1"/>
  <c r="K735" i="1"/>
  <c r="L735" i="1" s="1"/>
  <c r="M735" i="1" s="1"/>
  <c r="J736" i="1"/>
  <c r="I749" i="1"/>
  <c r="Q748" i="1" l="1"/>
  <c r="R748" i="1" s="1"/>
  <c r="C749" i="1" s="1"/>
  <c r="S749" i="1"/>
  <c r="T749" i="1"/>
  <c r="D749" i="1"/>
  <c r="E749" i="1" s="1"/>
  <c r="F750" i="1" s="1"/>
  <c r="A750" i="1"/>
  <c r="O749" i="1"/>
  <c r="N735" i="1"/>
  <c r="P735" i="1" s="1"/>
  <c r="B735" i="1" s="1"/>
  <c r="K736" i="1"/>
  <c r="L736" i="1" s="1"/>
  <c r="M736" i="1" s="1"/>
  <c r="J737" i="1"/>
  <c r="H736" i="1"/>
  <c r="G737" i="1"/>
  <c r="I750" i="1"/>
  <c r="T750" i="1" l="1"/>
  <c r="Q749" i="1"/>
  <c r="R749" i="1" s="1"/>
  <c r="C750" i="1" s="1"/>
  <c r="S750" i="1"/>
  <c r="D750" i="1"/>
  <c r="E750" i="1" s="1"/>
  <c r="F751" i="1" s="1"/>
  <c r="O750" i="1"/>
  <c r="A751" i="1"/>
  <c r="N736" i="1"/>
  <c r="P736" i="1" s="1"/>
  <c r="B736" i="1" s="1"/>
  <c r="G738" i="1"/>
  <c r="H737" i="1"/>
  <c r="K737" i="1"/>
  <c r="L737" i="1" s="1"/>
  <c r="M737" i="1" s="1"/>
  <c r="J738" i="1"/>
  <c r="I751" i="1"/>
  <c r="D751" i="1" l="1"/>
  <c r="E751" i="1" s="1"/>
  <c r="F752" i="1" s="1"/>
  <c r="A752" i="1"/>
  <c r="O751" i="1"/>
  <c r="Q750" i="1"/>
  <c r="R750" i="1" s="1"/>
  <c r="C751" i="1" s="1"/>
  <c r="T751" i="1"/>
  <c r="S751" i="1"/>
  <c r="N737" i="1"/>
  <c r="P737" i="1" s="1"/>
  <c r="B737" i="1" s="1"/>
  <c r="K738" i="1"/>
  <c r="L738" i="1" s="1"/>
  <c r="M738" i="1" s="1"/>
  <c r="J739" i="1"/>
  <c r="G739" i="1"/>
  <c r="H738" i="1"/>
  <c r="I752" i="1"/>
  <c r="S752" i="1" l="1"/>
  <c r="T752" i="1"/>
  <c r="Q751" i="1"/>
  <c r="R751" i="1" s="1"/>
  <c r="C752" i="1" s="1"/>
  <c r="D752" i="1"/>
  <c r="E752" i="1" s="1"/>
  <c r="F753" i="1" s="1"/>
  <c r="O752" i="1"/>
  <c r="A753" i="1"/>
  <c r="N738" i="1"/>
  <c r="P738" i="1" s="1"/>
  <c r="B738" i="1" s="1"/>
  <c r="H739" i="1"/>
  <c r="G740" i="1"/>
  <c r="K739" i="1"/>
  <c r="L739" i="1" s="1"/>
  <c r="M739" i="1" s="1"/>
  <c r="J740" i="1"/>
  <c r="I753" i="1"/>
  <c r="D753" i="1" l="1"/>
  <c r="E753" i="1" s="1"/>
  <c r="F754" i="1" s="1"/>
  <c r="A754" i="1"/>
  <c r="O753" i="1"/>
  <c r="Q752" i="1"/>
  <c r="R752" i="1" s="1"/>
  <c r="C753" i="1" s="1"/>
  <c r="T753" i="1"/>
  <c r="S753" i="1"/>
  <c r="N739" i="1"/>
  <c r="P739" i="1" s="1"/>
  <c r="B739" i="1" s="1"/>
  <c r="K740" i="1"/>
  <c r="L740" i="1" s="1"/>
  <c r="M740" i="1" s="1"/>
  <c r="J741" i="1"/>
  <c r="H740" i="1"/>
  <c r="G741" i="1"/>
  <c r="I754" i="1"/>
  <c r="T754" i="1" l="1"/>
  <c r="S754" i="1"/>
  <c r="Q753" i="1"/>
  <c r="R753" i="1" s="1"/>
  <c r="C754" i="1" s="1"/>
  <c r="D754" i="1"/>
  <c r="E754" i="1" s="1"/>
  <c r="F755" i="1" s="1"/>
  <c r="A755" i="1"/>
  <c r="O754" i="1"/>
  <c r="N740" i="1"/>
  <c r="P740" i="1" s="1"/>
  <c r="B740" i="1" s="1"/>
  <c r="H741" i="1"/>
  <c r="G742" i="1"/>
  <c r="K741" i="1"/>
  <c r="L741" i="1" s="1"/>
  <c r="M741" i="1" s="1"/>
  <c r="J742" i="1"/>
  <c r="I755" i="1"/>
  <c r="S755" i="1" l="1"/>
  <c r="T755" i="1"/>
  <c r="Q754" i="1"/>
  <c r="R754" i="1" s="1"/>
  <c r="C755" i="1" s="1"/>
  <c r="D755" i="1"/>
  <c r="E755" i="1" s="1"/>
  <c r="F756" i="1" s="1"/>
  <c r="A756" i="1"/>
  <c r="O755" i="1"/>
  <c r="N741" i="1"/>
  <c r="P741" i="1" s="1"/>
  <c r="B741" i="1" s="1"/>
  <c r="K742" i="1"/>
  <c r="L742" i="1" s="1"/>
  <c r="M742" i="1" s="1"/>
  <c r="J743" i="1"/>
  <c r="G743" i="1"/>
  <c r="H742" i="1"/>
  <c r="I756" i="1"/>
  <c r="S756" i="1" l="1"/>
  <c r="T756" i="1"/>
  <c r="Q755" i="1"/>
  <c r="R755" i="1" s="1"/>
  <c r="C756" i="1" s="1"/>
  <c r="D756" i="1"/>
  <c r="E756" i="1" s="1"/>
  <c r="F757" i="1" s="1"/>
  <c r="A757" i="1"/>
  <c r="O756" i="1"/>
  <c r="N742" i="1"/>
  <c r="P742" i="1" s="1"/>
  <c r="B742" i="1" s="1"/>
  <c r="H743" i="1"/>
  <c r="G744" i="1"/>
  <c r="K743" i="1"/>
  <c r="L743" i="1" s="1"/>
  <c r="M743" i="1" s="1"/>
  <c r="J744" i="1"/>
  <c r="I757" i="1"/>
  <c r="S757" i="1" l="1"/>
  <c r="T757" i="1"/>
  <c r="Q756" i="1"/>
  <c r="R756" i="1" s="1"/>
  <c r="C757" i="1" s="1"/>
  <c r="D757" i="1"/>
  <c r="E757" i="1" s="1"/>
  <c r="F758" i="1" s="1"/>
  <c r="O757" i="1"/>
  <c r="A758" i="1"/>
  <c r="N743" i="1"/>
  <c r="P743" i="1" s="1"/>
  <c r="B743" i="1" s="1"/>
  <c r="K744" i="1"/>
  <c r="L744" i="1" s="1"/>
  <c r="M744" i="1" s="1"/>
  <c r="J745" i="1"/>
  <c r="G745" i="1"/>
  <c r="H744" i="1"/>
  <c r="I758" i="1"/>
  <c r="D758" i="1" l="1"/>
  <c r="E758" i="1" s="1"/>
  <c r="F759" i="1" s="1"/>
  <c r="A759" i="1"/>
  <c r="O758" i="1"/>
  <c r="Q757" i="1"/>
  <c r="R757" i="1" s="1"/>
  <c r="C758" i="1" s="1"/>
  <c r="S758" i="1"/>
  <c r="T758" i="1"/>
  <c r="N744" i="1"/>
  <c r="P744" i="1" s="1"/>
  <c r="B744" i="1" s="1"/>
  <c r="H745" i="1"/>
  <c r="G746" i="1"/>
  <c r="K745" i="1"/>
  <c r="L745" i="1" s="1"/>
  <c r="M745" i="1" s="1"/>
  <c r="J746" i="1"/>
  <c r="I759" i="1"/>
  <c r="Q758" i="1" l="1"/>
  <c r="R758" i="1" s="1"/>
  <c r="C759" i="1" s="1"/>
  <c r="T759" i="1"/>
  <c r="S759" i="1"/>
  <c r="D759" i="1"/>
  <c r="E759" i="1" s="1"/>
  <c r="F760" i="1" s="1"/>
  <c r="A760" i="1"/>
  <c r="O759" i="1"/>
  <c r="N745" i="1"/>
  <c r="P745" i="1" s="1"/>
  <c r="B745" i="1" s="1"/>
  <c r="K746" i="1"/>
  <c r="L746" i="1" s="1"/>
  <c r="M746" i="1" s="1"/>
  <c r="J747" i="1"/>
  <c r="G747" i="1"/>
  <c r="H746" i="1"/>
  <c r="I760" i="1"/>
  <c r="T760" i="1" l="1"/>
  <c r="S760" i="1"/>
  <c r="Q759" i="1"/>
  <c r="R759" i="1" s="1"/>
  <c r="C760" i="1" s="1"/>
  <c r="D760" i="1"/>
  <c r="E760" i="1" s="1"/>
  <c r="F761" i="1" s="1"/>
  <c r="A761" i="1"/>
  <c r="O760" i="1"/>
  <c r="N746" i="1"/>
  <c r="P746" i="1" s="1"/>
  <c r="B746" i="1" s="1"/>
  <c r="G748" i="1"/>
  <c r="H747" i="1"/>
  <c r="K747" i="1"/>
  <c r="L747" i="1" s="1"/>
  <c r="M747" i="1" s="1"/>
  <c r="J748" i="1"/>
  <c r="I761" i="1"/>
  <c r="T761" i="1" l="1"/>
  <c r="S761" i="1"/>
  <c r="Q760" i="1"/>
  <c r="R760" i="1" s="1"/>
  <c r="C761" i="1" s="1"/>
  <c r="D761" i="1"/>
  <c r="E761" i="1" s="1"/>
  <c r="F762" i="1" s="1"/>
  <c r="O761" i="1"/>
  <c r="A762" i="1"/>
  <c r="N747" i="1"/>
  <c r="P747" i="1" s="1"/>
  <c r="B747" i="1" s="1"/>
  <c r="K748" i="1"/>
  <c r="L748" i="1" s="1"/>
  <c r="M748" i="1" s="1"/>
  <c r="J749" i="1"/>
  <c r="H748" i="1"/>
  <c r="G749" i="1"/>
  <c r="I762" i="1"/>
  <c r="D762" i="1" l="1"/>
  <c r="E762" i="1" s="1"/>
  <c r="F763" i="1" s="1"/>
  <c r="O762" i="1"/>
  <c r="A763" i="1"/>
  <c r="S762" i="1"/>
  <c r="Q761" i="1"/>
  <c r="R761" i="1" s="1"/>
  <c r="C762" i="1" s="1"/>
  <c r="T762" i="1"/>
  <c r="N748" i="1"/>
  <c r="P748" i="1" s="1"/>
  <c r="B748" i="1" s="1"/>
  <c r="H749" i="1"/>
  <c r="G750" i="1"/>
  <c r="K749" i="1"/>
  <c r="L749" i="1" s="1"/>
  <c r="M749" i="1" s="1"/>
  <c r="J750" i="1"/>
  <c r="I763" i="1"/>
  <c r="D763" i="1" l="1"/>
  <c r="E763" i="1" s="1"/>
  <c r="F764" i="1" s="1"/>
  <c r="O763" i="1"/>
  <c r="A764" i="1"/>
  <c r="S763" i="1"/>
  <c r="T763" i="1"/>
  <c r="Q762" i="1"/>
  <c r="R762" i="1" s="1"/>
  <c r="C763" i="1" s="1"/>
  <c r="N749" i="1"/>
  <c r="P749" i="1" s="1"/>
  <c r="B749" i="1" s="1"/>
  <c r="K750" i="1"/>
  <c r="L750" i="1" s="1"/>
  <c r="M750" i="1" s="1"/>
  <c r="J751" i="1"/>
  <c r="H750" i="1"/>
  <c r="G751" i="1"/>
  <c r="I764" i="1"/>
  <c r="D764" i="1" l="1"/>
  <c r="E764" i="1" s="1"/>
  <c r="F765" i="1" s="1"/>
  <c r="A765" i="1"/>
  <c r="O764" i="1"/>
  <c r="T764" i="1"/>
  <c r="S764" i="1"/>
  <c r="Q763" i="1"/>
  <c r="R763" i="1" s="1"/>
  <c r="C764" i="1" s="1"/>
  <c r="N750" i="1"/>
  <c r="P750" i="1" s="1"/>
  <c r="B750" i="1" s="1"/>
  <c r="G752" i="1"/>
  <c r="H751" i="1"/>
  <c r="K751" i="1"/>
  <c r="L751" i="1" s="1"/>
  <c r="M751" i="1" s="1"/>
  <c r="J752" i="1"/>
  <c r="I765" i="1"/>
  <c r="T765" i="1" l="1"/>
  <c r="Q764" i="1"/>
  <c r="R764" i="1" s="1"/>
  <c r="C765" i="1" s="1"/>
  <c r="S765" i="1"/>
  <c r="D765" i="1"/>
  <c r="E765" i="1" s="1"/>
  <c r="F766" i="1" s="1"/>
  <c r="O765" i="1"/>
  <c r="A766" i="1"/>
  <c r="N751" i="1"/>
  <c r="P751" i="1" s="1"/>
  <c r="B751" i="1" s="1"/>
  <c r="K752" i="1"/>
  <c r="L752" i="1" s="1"/>
  <c r="M752" i="1" s="1"/>
  <c r="J753" i="1"/>
  <c r="H752" i="1"/>
  <c r="G753" i="1"/>
  <c r="I766" i="1"/>
  <c r="D766" i="1" l="1"/>
  <c r="E766" i="1" s="1"/>
  <c r="F767" i="1" s="1"/>
  <c r="O766" i="1"/>
  <c r="A767" i="1"/>
  <c r="T766" i="1"/>
  <c r="Q765" i="1"/>
  <c r="R765" i="1" s="1"/>
  <c r="C766" i="1" s="1"/>
  <c r="S766" i="1"/>
  <c r="N752" i="1"/>
  <c r="P752" i="1" s="1"/>
  <c r="B752" i="1" s="1"/>
  <c r="G754" i="1"/>
  <c r="H753" i="1"/>
  <c r="K753" i="1"/>
  <c r="L753" i="1" s="1"/>
  <c r="M753" i="1" s="1"/>
  <c r="J754" i="1"/>
  <c r="I767" i="1"/>
  <c r="D767" i="1" l="1"/>
  <c r="E767" i="1" s="1"/>
  <c r="F768" i="1" s="1"/>
  <c r="O767" i="1"/>
  <c r="A768" i="1"/>
  <c r="S767" i="1"/>
  <c r="T767" i="1"/>
  <c r="Q766" i="1"/>
  <c r="R766" i="1" s="1"/>
  <c r="C767" i="1" s="1"/>
  <c r="N753" i="1"/>
  <c r="P753" i="1" s="1"/>
  <c r="B753" i="1" s="1"/>
  <c r="K754" i="1"/>
  <c r="L754" i="1" s="1"/>
  <c r="M754" i="1" s="1"/>
  <c r="J755" i="1"/>
  <c r="H754" i="1"/>
  <c r="G755" i="1"/>
  <c r="I768" i="1"/>
  <c r="D768" i="1" l="1"/>
  <c r="E768" i="1" s="1"/>
  <c r="F769" i="1" s="1"/>
  <c r="A769" i="1"/>
  <c r="O768" i="1"/>
  <c r="S768" i="1"/>
  <c r="T768" i="1"/>
  <c r="Q767" i="1"/>
  <c r="R767" i="1" s="1"/>
  <c r="C768" i="1" s="1"/>
  <c r="N754" i="1"/>
  <c r="P754" i="1" s="1"/>
  <c r="B754" i="1" s="1"/>
  <c r="H755" i="1"/>
  <c r="G756" i="1"/>
  <c r="K755" i="1"/>
  <c r="L755" i="1" s="1"/>
  <c r="M755" i="1" s="1"/>
  <c r="J756" i="1"/>
  <c r="I769" i="1"/>
  <c r="S769" i="1" l="1"/>
  <c r="Q768" i="1"/>
  <c r="R768" i="1" s="1"/>
  <c r="C769" i="1" s="1"/>
  <c r="T769" i="1"/>
  <c r="D769" i="1"/>
  <c r="E769" i="1" s="1"/>
  <c r="F770" i="1" s="1"/>
  <c r="A770" i="1"/>
  <c r="O769" i="1"/>
  <c r="N755" i="1"/>
  <c r="P755" i="1" s="1"/>
  <c r="B755" i="1" s="1"/>
  <c r="K756" i="1"/>
  <c r="L756" i="1" s="1"/>
  <c r="M756" i="1" s="1"/>
  <c r="J757" i="1"/>
  <c r="G757" i="1"/>
  <c r="H756" i="1"/>
  <c r="I770" i="1"/>
  <c r="Q769" i="1" l="1"/>
  <c r="R769" i="1" s="1"/>
  <c r="C770" i="1" s="1"/>
  <c r="S770" i="1"/>
  <c r="T770" i="1"/>
  <c r="D770" i="1"/>
  <c r="E770" i="1" s="1"/>
  <c r="F771" i="1" s="1"/>
  <c r="A771" i="1"/>
  <c r="O770" i="1"/>
  <c r="N756" i="1"/>
  <c r="P756" i="1" s="1"/>
  <c r="B756" i="1" s="1"/>
  <c r="H757" i="1"/>
  <c r="G758" i="1"/>
  <c r="K757" i="1"/>
  <c r="L757" i="1" s="1"/>
  <c r="M757" i="1" s="1"/>
  <c r="J758" i="1"/>
  <c r="I771" i="1"/>
  <c r="S771" i="1" l="1"/>
  <c r="Q770" i="1"/>
  <c r="R770" i="1" s="1"/>
  <c r="C771" i="1" s="1"/>
  <c r="T771" i="1"/>
  <c r="D771" i="1"/>
  <c r="E771" i="1" s="1"/>
  <c r="F772" i="1" s="1"/>
  <c r="A772" i="1"/>
  <c r="O771" i="1"/>
  <c r="N757" i="1"/>
  <c r="P757" i="1" s="1"/>
  <c r="B757" i="1" s="1"/>
  <c r="K758" i="1"/>
  <c r="L758" i="1" s="1"/>
  <c r="M758" i="1" s="1"/>
  <c r="J759" i="1"/>
  <c r="H758" i="1"/>
  <c r="G759" i="1"/>
  <c r="I772" i="1"/>
  <c r="S772" i="1" l="1"/>
  <c r="T772" i="1"/>
  <c r="Q771" i="1"/>
  <c r="R771" i="1" s="1"/>
  <c r="C772" i="1" s="1"/>
  <c r="D772" i="1"/>
  <c r="E772" i="1" s="1"/>
  <c r="F773" i="1" s="1"/>
  <c r="A773" i="1"/>
  <c r="O772" i="1"/>
  <c r="N758" i="1"/>
  <c r="P758" i="1" s="1"/>
  <c r="B758" i="1" s="1"/>
  <c r="H759" i="1"/>
  <c r="G760" i="1"/>
  <c r="K759" i="1"/>
  <c r="L759" i="1" s="1"/>
  <c r="M759" i="1" s="1"/>
  <c r="J760" i="1"/>
  <c r="I773" i="1"/>
  <c r="Q772" i="1" l="1"/>
  <c r="R772" i="1" s="1"/>
  <c r="C773" i="1" s="1"/>
  <c r="S773" i="1"/>
  <c r="T773" i="1"/>
  <c r="D773" i="1"/>
  <c r="E773" i="1" s="1"/>
  <c r="F774" i="1" s="1"/>
  <c r="A774" i="1"/>
  <c r="O773" i="1"/>
  <c r="N759" i="1"/>
  <c r="P759" i="1" s="1"/>
  <c r="B759" i="1" s="1"/>
  <c r="K760" i="1"/>
  <c r="L760" i="1" s="1"/>
  <c r="M760" i="1" s="1"/>
  <c r="J761" i="1"/>
  <c r="H760" i="1"/>
  <c r="G761" i="1"/>
  <c r="I774" i="1"/>
  <c r="S774" i="1" l="1"/>
  <c r="Q773" i="1"/>
  <c r="R773" i="1" s="1"/>
  <c r="C774" i="1" s="1"/>
  <c r="T774" i="1"/>
  <c r="D774" i="1"/>
  <c r="E774" i="1" s="1"/>
  <c r="F775" i="1" s="1"/>
  <c r="O774" i="1"/>
  <c r="A775" i="1"/>
  <c r="N760" i="1"/>
  <c r="P760" i="1" s="1"/>
  <c r="B760" i="1" s="1"/>
  <c r="H761" i="1"/>
  <c r="G762" i="1"/>
  <c r="K761" i="1"/>
  <c r="L761" i="1" s="1"/>
  <c r="M761" i="1" s="1"/>
  <c r="J762" i="1"/>
  <c r="I775" i="1"/>
  <c r="D775" i="1" l="1"/>
  <c r="E775" i="1" s="1"/>
  <c r="F776" i="1" s="1"/>
  <c r="A776" i="1"/>
  <c r="O775" i="1"/>
  <c r="Q774" i="1"/>
  <c r="R774" i="1" s="1"/>
  <c r="C775" i="1" s="1"/>
  <c r="S775" i="1"/>
  <c r="T775" i="1"/>
  <c r="N761" i="1"/>
  <c r="P761" i="1" s="1"/>
  <c r="B761" i="1" s="1"/>
  <c r="K762" i="1"/>
  <c r="L762" i="1" s="1"/>
  <c r="M762" i="1" s="1"/>
  <c r="J763" i="1"/>
  <c r="H762" i="1"/>
  <c r="G763" i="1"/>
  <c r="I776" i="1"/>
  <c r="S776" i="1" l="1"/>
  <c r="T776" i="1"/>
  <c r="Q775" i="1"/>
  <c r="R775" i="1" s="1"/>
  <c r="C776" i="1" s="1"/>
  <c r="D776" i="1"/>
  <c r="E776" i="1" s="1"/>
  <c r="F777" i="1" s="1"/>
  <c r="A777" i="1"/>
  <c r="O776" i="1"/>
  <c r="N762" i="1"/>
  <c r="P762" i="1" s="1"/>
  <c r="B762" i="1" s="1"/>
  <c r="H763" i="1"/>
  <c r="G764" i="1"/>
  <c r="K763" i="1"/>
  <c r="L763" i="1" s="1"/>
  <c r="M763" i="1" s="1"/>
  <c r="J764" i="1"/>
  <c r="I777" i="1"/>
  <c r="Q776" i="1" l="1"/>
  <c r="R776" i="1" s="1"/>
  <c r="C777" i="1" s="1"/>
  <c r="T777" i="1"/>
  <c r="S777" i="1"/>
  <c r="D777" i="1"/>
  <c r="E777" i="1" s="1"/>
  <c r="F778" i="1" s="1"/>
  <c r="O777" i="1"/>
  <c r="A778" i="1"/>
  <c r="N763" i="1"/>
  <c r="P763" i="1" s="1"/>
  <c r="B763" i="1" s="1"/>
  <c r="K764" i="1"/>
  <c r="L764" i="1" s="1"/>
  <c r="M764" i="1" s="1"/>
  <c r="J765" i="1"/>
  <c r="H764" i="1"/>
  <c r="G765" i="1"/>
  <c r="I778" i="1"/>
  <c r="D778" i="1" l="1"/>
  <c r="E778" i="1" s="1"/>
  <c r="F779" i="1" s="1"/>
  <c r="O778" i="1"/>
  <c r="A779" i="1"/>
  <c r="S778" i="1"/>
  <c r="Q777" i="1"/>
  <c r="R777" i="1" s="1"/>
  <c r="C778" i="1" s="1"/>
  <c r="T778" i="1"/>
  <c r="N764" i="1"/>
  <c r="P764" i="1" s="1"/>
  <c r="B764" i="1" s="1"/>
  <c r="H765" i="1"/>
  <c r="G766" i="1"/>
  <c r="K765" i="1"/>
  <c r="L765" i="1" s="1"/>
  <c r="M765" i="1" s="1"/>
  <c r="J766" i="1"/>
  <c r="I779" i="1"/>
  <c r="D779" i="1" l="1"/>
  <c r="E779" i="1" s="1"/>
  <c r="F780" i="1" s="1"/>
  <c r="A780" i="1"/>
  <c r="O779" i="1"/>
  <c r="Q778" i="1"/>
  <c r="R778" i="1" s="1"/>
  <c r="C779" i="1" s="1"/>
  <c r="S779" i="1"/>
  <c r="T779" i="1"/>
  <c r="N765" i="1"/>
  <c r="P765" i="1" s="1"/>
  <c r="B765" i="1" s="1"/>
  <c r="K766" i="1"/>
  <c r="L766" i="1" s="1"/>
  <c r="M766" i="1" s="1"/>
  <c r="J767" i="1"/>
  <c r="H766" i="1"/>
  <c r="G767" i="1"/>
  <c r="I780" i="1"/>
  <c r="S780" i="1" l="1"/>
  <c r="T780" i="1"/>
  <c r="Q779" i="1"/>
  <c r="R779" i="1" s="1"/>
  <c r="C780" i="1" s="1"/>
  <c r="D780" i="1"/>
  <c r="E780" i="1" s="1"/>
  <c r="F781" i="1" s="1"/>
  <c r="O780" i="1"/>
  <c r="A781" i="1"/>
  <c r="N766" i="1"/>
  <c r="P766" i="1" s="1"/>
  <c r="B766" i="1" s="1"/>
  <c r="H767" i="1"/>
  <c r="G768" i="1"/>
  <c r="K767" i="1"/>
  <c r="L767" i="1" s="1"/>
  <c r="M767" i="1" s="1"/>
  <c r="J768" i="1"/>
  <c r="I781" i="1"/>
  <c r="D781" i="1" l="1"/>
  <c r="E781" i="1" s="1"/>
  <c r="F782" i="1" s="1"/>
  <c r="O781" i="1"/>
  <c r="A782" i="1"/>
  <c r="Q780" i="1"/>
  <c r="R780" i="1" s="1"/>
  <c r="C781" i="1" s="1"/>
  <c r="T781" i="1"/>
  <c r="S781" i="1"/>
  <c r="N767" i="1"/>
  <c r="P767" i="1" s="1"/>
  <c r="B767" i="1" s="1"/>
  <c r="K768" i="1"/>
  <c r="L768" i="1" s="1"/>
  <c r="M768" i="1" s="1"/>
  <c r="J769" i="1"/>
  <c r="H768" i="1"/>
  <c r="G769" i="1"/>
  <c r="I782" i="1"/>
  <c r="D782" i="1" l="1"/>
  <c r="E782" i="1" s="1"/>
  <c r="F783" i="1" s="1"/>
  <c r="A783" i="1"/>
  <c r="O782" i="1"/>
  <c r="Q781" i="1"/>
  <c r="R781" i="1" s="1"/>
  <c r="C782" i="1" s="1"/>
  <c r="S782" i="1"/>
  <c r="T782" i="1"/>
  <c r="N768" i="1"/>
  <c r="P768" i="1" s="1"/>
  <c r="B768" i="1" s="1"/>
  <c r="H769" i="1"/>
  <c r="G770" i="1"/>
  <c r="K769" i="1"/>
  <c r="L769" i="1" s="1"/>
  <c r="M769" i="1" s="1"/>
  <c r="J770" i="1"/>
  <c r="I783" i="1"/>
  <c r="T783" i="1" l="1"/>
  <c r="Q782" i="1"/>
  <c r="R782" i="1" s="1"/>
  <c r="C783" i="1" s="1"/>
  <c r="S783" i="1"/>
  <c r="D783" i="1"/>
  <c r="E783" i="1" s="1"/>
  <c r="F784" i="1" s="1"/>
  <c r="O783" i="1"/>
  <c r="A784" i="1"/>
  <c r="N769" i="1"/>
  <c r="P769" i="1" s="1"/>
  <c r="B769" i="1" s="1"/>
  <c r="K770" i="1"/>
  <c r="L770" i="1" s="1"/>
  <c r="M770" i="1" s="1"/>
  <c r="J771" i="1"/>
  <c r="H770" i="1"/>
  <c r="G771" i="1"/>
  <c r="I784" i="1"/>
  <c r="D784" i="1" l="1"/>
  <c r="E784" i="1" s="1"/>
  <c r="F785" i="1" s="1"/>
  <c r="O784" i="1"/>
  <c r="A785" i="1"/>
  <c r="Q783" i="1"/>
  <c r="R783" i="1" s="1"/>
  <c r="C784" i="1" s="1"/>
  <c r="S784" i="1"/>
  <c r="T784" i="1"/>
  <c r="N770" i="1"/>
  <c r="P770" i="1" s="1"/>
  <c r="B770" i="1" s="1"/>
  <c r="H771" i="1"/>
  <c r="G772" i="1"/>
  <c r="K771" i="1"/>
  <c r="L771" i="1" s="1"/>
  <c r="M771" i="1" s="1"/>
  <c r="J772" i="1"/>
  <c r="I785" i="1"/>
  <c r="D785" i="1" l="1"/>
  <c r="E785" i="1" s="1"/>
  <c r="F786" i="1" s="1"/>
  <c r="A786" i="1"/>
  <c r="O785" i="1"/>
  <c r="Q784" i="1"/>
  <c r="R784" i="1" s="1"/>
  <c r="C785" i="1" s="1"/>
  <c r="T785" i="1"/>
  <c r="S785" i="1"/>
  <c r="N771" i="1"/>
  <c r="P771" i="1" s="1"/>
  <c r="B771" i="1" s="1"/>
  <c r="H772" i="1"/>
  <c r="G773" i="1"/>
  <c r="K772" i="1"/>
  <c r="L772" i="1" s="1"/>
  <c r="M772" i="1" s="1"/>
  <c r="J773" i="1"/>
  <c r="I786" i="1"/>
  <c r="T786" i="1" l="1"/>
  <c r="S786" i="1"/>
  <c r="Q785" i="1"/>
  <c r="R785" i="1" s="1"/>
  <c r="C786" i="1" s="1"/>
  <c r="D786" i="1"/>
  <c r="E786" i="1" s="1"/>
  <c r="F787" i="1" s="1"/>
  <c r="A787" i="1"/>
  <c r="O786" i="1"/>
  <c r="N772" i="1"/>
  <c r="P772" i="1" s="1"/>
  <c r="B772" i="1" s="1"/>
  <c r="K773" i="1"/>
  <c r="L773" i="1" s="1"/>
  <c r="M773" i="1" s="1"/>
  <c r="J774" i="1"/>
  <c r="H773" i="1"/>
  <c r="G774" i="1"/>
  <c r="I787" i="1"/>
  <c r="S787" i="1" l="1"/>
  <c r="Q786" i="1"/>
  <c r="R786" i="1" s="1"/>
  <c r="C787" i="1" s="1"/>
  <c r="T787" i="1"/>
  <c r="D787" i="1"/>
  <c r="E787" i="1" s="1"/>
  <c r="F788" i="1" s="1"/>
  <c r="A788" i="1"/>
  <c r="O787" i="1"/>
  <c r="N773" i="1"/>
  <c r="P773" i="1" s="1"/>
  <c r="B773" i="1" s="1"/>
  <c r="H774" i="1"/>
  <c r="G775" i="1"/>
  <c r="K774" i="1"/>
  <c r="L774" i="1" s="1"/>
  <c r="M774" i="1" s="1"/>
  <c r="J775" i="1"/>
  <c r="I788" i="1"/>
  <c r="Q787" i="1" l="1"/>
  <c r="R787" i="1" s="1"/>
  <c r="C788" i="1" s="1"/>
  <c r="T788" i="1"/>
  <c r="S788" i="1"/>
  <c r="D788" i="1"/>
  <c r="E788" i="1" s="1"/>
  <c r="F789" i="1" s="1"/>
  <c r="A789" i="1"/>
  <c r="O788" i="1"/>
  <c r="N774" i="1"/>
  <c r="P774" i="1" s="1"/>
  <c r="B774" i="1" s="1"/>
  <c r="K775" i="1"/>
  <c r="L775" i="1" s="1"/>
  <c r="M775" i="1" s="1"/>
  <c r="J776" i="1"/>
  <c r="H775" i="1"/>
  <c r="G776" i="1"/>
  <c r="I789" i="1"/>
  <c r="T789" i="1" l="1"/>
  <c r="Q788" i="1"/>
  <c r="R788" i="1" s="1"/>
  <c r="S789" i="1"/>
  <c r="D789" i="1"/>
  <c r="E789" i="1" s="1"/>
  <c r="F790" i="1" s="1"/>
  <c r="O789" i="1"/>
  <c r="A790" i="1"/>
  <c r="C789" i="1"/>
  <c r="N775" i="1"/>
  <c r="P775" i="1" s="1"/>
  <c r="B775" i="1" s="1"/>
  <c r="H776" i="1"/>
  <c r="G777" i="1"/>
  <c r="K776" i="1"/>
  <c r="L776" i="1" s="1"/>
  <c r="M776" i="1" s="1"/>
  <c r="J777" i="1"/>
  <c r="I790" i="1"/>
  <c r="D790" i="1" l="1"/>
  <c r="E790" i="1" s="1"/>
  <c r="F791" i="1" s="1"/>
  <c r="O790" i="1"/>
  <c r="A791" i="1"/>
  <c r="S790" i="1"/>
  <c r="T790" i="1"/>
  <c r="Q789" i="1"/>
  <c r="R789" i="1" s="1"/>
  <c r="C790" i="1" s="1"/>
  <c r="N776" i="1"/>
  <c r="P776" i="1" s="1"/>
  <c r="B776" i="1" s="1"/>
  <c r="K777" i="1"/>
  <c r="L777" i="1" s="1"/>
  <c r="M777" i="1" s="1"/>
  <c r="J778" i="1"/>
  <c r="H777" i="1"/>
  <c r="G778" i="1"/>
  <c r="I791" i="1"/>
  <c r="D791" i="1" l="1"/>
  <c r="E791" i="1" s="1"/>
  <c r="F792" i="1" s="1"/>
  <c r="A792" i="1"/>
  <c r="O791" i="1"/>
  <c r="S791" i="1"/>
  <c r="T791" i="1"/>
  <c r="Q790" i="1"/>
  <c r="R790" i="1" s="1"/>
  <c r="C791" i="1" s="1"/>
  <c r="N777" i="1"/>
  <c r="P777" i="1" s="1"/>
  <c r="B777" i="1" s="1"/>
  <c r="H778" i="1"/>
  <c r="G779" i="1"/>
  <c r="K778" i="1"/>
  <c r="L778" i="1" s="1"/>
  <c r="M778" i="1" s="1"/>
  <c r="J779" i="1"/>
  <c r="I792" i="1"/>
  <c r="Q791" i="1" l="1"/>
  <c r="R791" i="1" s="1"/>
  <c r="C792" i="1" s="1"/>
  <c r="S792" i="1"/>
  <c r="T792" i="1"/>
  <c r="D792" i="1"/>
  <c r="E792" i="1" s="1"/>
  <c r="F793" i="1" s="1"/>
  <c r="A793" i="1"/>
  <c r="O792" i="1"/>
  <c r="N778" i="1"/>
  <c r="P778" i="1" s="1"/>
  <c r="B778" i="1" s="1"/>
  <c r="K779" i="1"/>
  <c r="L779" i="1" s="1"/>
  <c r="M779" i="1" s="1"/>
  <c r="J780" i="1"/>
  <c r="H779" i="1"/>
  <c r="G780" i="1"/>
  <c r="I793" i="1"/>
  <c r="Q792" i="1" l="1"/>
  <c r="R792" i="1" s="1"/>
  <c r="T793" i="1"/>
  <c r="S793" i="1"/>
  <c r="D793" i="1"/>
  <c r="E793" i="1" s="1"/>
  <c r="F794" i="1" s="1"/>
  <c r="A794" i="1"/>
  <c r="O793" i="1"/>
  <c r="C793" i="1"/>
  <c r="N779" i="1"/>
  <c r="P779" i="1" s="1"/>
  <c r="B779" i="1" s="1"/>
  <c r="H780" i="1"/>
  <c r="G781" i="1"/>
  <c r="K780" i="1"/>
  <c r="L780" i="1" s="1"/>
  <c r="M780" i="1" s="1"/>
  <c r="J781" i="1"/>
  <c r="I794" i="1"/>
  <c r="T794" i="1" l="1"/>
  <c r="Q793" i="1"/>
  <c r="R793" i="1" s="1"/>
  <c r="C794" i="1" s="1"/>
  <c r="S794" i="1"/>
  <c r="D794" i="1"/>
  <c r="E794" i="1" s="1"/>
  <c r="F795" i="1" s="1"/>
  <c r="A795" i="1"/>
  <c r="O794" i="1"/>
  <c r="K781" i="1"/>
  <c r="L781" i="1" s="1"/>
  <c r="M781" i="1" s="1"/>
  <c r="J782" i="1"/>
  <c r="H781" i="1"/>
  <c r="G782" i="1"/>
  <c r="N780" i="1"/>
  <c r="P780" i="1" s="1"/>
  <c r="B780" i="1" s="1"/>
  <c r="I795" i="1"/>
  <c r="Q794" i="1" l="1"/>
  <c r="R794" i="1" s="1"/>
  <c r="C795" i="1" s="1"/>
  <c r="S795" i="1"/>
  <c r="T795" i="1"/>
  <c r="D795" i="1"/>
  <c r="E795" i="1" s="1"/>
  <c r="F796" i="1" s="1"/>
  <c r="A796" i="1"/>
  <c r="O795" i="1"/>
  <c r="H782" i="1"/>
  <c r="G783" i="1"/>
  <c r="N781" i="1"/>
  <c r="P781" i="1" s="1"/>
  <c r="B781" i="1" s="1"/>
  <c r="K782" i="1"/>
  <c r="L782" i="1" s="1"/>
  <c r="M782" i="1" s="1"/>
  <c r="J783" i="1"/>
  <c r="I796" i="1"/>
  <c r="Q795" i="1" l="1"/>
  <c r="R795" i="1" s="1"/>
  <c r="C796" i="1" s="1"/>
  <c r="T796" i="1"/>
  <c r="S796" i="1"/>
  <c r="D796" i="1"/>
  <c r="E796" i="1" s="1"/>
  <c r="F797" i="1" s="1"/>
  <c r="A797" i="1"/>
  <c r="O796" i="1"/>
  <c r="H783" i="1"/>
  <c r="G784" i="1"/>
  <c r="K783" i="1"/>
  <c r="L783" i="1" s="1"/>
  <c r="M783" i="1" s="1"/>
  <c r="J784" i="1"/>
  <c r="N782" i="1"/>
  <c r="P782" i="1" s="1"/>
  <c r="B782" i="1" s="1"/>
  <c r="I797" i="1"/>
  <c r="T797" i="1" l="1"/>
  <c r="S797" i="1"/>
  <c r="Q796" i="1"/>
  <c r="R796" i="1" s="1"/>
  <c r="D797" i="1"/>
  <c r="E797" i="1" s="1"/>
  <c r="F798" i="1" s="1"/>
  <c r="O797" i="1"/>
  <c r="A798" i="1"/>
  <c r="C797" i="1"/>
  <c r="K784" i="1"/>
  <c r="L784" i="1" s="1"/>
  <c r="M784" i="1" s="1"/>
  <c r="J785" i="1"/>
  <c r="H784" i="1"/>
  <c r="G785" i="1"/>
  <c r="N783" i="1"/>
  <c r="P783" i="1" s="1"/>
  <c r="B783" i="1" s="1"/>
  <c r="I798" i="1"/>
  <c r="Q797" i="1" l="1"/>
  <c r="R797" i="1" s="1"/>
  <c r="S798" i="1"/>
  <c r="T798" i="1"/>
  <c r="C798" i="1"/>
  <c r="D798" i="1"/>
  <c r="E798" i="1" s="1"/>
  <c r="F799" i="1" s="1"/>
  <c r="A799" i="1"/>
  <c r="O798" i="1"/>
  <c r="H785" i="1"/>
  <c r="G786" i="1"/>
  <c r="N784" i="1"/>
  <c r="P784" i="1" s="1"/>
  <c r="B784" i="1" s="1"/>
  <c r="K785" i="1"/>
  <c r="L785" i="1" s="1"/>
  <c r="M785" i="1" s="1"/>
  <c r="J786" i="1"/>
  <c r="I799" i="1"/>
  <c r="T799" i="1" l="1"/>
  <c r="S799" i="1"/>
  <c r="Q798" i="1"/>
  <c r="R798" i="1" s="1"/>
  <c r="D799" i="1"/>
  <c r="E799" i="1" s="1"/>
  <c r="F800" i="1" s="1"/>
  <c r="A800" i="1"/>
  <c r="O799" i="1"/>
  <c r="C799" i="1"/>
  <c r="H786" i="1"/>
  <c r="G787" i="1"/>
  <c r="K786" i="1"/>
  <c r="L786" i="1" s="1"/>
  <c r="M786" i="1" s="1"/>
  <c r="J787" i="1"/>
  <c r="N785" i="1"/>
  <c r="P785" i="1" s="1"/>
  <c r="B785" i="1" s="1"/>
  <c r="I800" i="1"/>
  <c r="Q799" i="1" l="1"/>
  <c r="R799" i="1" s="1"/>
  <c r="C800" i="1" s="1"/>
  <c r="T800" i="1"/>
  <c r="S800" i="1"/>
  <c r="D800" i="1"/>
  <c r="E800" i="1" s="1"/>
  <c r="F801" i="1" s="1"/>
  <c r="A801" i="1"/>
  <c r="O800" i="1"/>
  <c r="K787" i="1"/>
  <c r="L787" i="1" s="1"/>
  <c r="M787" i="1" s="1"/>
  <c r="J788" i="1"/>
  <c r="H787" i="1"/>
  <c r="G788" i="1"/>
  <c r="N786" i="1"/>
  <c r="P786" i="1" s="1"/>
  <c r="B786" i="1" s="1"/>
  <c r="I801" i="1"/>
  <c r="Q800" i="1" l="1"/>
  <c r="R800" i="1" s="1"/>
  <c r="C801" i="1" s="1"/>
  <c r="S801" i="1"/>
  <c r="T801" i="1"/>
  <c r="D801" i="1"/>
  <c r="E801" i="1" s="1"/>
  <c r="F802" i="1" s="1"/>
  <c r="A802" i="1"/>
  <c r="O801" i="1"/>
  <c r="H788" i="1"/>
  <c r="G789" i="1"/>
  <c r="N787" i="1"/>
  <c r="P787" i="1" s="1"/>
  <c r="B787" i="1" s="1"/>
  <c r="K788" i="1"/>
  <c r="L788" i="1" s="1"/>
  <c r="M788" i="1" s="1"/>
  <c r="J789" i="1"/>
  <c r="I802" i="1"/>
  <c r="Q801" i="1" l="1"/>
  <c r="R801" i="1" s="1"/>
  <c r="C802" i="1" s="1"/>
  <c r="S802" i="1"/>
  <c r="T802" i="1"/>
  <c r="D802" i="1"/>
  <c r="E802" i="1" s="1"/>
  <c r="F803" i="1" s="1"/>
  <c r="O802" i="1"/>
  <c r="A803" i="1"/>
  <c r="H789" i="1"/>
  <c r="G790" i="1"/>
  <c r="K789" i="1"/>
  <c r="L789" i="1" s="1"/>
  <c r="M789" i="1" s="1"/>
  <c r="J790" i="1"/>
  <c r="N788" i="1"/>
  <c r="P788" i="1" s="1"/>
  <c r="B788" i="1" s="1"/>
  <c r="I803" i="1"/>
  <c r="D803" i="1" l="1"/>
  <c r="E803" i="1" s="1"/>
  <c r="F804" i="1" s="1"/>
  <c r="A804" i="1"/>
  <c r="O803" i="1"/>
  <c r="T803" i="1"/>
  <c r="S803" i="1"/>
  <c r="Q802" i="1"/>
  <c r="R802" i="1" s="1"/>
  <c r="C803" i="1" s="1"/>
  <c r="K790" i="1"/>
  <c r="L790" i="1" s="1"/>
  <c r="M790" i="1" s="1"/>
  <c r="J791" i="1"/>
  <c r="H790" i="1"/>
  <c r="G791" i="1"/>
  <c r="N789" i="1"/>
  <c r="P789" i="1" s="1"/>
  <c r="B789" i="1" s="1"/>
  <c r="I804" i="1"/>
  <c r="Q803" i="1" l="1"/>
  <c r="R803" i="1" s="1"/>
  <c r="C804" i="1" s="1"/>
  <c r="S804" i="1"/>
  <c r="T804" i="1"/>
  <c r="D804" i="1"/>
  <c r="E804" i="1" s="1"/>
  <c r="F805" i="1" s="1"/>
  <c r="O804" i="1"/>
  <c r="A805" i="1"/>
  <c r="H791" i="1"/>
  <c r="G792" i="1"/>
  <c r="N790" i="1"/>
  <c r="P790" i="1" s="1"/>
  <c r="B790" i="1" s="1"/>
  <c r="K791" i="1"/>
  <c r="L791" i="1" s="1"/>
  <c r="M791" i="1" s="1"/>
  <c r="J792" i="1"/>
  <c r="I805" i="1"/>
  <c r="D805" i="1" l="1"/>
  <c r="E805" i="1" s="1"/>
  <c r="F806" i="1" s="1"/>
  <c r="A806" i="1"/>
  <c r="O805" i="1"/>
  <c r="Q804" i="1"/>
  <c r="R804" i="1" s="1"/>
  <c r="T805" i="1"/>
  <c r="S805" i="1"/>
  <c r="C805" i="1"/>
  <c r="H792" i="1"/>
  <c r="G793" i="1"/>
  <c r="K792" i="1"/>
  <c r="L792" i="1" s="1"/>
  <c r="M792" i="1" s="1"/>
  <c r="J793" i="1"/>
  <c r="N791" i="1"/>
  <c r="P791" i="1" s="1"/>
  <c r="B791" i="1" s="1"/>
  <c r="I806" i="1"/>
  <c r="Q805" i="1" l="1"/>
  <c r="R805" i="1" s="1"/>
  <c r="C806" i="1" s="1"/>
  <c r="T806" i="1"/>
  <c r="S806" i="1"/>
  <c r="D806" i="1"/>
  <c r="E806" i="1" s="1"/>
  <c r="F807" i="1" s="1"/>
  <c r="A807" i="1"/>
  <c r="O806" i="1"/>
  <c r="K793" i="1"/>
  <c r="L793" i="1" s="1"/>
  <c r="M793" i="1" s="1"/>
  <c r="J794" i="1"/>
  <c r="H793" i="1"/>
  <c r="G794" i="1"/>
  <c r="N792" i="1"/>
  <c r="P792" i="1" s="1"/>
  <c r="B792" i="1" s="1"/>
  <c r="I807" i="1"/>
  <c r="D807" i="1" l="1"/>
  <c r="E807" i="1" s="1"/>
  <c r="F808" i="1" s="1"/>
  <c r="A808" i="1"/>
  <c r="O807" i="1"/>
  <c r="S807" i="1"/>
  <c r="T807" i="1"/>
  <c r="Q806" i="1"/>
  <c r="R806" i="1" s="1"/>
  <c r="C807" i="1" s="1"/>
  <c r="H794" i="1"/>
  <c r="G795" i="1"/>
  <c r="N793" i="1"/>
  <c r="P793" i="1" s="1"/>
  <c r="B793" i="1" s="1"/>
  <c r="K794" i="1"/>
  <c r="L794" i="1" s="1"/>
  <c r="M794" i="1" s="1"/>
  <c r="J795" i="1"/>
  <c r="I808" i="1"/>
  <c r="Q807" i="1" l="1"/>
  <c r="R807" i="1" s="1"/>
  <c r="C808" i="1" s="1"/>
  <c r="T808" i="1"/>
  <c r="S808" i="1"/>
  <c r="D808" i="1"/>
  <c r="E808" i="1" s="1"/>
  <c r="F809" i="1" s="1"/>
  <c r="A809" i="1"/>
  <c r="O808" i="1"/>
  <c r="H795" i="1"/>
  <c r="G796" i="1"/>
  <c r="K795" i="1"/>
  <c r="L795" i="1" s="1"/>
  <c r="M795" i="1" s="1"/>
  <c r="J796" i="1"/>
  <c r="N794" i="1"/>
  <c r="P794" i="1" s="1"/>
  <c r="B794" i="1" s="1"/>
  <c r="I809" i="1"/>
  <c r="D809" i="1" l="1"/>
  <c r="E809" i="1" s="1"/>
  <c r="F810" i="1" s="1"/>
  <c r="A810" i="1"/>
  <c r="O809" i="1"/>
  <c r="Q808" i="1"/>
  <c r="R808" i="1" s="1"/>
  <c r="T809" i="1"/>
  <c r="S809" i="1"/>
  <c r="C809" i="1"/>
  <c r="K796" i="1"/>
  <c r="L796" i="1" s="1"/>
  <c r="M796" i="1" s="1"/>
  <c r="J797" i="1"/>
  <c r="H796" i="1"/>
  <c r="G797" i="1"/>
  <c r="N795" i="1"/>
  <c r="P795" i="1" s="1"/>
  <c r="B795" i="1" s="1"/>
  <c r="I810" i="1"/>
  <c r="Q809" i="1" l="1"/>
  <c r="R809" i="1" s="1"/>
  <c r="C810" i="1" s="1"/>
  <c r="S810" i="1"/>
  <c r="T810" i="1"/>
  <c r="D810" i="1"/>
  <c r="E810" i="1" s="1"/>
  <c r="F811" i="1" s="1"/>
  <c r="O810" i="1"/>
  <c r="A811" i="1"/>
  <c r="H797" i="1"/>
  <c r="G798" i="1"/>
  <c r="N796" i="1"/>
  <c r="P796" i="1" s="1"/>
  <c r="B796" i="1" s="1"/>
  <c r="K797" i="1"/>
  <c r="L797" i="1" s="1"/>
  <c r="M797" i="1" s="1"/>
  <c r="J798" i="1"/>
  <c r="I811" i="1"/>
  <c r="D811" i="1" l="1"/>
  <c r="E811" i="1" s="1"/>
  <c r="F812" i="1" s="1"/>
  <c r="O811" i="1"/>
  <c r="A812" i="1"/>
  <c r="Q810" i="1"/>
  <c r="R810" i="1" s="1"/>
  <c r="C811" i="1" s="1"/>
  <c r="S811" i="1"/>
  <c r="T811" i="1"/>
  <c r="H798" i="1"/>
  <c r="G799" i="1"/>
  <c r="K798" i="1"/>
  <c r="L798" i="1" s="1"/>
  <c r="M798" i="1" s="1"/>
  <c r="J799" i="1"/>
  <c r="N797" i="1"/>
  <c r="P797" i="1" s="1"/>
  <c r="B797" i="1" s="1"/>
  <c r="I812" i="1"/>
  <c r="D812" i="1" l="1"/>
  <c r="E812" i="1" s="1"/>
  <c r="F813" i="1" s="1"/>
  <c r="A813" i="1"/>
  <c r="O812" i="1"/>
  <c r="Q811" i="1"/>
  <c r="R811" i="1" s="1"/>
  <c r="C812" i="1" s="1"/>
  <c r="T812" i="1"/>
  <c r="S812" i="1"/>
  <c r="K799" i="1"/>
  <c r="L799" i="1" s="1"/>
  <c r="M799" i="1" s="1"/>
  <c r="J800" i="1"/>
  <c r="H799" i="1"/>
  <c r="G800" i="1"/>
  <c r="N798" i="1"/>
  <c r="P798" i="1" s="1"/>
  <c r="B798" i="1" s="1"/>
  <c r="I813" i="1"/>
  <c r="T813" i="1" l="1"/>
  <c r="S813" i="1"/>
  <c r="Q812" i="1"/>
  <c r="R812" i="1" s="1"/>
  <c r="C813" i="1" s="1"/>
  <c r="D813" i="1"/>
  <c r="E813" i="1" s="1"/>
  <c r="F814" i="1" s="1"/>
  <c r="O813" i="1"/>
  <c r="A814" i="1"/>
  <c r="H800" i="1"/>
  <c r="G801" i="1"/>
  <c r="N799" i="1"/>
  <c r="P799" i="1" s="1"/>
  <c r="B799" i="1" s="1"/>
  <c r="K800" i="1"/>
  <c r="L800" i="1" s="1"/>
  <c r="M800" i="1" s="1"/>
  <c r="J801" i="1"/>
  <c r="I814" i="1"/>
  <c r="Q813" i="1" l="1"/>
  <c r="R813" i="1" s="1"/>
  <c r="C814" i="1" s="1"/>
  <c r="S814" i="1"/>
  <c r="T814" i="1"/>
  <c r="D814" i="1"/>
  <c r="E814" i="1" s="1"/>
  <c r="F815" i="1" s="1"/>
  <c r="O814" i="1"/>
  <c r="A815" i="1"/>
  <c r="H801" i="1"/>
  <c r="G802" i="1"/>
  <c r="K801" i="1"/>
  <c r="L801" i="1" s="1"/>
  <c r="M801" i="1" s="1"/>
  <c r="J802" i="1"/>
  <c r="N800" i="1"/>
  <c r="P800" i="1" s="1"/>
  <c r="B800" i="1" s="1"/>
  <c r="I815" i="1"/>
  <c r="D815" i="1" l="1"/>
  <c r="E815" i="1" s="1"/>
  <c r="F816" i="1" s="1"/>
  <c r="A816" i="1"/>
  <c r="O815" i="1"/>
  <c r="S815" i="1"/>
  <c r="Q814" i="1"/>
  <c r="R814" i="1" s="1"/>
  <c r="C815" i="1" s="1"/>
  <c r="T815" i="1"/>
  <c r="K802" i="1"/>
  <c r="L802" i="1" s="1"/>
  <c r="M802" i="1" s="1"/>
  <c r="J803" i="1"/>
  <c r="H802" i="1"/>
  <c r="G803" i="1"/>
  <c r="N801" i="1"/>
  <c r="P801" i="1" s="1"/>
  <c r="B801" i="1" s="1"/>
  <c r="I816" i="1"/>
  <c r="S816" i="1" l="1"/>
  <c r="T816" i="1"/>
  <c r="Q815" i="1"/>
  <c r="R815" i="1" s="1"/>
  <c r="C816" i="1" s="1"/>
  <c r="D816" i="1"/>
  <c r="E816" i="1" s="1"/>
  <c r="F817" i="1" s="1"/>
  <c r="A817" i="1"/>
  <c r="O816" i="1"/>
  <c r="H803" i="1"/>
  <c r="G804" i="1"/>
  <c r="N802" i="1"/>
  <c r="P802" i="1" s="1"/>
  <c r="B802" i="1" s="1"/>
  <c r="K803" i="1"/>
  <c r="L803" i="1" s="1"/>
  <c r="M803" i="1" s="1"/>
  <c r="J804" i="1"/>
  <c r="I817" i="1"/>
  <c r="Q816" i="1" l="1"/>
  <c r="R816" i="1" s="1"/>
  <c r="T817" i="1"/>
  <c r="S817" i="1"/>
  <c r="D817" i="1"/>
  <c r="E817" i="1" s="1"/>
  <c r="F818" i="1" s="1"/>
  <c r="A818" i="1"/>
  <c r="O817" i="1"/>
  <c r="C817" i="1"/>
  <c r="H804" i="1"/>
  <c r="G805" i="1"/>
  <c r="K804" i="1"/>
  <c r="L804" i="1" s="1"/>
  <c r="M804" i="1" s="1"/>
  <c r="J805" i="1"/>
  <c r="N803" i="1"/>
  <c r="P803" i="1" s="1"/>
  <c r="B803" i="1" s="1"/>
  <c r="I818" i="1"/>
  <c r="Q817" i="1" l="1"/>
  <c r="R817" i="1" s="1"/>
  <c r="S818" i="1"/>
  <c r="T818" i="1"/>
  <c r="C818" i="1"/>
  <c r="D818" i="1"/>
  <c r="E818" i="1" s="1"/>
  <c r="F819" i="1" s="1"/>
  <c r="A819" i="1"/>
  <c r="O818" i="1"/>
  <c r="K805" i="1"/>
  <c r="L805" i="1" s="1"/>
  <c r="M805" i="1" s="1"/>
  <c r="J806" i="1"/>
  <c r="H805" i="1"/>
  <c r="G806" i="1"/>
  <c r="N804" i="1"/>
  <c r="P804" i="1" s="1"/>
  <c r="B804" i="1" s="1"/>
  <c r="I819" i="1"/>
  <c r="S819" i="1" l="1"/>
  <c r="T819" i="1"/>
  <c r="Q818" i="1"/>
  <c r="R818" i="1" s="1"/>
  <c r="C819" i="1" s="1"/>
  <c r="D819" i="1"/>
  <c r="E819" i="1" s="1"/>
  <c r="F820" i="1" s="1"/>
  <c r="A820" i="1"/>
  <c r="O819" i="1"/>
  <c r="H806" i="1"/>
  <c r="G807" i="1"/>
  <c r="N805" i="1"/>
  <c r="P805" i="1" s="1"/>
  <c r="B805" i="1" s="1"/>
  <c r="K806" i="1"/>
  <c r="L806" i="1" s="1"/>
  <c r="M806" i="1" s="1"/>
  <c r="J807" i="1"/>
  <c r="I820" i="1"/>
  <c r="Q819" i="1" l="1"/>
  <c r="R819" i="1" s="1"/>
  <c r="C820" i="1" s="1"/>
  <c r="S820" i="1"/>
  <c r="T820" i="1"/>
  <c r="D820" i="1"/>
  <c r="E820" i="1" s="1"/>
  <c r="F821" i="1" s="1"/>
  <c r="O820" i="1"/>
  <c r="A821" i="1"/>
  <c r="H807" i="1"/>
  <c r="G808" i="1"/>
  <c r="K807" i="1"/>
  <c r="L807" i="1" s="1"/>
  <c r="M807" i="1" s="1"/>
  <c r="J808" i="1"/>
  <c r="N806" i="1"/>
  <c r="P806" i="1" s="1"/>
  <c r="B806" i="1" s="1"/>
  <c r="I821" i="1"/>
  <c r="D821" i="1" l="1"/>
  <c r="E821" i="1" s="1"/>
  <c r="F822" i="1" s="1"/>
  <c r="A822" i="1"/>
  <c r="O821" i="1"/>
  <c r="Q820" i="1"/>
  <c r="R820" i="1" s="1"/>
  <c r="T821" i="1"/>
  <c r="S821" i="1"/>
  <c r="C821" i="1"/>
  <c r="K808" i="1"/>
  <c r="L808" i="1" s="1"/>
  <c r="M808" i="1" s="1"/>
  <c r="J809" i="1"/>
  <c r="H808" i="1"/>
  <c r="G809" i="1"/>
  <c r="N807" i="1"/>
  <c r="P807" i="1" s="1"/>
  <c r="B807" i="1" s="1"/>
  <c r="I822" i="1"/>
  <c r="Q821" i="1" l="1"/>
  <c r="R821" i="1" s="1"/>
  <c r="C822" i="1" s="1"/>
  <c r="T822" i="1"/>
  <c r="S822" i="1"/>
  <c r="D822" i="1"/>
  <c r="E822" i="1" s="1"/>
  <c r="F823" i="1" s="1"/>
  <c r="O822" i="1"/>
  <c r="A823" i="1"/>
  <c r="H809" i="1"/>
  <c r="G810" i="1"/>
  <c r="N808" i="1"/>
  <c r="P808" i="1" s="1"/>
  <c r="B808" i="1" s="1"/>
  <c r="K809" i="1"/>
  <c r="L809" i="1" s="1"/>
  <c r="M809" i="1" s="1"/>
  <c r="J810" i="1"/>
  <c r="I823" i="1"/>
  <c r="D823" i="1" l="1"/>
  <c r="E823" i="1" s="1"/>
  <c r="F824" i="1" s="1"/>
  <c r="A824" i="1"/>
  <c r="O823" i="1"/>
  <c r="T823" i="1"/>
  <c r="S823" i="1"/>
  <c r="Q822" i="1"/>
  <c r="R822" i="1" s="1"/>
  <c r="C823" i="1" s="1"/>
  <c r="H810" i="1"/>
  <c r="G811" i="1"/>
  <c r="K810" i="1"/>
  <c r="L810" i="1" s="1"/>
  <c r="M810" i="1" s="1"/>
  <c r="J811" i="1"/>
  <c r="N809" i="1"/>
  <c r="P809" i="1" s="1"/>
  <c r="B809" i="1" s="1"/>
  <c r="I824" i="1"/>
  <c r="T824" i="1" l="1"/>
  <c r="Q823" i="1"/>
  <c r="R823" i="1" s="1"/>
  <c r="C824" i="1" s="1"/>
  <c r="S824" i="1"/>
  <c r="D824" i="1"/>
  <c r="E824" i="1" s="1"/>
  <c r="F825" i="1" s="1"/>
  <c r="O824" i="1"/>
  <c r="A825" i="1"/>
  <c r="K811" i="1"/>
  <c r="L811" i="1" s="1"/>
  <c r="M811" i="1" s="1"/>
  <c r="J812" i="1"/>
  <c r="H811" i="1"/>
  <c r="G812" i="1"/>
  <c r="N810" i="1"/>
  <c r="P810" i="1" s="1"/>
  <c r="B810" i="1" s="1"/>
  <c r="I825" i="1"/>
  <c r="S825" i="1" l="1"/>
  <c r="T825" i="1"/>
  <c r="Q824" i="1"/>
  <c r="R824" i="1" s="1"/>
  <c r="D825" i="1"/>
  <c r="E825" i="1" s="1"/>
  <c r="F826" i="1" s="1"/>
  <c r="O825" i="1"/>
  <c r="A826" i="1"/>
  <c r="C825" i="1"/>
  <c r="H812" i="1"/>
  <c r="G813" i="1"/>
  <c r="N811" i="1"/>
  <c r="P811" i="1" s="1"/>
  <c r="B811" i="1" s="1"/>
  <c r="K812" i="1"/>
  <c r="L812" i="1" s="1"/>
  <c r="M812" i="1" s="1"/>
  <c r="J813" i="1"/>
  <c r="I826" i="1"/>
  <c r="D826" i="1" l="1"/>
  <c r="E826" i="1" s="1"/>
  <c r="F827" i="1" s="1"/>
  <c r="A827" i="1"/>
  <c r="O826" i="1"/>
  <c r="Q825" i="1"/>
  <c r="R825" i="1" s="1"/>
  <c r="C826" i="1" s="1"/>
  <c r="T826" i="1"/>
  <c r="S826" i="1"/>
  <c r="H813" i="1"/>
  <c r="G814" i="1"/>
  <c r="K813" i="1"/>
  <c r="L813" i="1" s="1"/>
  <c r="M813" i="1" s="1"/>
  <c r="J814" i="1"/>
  <c r="N812" i="1"/>
  <c r="P812" i="1" s="1"/>
  <c r="B812" i="1" s="1"/>
  <c r="I827" i="1"/>
  <c r="Q826" i="1" l="1"/>
  <c r="R826" i="1" s="1"/>
  <c r="C827" i="1" s="1"/>
  <c r="T827" i="1"/>
  <c r="S827" i="1"/>
  <c r="D827" i="1"/>
  <c r="E827" i="1" s="1"/>
  <c r="F828" i="1" s="1"/>
  <c r="A828" i="1"/>
  <c r="O827" i="1"/>
  <c r="K814" i="1"/>
  <c r="L814" i="1" s="1"/>
  <c r="M814" i="1" s="1"/>
  <c r="J815" i="1"/>
  <c r="H814" i="1"/>
  <c r="G815" i="1"/>
  <c r="N813" i="1"/>
  <c r="P813" i="1" s="1"/>
  <c r="B813" i="1" s="1"/>
  <c r="I828" i="1"/>
  <c r="D828" i="1" l="1"/>
  <c r="E828" i="1" s="1"/>
  <c r="F829" i="1" s="1"/>
  <c r="A829" i="1"/>
  <c r="O828" i="1"/>
  <c r="Q827" i="1"/>
  <c r="R827" i="1" s="1"/>
  <c r="C828" i="1" s="1"/>
  <c r="S828" i="1"/>
  <c r="T828" i="1"/>
  <c r="H815" i="1"/>
  <c r="G816" i="1"/>
  <c r="N814" i="1"/>
  <c r="P814" i="1" s="1"/>
  <c r="B814" i="1" s="1"/>
  <c r="K815" i="1"/>
  <c r="L815" i="1" s="1"/>
  <c r="M815" i="1" s="1"/>
  <c r="J816" i="1"/>
  <c r="I829" i="1"/>
  <c r="Q828" i="1" l="1"/>
  <c r="R828" i="1" s="1"/>
  <c r="C829" i="1" s="1"/>
  <c r="S829" i="1"/>
  <c r="T829" i="1"/>
  <c r="D829" i="1"/>
  <c r="E829" i="1" s="1"/>
  <c r="F830" i="1" s="1"/>
  <c r="A830" i="1"/>
  <c r="O829" i="1"/>
  <c r="H816" i="1"/>
  <c r="G817" i="1"/>
  <c r="K816" i="1"/>
  <c r="L816" i="1" s="1"/>
  <c r="M816" i="1" s="1"/>
  <c r="J817" i="1"/>
  <c r="N815" i="1"/>
  <c r="P815" i="1" s="1"/>
  <c r="B815" i="1" s="1"/>
  <c r="I830" i="1"/>
  <c r="D830" i="1" l="1"/>
  <c r="E830" i="1" s="1"/>
  <c r="F831" i="1" s="1"/>
  <c r="A831" i="1"/>
  <c r="O830" i="1"/>
  <c r="S830" i="1"/>
  <c r="Q829" i="1"/>
  <c r="R829" i="1" s="1"/>
  <c r="C830" i="1" s="1"/>
  <c r="T830" i="1"/>
  <c r="K817" i="1"/>
  <c r="L817" i="1" s="1"/>
  <c r="M817" i="1" s="1"/>
  <c r="J818" i="1"/>
  <c r="H817" i="1"/>
  <c r="G818" i="1"/>
  <c r="N816" i="1"/>
  <c r="P816" i="1" s="1"/>
  <c r="B816" i="1" s="1"/>
  <c r="I831" i="1"/>
  <c r="Q830" i="1" l="1"/>
  <c r="R830" i="1" s="1"/>
  <c r="C831" i="1" s="1"/>
  <c r="S831" i="1"/>
  <c r="T831" i="1"/>
  <c r="D831" i="1"/>
  <c r="E831" i="1" s="1"/>
  <c r="F832" i="1" s="1"/>
  <c r="O831" i="1"/>
  <c r="A832" i="1"/>
  <c r="H818" i="1"/>
  <c r="G819" i="1"/>
  <c r="N817" i="1"/>
  <c r="P817" i="1" s="1"/>
  <c r="B817" i="1" s="1"/>
  <c r="K818" i="1"/>
  <c r="L818" i="1" s="1"/>
  <c r="M818" i="1" s="1"/>
  <c r="J819" i="1"/>
  <c r="I832" i="1"/>
  <c r="D832" i="1" l="1"/>
  <c r="E832" i="1" s="1"/>
  <c r="F833" i="1" s="1"/>
  <c r="A833" i="1"/>
  <c r="O832" i="1"/>
  <c r="Q831" i="1"/>
  <c r="R831" i="1" s="1"/>
  <c r="C832" i="1" s="1"/>
  <c r="S832" i="1"/>
  <c r="T832" i="1"/>
  <c r="H819" i="1"/>
  <c r="G820" i="1"/>
  <c r="K819" i="1"/>
  <c r="L819" i="1" s="1"/>
  <c r="M819" i="1" s="1"/>
  <c r="J820" i="1"/>
  <c r="N818" i="1"/>
  <c r="P818" i="1" s="1"/>
  <c r="B818" i="1" s="1"/>
  <c r="I833" i="1"/>
  <c r="Q832" i="1" l="1"/>
  <c r="R832" i="1" s="1"/>
  <c r="S833" i="1"/>
  <c r="T833" i="1"/>
  <c r="C833" i="1"/>
  <c r="D833" i="1"/>
  <c r="E833" i="1" s="1"/>
  <c r="F834" i="1" s="1"/>
  <c r="A834" i="1"/>
  <c r="O833" i="1"/>
  <c r="K820" i="1"/>
  <c r="L820" i="1" s="1"/>
  <c r="M820" i="1" s="1"/>
  <c r="J821" i="1"/>
  <c r="H820" i="1"/>
  <c r="G821" i="1"/>
  <c r="N819" i="1"/>
  <c r="P819" i="1" s="1"/>
  <c r="B819" i="1" s="1"/>
  <c r="I834" i="1"/>
  <c r="Q833" i="1" l="1"/>
  <c r="R833" i="1" s="1"/>
  <c r="S834" i="1"/>
  <c r="T834" i="1"/>
  <c r="D834" i="1"/>
  <c r="E834" i="1" s="1"/>
  <c r="F835" i="1" s="1"/>
  <c r="A835" i="1"/>
  <c r="O834" i="1"/>
  <c r="C834" i="1"/>
  <c r="H821" i="1"/>
  <c r="G822" i="1"/>
  <c r="N820" i="1"/>
  <c r="P820" i="1" s="1"/>
  <c r="B820" i="1" s="1"/>
  <c r="K821" i="1"/>
  <c r="L821" i="1" s="1"/>
  <c r="M821" i="1" s="1"/>
  <c r="J822" i="1"/>
  <c r="I835" i="1"/>
  <c r="S835" i="1" l="1"/>
  <c r="Q834" i="1"/>
  <c r="R834" i="1" s="1"/>
  <c r="C835" i="1" s="1"/>
  <c r="T835" i="1"/>
  <c r="D835" i="1"/>
  <c r="E835" i="1" s="1"/>
  <c r="F836" i="1" s="1"/>
  <c r="A836" i="1"/>
  <c r="O835" i="1"/>
  <c r="H822" i="1"/>
  <c r="G823" i="1"/>
  <c r="K822" i="1"/>
  <c r="L822" i="1" s="1"/>
  <c r="M822" i="1" s="1"/>
  <c r="J823" i="1"/>
  <c r="N821" i="1"/>
  <c r="P821" i="1" s="1"/>
  <c r="B821" i="1" s="1"/>
  <c r="I836" i="1"/>
  <c r="Q835" i="1" l="1"/>
  <c r="R835" i="1" s="1"/>
  <c r="C836" i="1" s="1"/>
  <c r="T836" i="1"/>
  <c r="S836" i="1"/>
  <c r="D836" i="1"/>
  <c r="E836" i="1" s="1"/>
  <c r="F837" i="1" s="1"/>
  <c r="A837" i="1"/>
  <c r="O836" i="1"/>
  <c r="K823" i="1"/>
  <c r="L823" i="1" s="1"/>
  <c r="M823" i="1" s="1"/>
  <c r="J824" i="1"/>
  <c r="H823" i="1"/>
  <c r="G824" i="1"/>
  <c r="N822" i="1"/>
  <c r="P822" i="1" s="1"/>
  <c r="B822" i="1" s="1"/>
  <c r="I837" i="1"/>
  <c r="Q836" i="1" l="1"/>
  <c r="R836" i="1" s="1"/>
  <c r="S837" i="1"/>
  <c r="T837" i="1"/>
  <c r="D837" i="1"/>
  <c r="E837" i="1" s="1"/>
  <c r="F838" i="1" s="1"/>
  <c r="A838" i="1"/>
  <c r="O837" i="1"/>
  <c r="C837" i="1"/>
  <c r="H824" i="1"/>
  <c r="G825" i="1"/>
  <c r="N823" i="1"/>
  <c r="P823" i="1" s="1"/>
  <c r="B823" i="1" s="1"/>
  <c r="K824" i="1"/>
  <c r="L824" i="1" s="1"/>
  <c r="M824" i="1" s="1"/>
  <c r="J825" i="1"/>
  <c r="I838" i="1"/>
  <c r="Q837" i="1" l="1"/>
  <c r="R837" i="1" s="1"/>
  <c r="C838" i="1" s="1"/>
  <c r="S838" i="1"/>
  <c r="T838" i="1"/>
  <c r="D838" i="1"/>
  <c r="E838" i="1" s="1"/>
  <c r="O838" i="1"/>
  <c r="A839" i="1"/>
  <c r="H825" i="1"/>
  <c r="G826" i="1"/>
  <c r="K825" i="1"/>
  <c r="L825" i="1" s="1"/>
  <c r="M825" i="1" s="1"/>
  <c r="J826" i="1"/>
  <c r="N824" i="1"/>
  <c r="P824" i="1" s="1"/>
  <c r="B824" i="1" s="1"/>
  <c r="I839" i="1"/>
  <c r="T839" i="1" l="1"/>
  <c r="Q838" i="1"/>
  <c r="R838" i="1" s="1"/>
  <c r="C839" i="1" s="1"/>
  <c r="S839" i="1"/>
  <c r="F839" i="1"/>
  <c r="D839" i="1"/>
  <c r="E839" i="1" s="1"/>
  <c r="F840" i="1" s="1"/>
  <c r="A840" i="1"/>
  <c r="O839" i="1"/>
  <c r="H826" i="1"/>
  <c r="G827" i="1"/>
  <c r="K826" i="1"/>
  <c r="L826" i="1" s="1"/>
  <c r="M826" i="1" s="1"/>
  <c r="J827" i="1"/>
  <c r="N825" i="1"/>
  <c r="P825" i="1" s="1"/>
  <c r="B825" i="1" s="1"/>
  <c r="I840" i="1"/>
  <c r="D840" i="1" l="1"/>
  <c r="E840" i="1" s="1"/>
  <c r="F841" i="1" s="1"/>
  <c r="A841" i="1"/>
  <c r="O840" i="1"/>
  <c r="Q839" i="1"/>
  <c r="R839" i="1" s="1"/>
  <c r="C840" i="1" s="1"/>
  <c r="S840" i="1"/>
  <c r="T840" i="1"/>
  <c r="K827" i="1"/>
  <c r="L827" i="1" s="1"/>
  <c r="M827" i="1" s="1"/>
  <c r="J828" i="1"/>
  <c r="H827" i="1"/>
  <c r="G828" i="1"/>
  <c r="N826" i="1"/>
  <c r="P826" i="1" s="1"/>
  <c r="B826" i="1" s="1"/>
  <c r="I841" i="1"/>
  <c r="T841" i="1" l="1"/>
  <c r="Q840" i="1"/>
  <c r="R840" i="1" s="1"/>
  <c r="C841" i="1" s="1"/>
  <c r="S841" i="1"/>
  <c r="D841" i="1"/>
  <c r="E841" i="1" s="1"/>
  <c r="F842" i="1" s="1"/>
  <c r="O841" i="1"/>
  <c r="A842" i="1"/>
  <c r="N827" i="1"/>
  <c r="P827" i="1" s="1"/>
  <c r="B827" i="1" s="1"/>
  <c r="H828" i="1"/>
  <c r="G829" i="1"/>
  <c r="K828" i="1"/>
  <c r="L828" i="1" s="1"/>
  <c r="M828" i="1" s="1"/>
  <c r="J829" i="1"/>
  <c r="I842" i="1"/>
  <c r="D842" i="1" l="1"/>
  <c r="E842" i="1" s="1"/>
  <c r="F843" i="1" s="1"/>
  <c r="A843" i="1"/>
  <c r="O842" i="1"/>
  <c r="T842" i="1"/>
  <c r="S842" i="1"/>
  <c r="Q841" i="1"/>
  <c r="R841" i="1" s="1"/>
  <c r="C842" i="1" s="1"/>
  <c r="H829" i="1"/>
  <c r="G830" i="1"/>
  <c r="N828" i="1"/>
  <c r="P828" i="1" s="1"/>
  <c r="B828" i="1" s="1"/>
  <c r="K829" i="1"/>
  <c r="L829" i="1" s="1"/>
  <c r="M829" i="1" s="1"/>
  <c r="J830" i="1"/>
  <c r="I843" i="1"/>
  <c r="Q842" i="1" l="1"/>
  <c r="R842" i="1" s="1"/>
  <c r="C843" i="1" s="1"/>
  <c r="T843" i="1"/>
  <c r="S843" i="1"/>
  <c r="D843" i="1"/>
  <c r="E843" i="1" s="1"/>
  <c r="F844" i="1" s="1"/>
  <c r="A844" i="1"/>
  <c r="O843" i="1"/>
  <c r="H830" i="1"/>
  <c r="G831" i="1"/>
  <c r="K830" i="1"/>
  <c r="L830" i="1" s="1"/>
  <c r="M830" i="1" s="1"/>
  <c r="J831" i="1"/>
  <c r="N829" i="1"/>
  <c r="P829" i="1" s="1"/>
  <c r="B829" i="1" s="1"/>
  <c r="I844" i="1"/>
  <c r="S844" i="1" l="1"/>
  <c r="Q843" i="1"/>
  <c r="R843" i="1" s="1"/>
  <c r="C844" i="1" s="1"/>
  <c r="T844" i="1"/>
  <c r="D844" i="1"/>
  <c r="E844" i="1" s="1"/>
  <c r="F845" i="1" s="1"/>
  <c r="O844" i="1"/>
  <c r="A845" i="1"/>
  <c r="H831" i="1"/>
  <c r="G832" i="1"/>
  <c r="N830" i="1"/>
  <c r="P830" i="1" s="1"/>
  <c r="B830" i="1" s="1"/>
  <c r="K831" i="1"/>
  <c r="L831" i="1" s="1"/>
  <c r="M831" i="1" s="1"/>
  <c r="J832" i="1"/>
  <c r="I845" i="1"/>
  <c r="D845" i="1" l="1"/>
  <c r="E845" i="1" s="1"/>
  <c r="F846" i="1" s="1"/>
  <c r="O845" i="1"/>
  <c r="A846" i="1"/>
  <c r="Q844" i="1"/>
  <c r="R844" i="1" s="1"/>
  <c r="C845" i="1" s="1"/>
  <c r="T845" i="1"/>
  <c r="S845" i="1"/>
  <c r="H832" i="1"/>
  <c r="G833" i="1"/>
  <c r="K832" i="1"/>
  <c r="L832" i="1" s="1"/>
  <c r="M832" i="1" s="1"/>
  <c r="J833" i="1"/>
  <c r="N831" i="1"/>
  <c r="P831" i="1" s="1"/>
  <c r="B831" i="1" s="1"/>
  <c r="I846" i="1"/>
  <c r="D846" i="1" l="1"/>
  <c r="E846" i="1" s="1"/>
  <c r="F847" i="1" s="1"/>
  <c r="A847" i="1"/>
  <c r="O846" i="1"/>
  <c r="Q845" i="1"/>
  <c r="R845" i="1" s="1"/>
  <c r="C846" i="1" s="1"/>
  <c r="T846" i="1"/>
  <c r="S846" i="1"/>
  <c r="K833" i="1"/>
  <c r="L833" i="1" s="1"/>
  <c r="M833" i="1" s="1"/>
  <c r="J834" i="1"/>
  <c r="H833" i="1"/>
  <c r="G834" i="1"/>
  <c r="N832" i="1"/>
  <c r="P832" i="1" s="1"/>
  <c r="B832" i="1" s="1"/>
  <c r="I847" i="1"/>
  <c r="Q846" i="1" l="1"/>
  <c r="R846" i="1" s="1"/>
  <c r="C847" i="1" s="1"/>
  <c r="T847" i="1"/>
  <c r="S847" i="1"/>
  <c r="D847" i="1"/>
  <c r="E847" i="1" s="1"/>
  <c r="F848" i="1" s="1"/>
  <c r="O847" i="1"/>
  <c r="A848" i="1"/>
  <c r="H834" i="1"/>
  <c r="G835" i="1"/>
  <c r="N833" i="1"/>
  <c r="P833" i="1" s="1"/>
  <c r="B833" i="1" s="1"/>
  <c r="K834" i="1"/>
  <c r="L834" i="1" s="1"/>
  <c r="M834" i="1" s="1"/>
  <c r="J835" i="1"/>
  <c r="I848" i="1"/>
  <c r="D848" i="1" l="1"/>
  <c r="E848" i="1" s="1"/>
  <c r="F849" i="1" s="1"/>
  <c r="A849" i="1"/>
  <c r="O848" i="1"/>
  <c r="Q847" i="1"/>
  <c r="R847" i="1" s="1"/>
  <c r="C848" i="1" s="1"/>
  <c r="T848" i="1"/>
  <c r="S848" i="1"/>
  <c r="H835" i="1"/>
  <c r="G836" i="1"/>
  <c r="K835" i="1"/>
  <c r="L835" i="1" s="1"/>
  <c r="M835" i="1" s="1"/>
  <c r="J836" i="1"/>
  <c r="N834" i="1"/>
  <c r="P834" i="1" s="1"/>
  <c r="B834" i="1" s="1"/>
  <c r="I849" i="1"/>
  <c r="Q848" i="1" l="1"/>
  <c r="R848" i="1" s="1"/>
  <c r="C849" i="1" s="1"/>
  <c r="T849" i="1"/>
  <c r="S849" i="1"/>
  <c r="D849" i="1"/>
  <c r="E849" i="1" s="1"/>
  <c r="F850" i="1" s="1"/>
  <c r="O849" i="1"/>
  <c r="A850" i="1"/>
  <c r="K836" i="1"/>
  <c r="L836" i="1" s="1"/>
  <c r="M836" i="1" s="1"/>
  <c r="J837" i="1"/>
  <c r="H836" i="1"/>
  <c r="G837" i="1"/>
  <c r="N835" i="1"/>
  <c r="P835" i="1" s="1"/>
  <c r="B835" i="1" s="1"/>
  <c r="I850" i="1"/>
  <c r="S850" i="1" l="1"/>
  <c r="Q849" i="1"/>
  <c r="R849" i="1" s="1"/>
  <c r="C850" i="1" s="1"/>
  <c r="T850" i="1"/>
  <c r="D850" i="1"/>
  <c r="E850" i="1" s="1"/>
  <c r="F851" i="1" s="1"/>
  <c r="O850" i="1"/>
  <c r="A851" i="1"/>
  <c r="H837" i="1"/>
  <c r="G838" i="1"/>
  <c r="N836" i="1"/>
  <c r="P836" i="1" s="1"/>
  <c r="B836" i="1" s="1"/>
  <c r="K837" i="1"/>
  <c r="L837" i="1" s="1"/>
  <c r="M837" i="1" s="1"/>
  <c r="J838" i="1"/>
  <c r="I851" i="1"/>
  <c r="D851" i="1" l="1"/>
  <c r="E851" i="1" s="1"/>
  <c r="F852" i="1" s="1"/>
  <c r="A852" i="1"/>
  <c r="O851" i="1"/>
  <c r="Q850" i="1"/>
  <c r="R850" i="1" s="1"/>
  <c r="C851" i="1" s="1"/>
  <c r="T851" i="1"/>
  <c r="S851" i="1"/>
  <c r="H838" i="1"/>
  <c r="G839" i="1"/>
  <c r="K838" i="1"/>
  <c r="L838" i="1" s="1"/>
  <c r="M838" i="1" s="1"/>
  <c r="J839" i="1"/>
  <c r="N837" i="1"/>
  <c r="P837" i="1" s="1"/>
  <c r="B837" i="1" s="1"/>
  <c r="I852" i="1"/>
  <c r="Q851" i="1" l="1"/>
  <c r="R851" i="1" s="1"/>
  <c r="C852" i="1" s="1"/>
  <c r="T852" i="1"/>
  <c r="S852" i="1"/>
  <c r="D852" i="1"/>
  <c r="E852" i="1" s="1"/>
  <c r="F853" i="1" s="1"/>
  <c r="A853" i="1"/>
  <c r="O852" i="1"/>
  <c r="K839" i="1"/>
  <c r="L839" i="1" s="1"/>
  <c r="M839" i="1" s="1"/>
  <c r="J840" i="1"/>
  <c r="H839" i="1"/>
  <c r="G840" i="1"/>
  <c r="N838" i="1"/>
  <c r="P838" i="1" s="1"/>
  <c r="B838" i="1" s="1"/>
  <c r="I853" i="1"/>
  <c r="D853" i="1" l="1"/>
  <c r="E853" i="1" s="1"/>
  <c r="F854" i="1" s="1"/>
  <c r="O853" i="1"/>
  <c r="A854" i="1"/>
  <c r="Q852" i="1"/>
  <c r="R852" i="1" s="1"/>
  <c r="T853" i="1"/>
  <c r="S853" i="1"/>
  <c r="C853" i="1"/>
  <c r="H840" i="1"/>
  <c r="G841" i="1"/>
  <c r="N839" i="1"/>
  <c r="P839" i="1" s="1"/>
  <c r="B839" i="1" s="1"/>
  <c r="K840" i="1"/>
  <c r="L840" i="1" s="1"/>
  <c r="M840" i="1" s="1"/>
  <c r="J841" i="1"/>
  <c r="I854" i="1"/>
  <c r="D854" i="1" l="1"/>
  <c r="E854" i="1" s="1"/>
  <c r="F855" i="1" s="1"/>
  <c r="O854" i="1"/>
  <c r="A855" i="1"/>
  <c r="S854" i="1"/>
  <c r="Q853" i="1"/>
  <c r="R853" i="1" s="1"/>
  <c r="C854" i="1" s="1"/>
  <c r="T854" i="1"/>
  <c r="H841" i="1"/>
  <c r="G842" i="1"/>
  <c r="K841" i="1"/>
  <c r="L841" i="1" s="1"/>
  <c r="M841" i="1" s="1"/>
  <c r="J842" i="1"/>
  <c r="N840" i="1"/>
  <c r="P840" i="1" s="1"/>
  <c r="B840" i="1" s="1"/>
  <c r="I855" i="1"/>
  <c r="D855" i="1" l="1"/>
  <c r="E855" i="1" s="1"/>
  <c r="F856" i="1" s="1"/>
  <c r="O855" i="1"/>
  <c r="A856" i="1"/>
  <c r="T855" i="1"/>
  <c r="S855" i="1"/>
  <c r="Q854" i="1"/>
  <c r="R854" i="1" s="1"/>
  <c r="C855" i="1" s="1"/>
  <c r="K842" i="1"/>
  <c r="L842" i="1" s="1"/>
  <c r="M842" i="1" s="1"/>
  <c r="J843" i="1"/>
  <c r="H842" i="1"/>
  <c r="G843" i="1"/>
  <c r="N841" i="1"/>
  <c r="P841" i="1" s="1"/>
  <c r="B841" i="1" s="1"/>
  <c r="I856" i="1"/>
  <c r="D856" i="1" l="1"/>
  <c r="E856" i="1" s="1"/>
  <c r="F857" i="1" s="1"/>
  <c r="A857" i="1"/>
  <c r="O856" i="1"/>
  <c r="Q855" i="1"/>
  <c r="R855" i="1" s="1"/>
  <c r="C856" i="1" s="1"/>
  <c r="T856" i="1"/>
  <c r="S856" i="1"/>
  <c r="H843" i="1"/>
  <c r="G844" i="1"/>
  <c r="N842" i="1"/>
  <c r="P842" i="1" s="1"/>
  <c r="B842" i="1" s="1"/>
  <c r="K843" i="1"/>
  <c r="L843" i="1" s="1"/>
  <c r="M843" i="1" s="1"/>
  <c r="J844" i="1"/>
  <c r="I857" i="1"/>
  <c r="Q856" i="1" l="1"/>
  <c r="R856" i="1" s="1"/>
  <c r="C857" i="1" s="1"/>
  <c r="T857" i="1"/>
  <c r="S857" i="1"/>
  <c r="D857" i="1"/>
  <c r="E857" i="1" s="1"/>
  <c r="F858" i="1" s="1"/>
  <c r="A858" i="1"/>
  <c r="O857" i="1"/>
  <c r="G845" i="1"/>
  <c r="H844" i="1"/>
  <c r="K844" i="1"/>
  <c r="L844" i="1" s="1"/>
  <c r="M844" i="1" s="1"/>
  <c r="J845" i="1"/>
  <c r="N843" i="1"/>
  <c r="P843" i="1" s="1"/>
  <c r="B843" i="1" s="1"/>
  <c r="I858" i="1"/>
  <c r="Q857" i="1" l="1"/>
  <c r="R857" i="1" s="1"/>
  <c r="C858" i="1" s="1"/>
  <c r="T858" i="1"/>
  <c r="S858" i="1"/>
  <c r="D858" i="1"/>
  <c r="E858" i="1" s="1"/>
  <c r="F859" i="1" s="1"/>
  <c r="A859" i="1"/>
  <c r="O858" i="1"/>
  <c r="N844" i="1"/>
  <c r="P844" i="1" s="1"/>
  <c r="B844" i="1" s="1"/>
  <c r="H845" i="1"/>
  <c r="G846" i="1"/>
  <c r="K845" i="1"/>
  <c r="L845" i="1" s="1"/>
  <c r="M845" i="1" s="1"/>
  <c r="J846" i="1"/>
  <c r="I859" i="1"/>
  <c r="Q858" i="1" l="1"/>
  <c r="R858" i="1" s="1"/>
  <c r="C859" i="1" s="1"/>
  <c r="T859" i="1"/>
  <c r="S859" i="1"/>
  <c r="D859" i="1"/>
  <c r="E859" i="1" s="1"/>
  <c r="F860" i="1" s="1"/>
  <c r="O859" i="1"/>
  <c r="A860" i="1"/>
  <c r="H846" i="1"/>
  <c r="G847" i="1"/>
  <c r="N845" i="1"/>
  <c r="P845" i="1" s="1"/>
  <c r="B845" i="1" s="1"/>
  <c r="K846" i="1"/>
  <c r="L846" i="1" s="1"/>
  <c r="M846" i="1" s="1"/>
  <c r="J847" i="1"/>
  <c r="I860" i="1"/>
  <c r="D860" i="1" l="1"/>
  <c r="E860" i="1" s="1"/>
  <c r="F861" i="1" s="1"/>
  <c r="A861" i="1"/>
  <c r="O860" i="1"/>
  <c r="Q859" i="1"/>
  <c r="R859" i="1" s="1"/>
  <c r="C860" i="1" s="1"/>
  <c r="T860" i="1"/>
  <c r="S860" i="1"/>
  <c r="K847" i="1"/>
  <c r="L847" i="1" s="1"/>
  <c r="M847" i="1" s="1"/>
  <c r="J848" i="1"/>
  <c r="H847" i="1"/>
  <c r="G848" i="1"/>
  <c r="N846" i="1"/>
  <c r="P846" i="1" s="1"/>
  <c r="B846" i="1" s="1"/>
  <c r="I861" i="1"/>
  <c r="S861" i="1" l="1"/>
  <c r="Q860" i="1"/>
  <c r="R860" i="1" s="1"/>
  <c r="C861" i="1" s="1"/>
  <c r="T861" i="1"/>
  <c r="D861" i="1"/>
  <c r="E861" i="1" s="1"/>
  <c r="F862" i="1" s="1"/>
  <c r="A862" i="1"/>
  <c r="O861" i="1"/>
  <c r="N847" i="1"/>
  <c r="P847" i="1" s="1"/>
  <c r="B847" i="1" s="1"/>
  <c r="K848" i="1"/>
  <c r="L848" i="1" s="1"/>
  <c r="M848" i="1" s="1"/>
  <c r="J849" i="1"/>
  <c r="G849" i="1"/>
  <c r="H848" i="1"/>
  <c r="I862" i="1"/>
  <c r="Q861" i="1" l="1"/>
  <c r="R861" i="1" s="1"/>
  <c r="C862" i="1" s="1"/>
  <c r="T862" i="1"/>
  <c r="S862" i="1"/>
  <c r="D862" i="1"/>
  <c r="E862" i="1" s="1"/>
  <c r="O862" i="1"/>
  <c r="A863" i="1"/>
  <c r="G850" i="1"/>
  <c r="H849" i="1"/>
  <c r="K849" i="1"/>
  <c r="L849" i="1" s="1"/>
  <c r="M849" i="1" s="1"/>
  <c r="J850" i="1"/>
  <c r="N848" i="1"/>
  <c r="P848" i="1" s="1"/>
  <c r="B848" i="1" s="1"/>
  <c r="I863" i="1"/>
  <c r="T863" i="1" l="1"/>
  <c r="S863" i="1"/>
  <c r="Q862" i="1"/>
  <c r="R862" i="1" s="1"/>
  <c r="C863" i="1" s="1"/>
  <c r="F863" i="1"/>
  <c r="D863" i="1"/>
  <c r="E863" i="1" s="1"/>
  <c r="F864" i="1" s="1"/>
  <c r="A864" i="1"/>
  <c r="O863" i="1"/>
  <c r="N849" i="1"/>
  <c r="P849" i="1" s="1"/>
  <c r="B849" i="1" s="1"/>
  <c r="H850" i="1"/>
  <c r="G851" i="1"/>
  <c r="K850" i="1"/>
  <c r="L850" i="1" s="1"/>
  <c r="M850" i="1" s="1"/>
  <c r="J851" i="1"/>
  <c r="I864" i="1"/>
  <c r="D864" i="1" l="1"/>
  <c r="E864" i="1" s="1"/>
  <c r="F865" i="1" s="1"/>
  <c r="O864" i="1"/>
  <c r="A865" i="1"/>
  <c r="S864" i="1"/>
  <c r="Q863" i="1"/>
  <c r="R863" i="1" s="1"/>
  <c r="C864" i="1" s="1"/>
  <c r="T864" i="1"/>
  <c r="H851" i="1"/>
  <c r="G852" i="1"/>
  <c r="N850" i="1"/>
  <c r="P850" i="1" s="1"/>
  <c r="B850" i="1" s="1"/>
  <c r="K851" i="1"/>
  <c r="L851" i="1" s="1"/>
  <c r="M851" i="1" s="1"/>
  <c r="J852" i="1"/>
  <c r="I865" i="1"/>
  <c r="D865" i="1" l="1"/>
  <c r="E865" i="1" s="1"/>
  <c r="F866" i="1" s="1"/>
  <c r="A866" i="1"/>
  <c r="O865" i="1"/>
  <c r="T865" i="1"/>
  <c r="S865" i="1"/>
  <c r="Q864" i="1"/>
  <c r="R864" i="1" s="1"/>
  <c r="C865" i="1" s="1"/>
  <c r="G853" i="1"/>
  <c r="H852" i="1"/>
  <c r="K852" i="1"/>
  <c r="L852" i="1" s="1"/>
  <c r="M852" i="1" s="1"/>
  <c r="J853" i="1"/>
  <c r="N851" i="1"/>
  <c r="P851" i="1" s="1"/>
  <c r="B851" i="1" s="1"/>
  <c r="I866" i="1"/>
  <c r="S866" i="1" l="1"/>
  <c r="T866" i="1"/>
  <c r="Q865" i="1"/>
  <c r="R865" i="1" s="1"/>
  <c r="C866" i="1" s="1"/>
  <c r="D866" i="1"/>
  <c r="E866" i="1" s="1"/>
  <c r="F867" i="1" s="1"/>
  <c r="A867" i="1"/>
  <c r="O866" i="1"/>
  <c r="K853" i="1"/>
  <c r="L853" i="1" s="1"/>
  <c r="M853" i="1" s="1"/>
  <c r="J854" i="1"/>
  <c r="N852" i="1"/>
  <c r="P852" i="1" s="1"/>
  <c r="B852" i="1" s="1"/>
  <c r="H853" i="1"/>
  <c r="G854" i="1"/>
  <c r="I867" i="1"/>
  <c r="Q866" i="1" l="1"/>
  <c r="R866" i="1" s="1"/>
  <c r="C867" i="1" s="1"/>
  <c r="T867" i="1"/>
  <c r="S867" i="1"/>
  <c r="D867" i="1"/>
  <c r="E867" i="1" s="1"/>
  <c r="F868" i="1" s="1"/>
  <c r="A868" i="1"/>
  <c r="O867" i="1"/>
  <c r="N853" i="1"/>
  <c r="P853" i="1" s="1"/>
  <c r="B853" i="1" s="1"/>
  <c r="G855" i="1"/>
  <c r="H854" i="1"/>
  <c r="K854" i="1"/>
  <c r="L854" i="1" s="1"/>
  <c r="M854" i="1" s="1"/>
  <c r="J855" i="1"/>
  <c r="I868" i="1"/>
  <c r="D868" i="1" l="1"/>
  <c r="E868" i="1" s="1"/>
  <c r="F869" i="1" s="1"/>
  <c r="A869" i="1"/>
  <c r="O868" i="1"/>
  <c r="T868" i="1"/>
  <c r="S868" i="1"/>
  <c r="Q867" i="1"/>
  <c r="R867" i="1" s="1"/>
  <c r="C868" i="1" s="1"/>
  <c r="N854" i="1"/>
  <c r="P854" i="1" s="1"/>
  <c r="B854" i="1" s="1"/>
  <c r="H855" i="1"/>
  <c r="G856" i="1"/>
  <c r="K855" i="1"/>
  <c r="L855" i="1" s="1"/>
  <c r="M855" i="1" s="1"/>
  <c r="J856" i="1"/>
  <c r="I869" i="1"/>
  <c r="Q868" i="1" l="1"/>
  <c r="R868" i="1" s="1"/>
  <c r="C869" i="1" s="1"/>
  <c r="T869" i="1"/>
  <c r="S869" i="1"/>
  <c r="D869" i="1"/>
  <c r="E869" i="1" s="1"/>
  <c r="F870" i="1" s="1"/>
  <c r="A870" i="1"/>
  <c r="O869" i="1"/>
  <c r="H856" i="1"/>
  <c r="G857" i="1"/>
  <c r="N855" i="1"/>
  <c r="P855" i="1" s="1"/>
  <c r="B855" i="1" s="1"/>
  <c r="K856" i="1"/>
  <c r="L856" i="1" s="1"/>
  <c r="M856" i="1" s="1"/>
  <c r="J857" i="1"/>
  <c r="I870" i="1"/>
  <c r="T870" i="1" l="1"/>
  <c r="S870" i="1"/>
  <c r="Q869" i="1"/>
  <c r="R869" i="1" s="1"/>
  <c r="C870" i="1" s="1"/>
  <c r="D870" i="1"/>
  <c r="E870" i="1" s="1"/>
  <c r="F871" i="1" s="1"/>
  <c r="A871" i="1"/>
  <c r="O870" i="1"/>
  <c r="H857" i="1"/>
  <c r="G858" i="1"/>
  <c r="K857" i="1"/>
  <c r="L857" i="1" s="1"/>
  <c r="M857" i="1" s="1"/>
  <c r="J858" i="1"/>
  <c r="N856" i="1"/>
  <c r="P856" i="1" s="1"/>
  <c r="B856" i="1" s="1"/>
  <c r="I871" i="1"/>
  <c r="S871" i="1" l="1"/>
  <c r="Q870" i="1"/>
  <c r="R870" i="1" s="1"/>
  <c r="C871" i="1" s="1"/>
  <c r="T871" i="1"/>
  <c r="D871" i="1"/>
  <c r="E871" i="1" s="1"/>
  <c r="F872" i="1" s="1"/>
  <c r="O871" i="1"/>
  <c r="A872" i="1"/>
  <c r="K858" i="1"/>
  <c r="L858" i="1" s="1"/>
  <c r="M858" i="1" s="1"/>
  <c r="J859" i="1"/>
  <c r="G859" i="1"/>
  <c r="H858" i="1"/>
  <c r="N857" i="1"/>
  <c r="P857" i="1" s="1"/>
  <c r="B857" i="1" s="1"/>
  <c r="I872" i="1"/>
  <c r="Q871" i="1" l="1"/>
  <c r="R871" i="1" s="1"/>
  <c r="T872" i="1"/>
  <c r="S872" i="1"/>
  <c r="D872" i="1"/>
  <c r="E872" i="1" s="1"/>
  <c r="F873" i="1" s="1"/>
  <c r="O872" i="1"/>
  <c r="A873" i="1"/>
  <c r="C872" i="1"/>
  <c r="N858" i="1"/>
  <c r="P858" i="1" s="1"/>
  <c r="B858" i="1" s="1"/>
  <c r="H859" i="1"/>
  <c r="G860" i="1"/>
  <c r="K859" i="1"/>
  <c r="L859" i="1" s="1"/>
  <c r="M859" i="1" s="1"/>
  <c r="J860" i="1"/>
  <c r="I873" i="1"/>
  <c r="D873" i="1" l="1"/>
  <c r="E873" i="1" s="1"/>
  <c r="A874" i="1"/>
  <c r="O873" i="1"/>
  <c r="Q872" i="1"/>
  <c r="R872" i="1" s="1"/>
  <c r="C873" i="1" s="1"/>
  <c r="T873" i="1"/>
  <c r="S873" i="1"/>
  <c r="H860" i="1"/>
  <c r="G861" i="1"/>
  <c r="K860" i="1"/>
  <c r="L860" i="1" s="1"/>
  <c r="M860" i="1" s="1"/>
  <c r="J861" i="1"/>
  <c r="N859" i="1"/>
  <c r="P859" i="1" s="1"/>
  <c r="B859" i="1" s="1"/>
  <c r="I874" i="1"/>
  <c r="Q873" i="1" l="1"/>
  <c r="R873" i="1" s="1"/>
  <c r="C874" i="1" s="1"/>
  <c r="T874" i="1"/>
  <c r="S874" i="1"/>
  <c r="D874" i="1"/>
  <c r="E874" i="1" s="1"/>
  <c r="F875" i="1" s="1"/>
  <c r="O874" i="1"/>
  <c r="A875" i="1"/>
  <c r="F874" i="1"/>
  <c r="K861" i="1"/>
  <c r="L861" i="1" s="1"/>
  <c r="M861" i="1" s="1"/>
  <c r="J862" i="1"/>
  <c r="H861" i="1"/>
  <c r="G862" i="1"/>
  <c r="N860" i="1"/>
  <c r="P860" i="1" s="1"/>
  <c r="B860" i="1" s="1"/>
  <c r="I875" i="1"/>
  <c r="D875" i="1" l="1"/>
  <c r="E875" i="1" s="1"/>
  <c r="F876" i="1" s="1"/>
  <c r="O875" i="1"/>
  <c r="A876" i="1"/>
  <c r="T875" i="1"/>
  <c r="S875" i="1"/>
  <c r="Q874" i="1"/>
  <c r="R874" i="1" s="1"/>
  <c r="C875" i="1" s="1"/>
  <c r="N861" i="1"/>
  <c r="P861" i="1" s="1"/>
  <c r="B861" i="1" s="1"/>
  <c r="H862" i="1"/>
  <c r="G863" i="1"/>
  <c r="K862" i="1"/>
  <c r="L862" i="1" s="1"/>
  <c r="M862" i="1" s="1"/>
  <c r="J863" i="1"/>
  <c r="I876" i="1"/>
  <c r="Q875" i="1" l="1"/>
  <c r="R875" i="1" s="1"/>
  <c r="C876" i="1" s="1"/>
  <c r="T876" i="1"/>
  <c r="S876" i="1"/>
  <c r="D876" i="1"/>
  <c r="E876" i="1" s="1"/>
  <c r="F877" i="1" s="1"/>
  <c r="A877" i="1"/>
  <c r="O876" i="1"/>
  <c r="G864" i="1"/>
  <c r="H863" i="1"/>
  <c r="N862" i="1"/>
  <c r="P862" i="1" s="1"/>
  <c r="B862" i="1" s="1"/>
  <c r="K863" i="1"/>
  <c r="L863" i="1" s="1"/>
  <c r="M863" i="1" s="1"/>
  <c r="J864" i="1"/>
  <c r="I877" i="1"/>
  <c r="T877" i="1" l="1"/>
  <c r="S877" i="1"/>
  <c r="Q876" i="1"/>
  <c r="R876" i="1" s="1"/>
  <c r="C877" i="1" s="1"/>
  <c r="D877" i="1"/>
  <c r="E877" i="1" s="1"/>
  <c r="F878" i="1" s="1"/>
  <c r="A878" i="1"/>
  <c r="O877" i="1"/>
  <c r="K864" i="1"/>
  <c r="L864" i="1" s="1"/>
  <c r="M864" i="1" s="1"/>
  <c r="J865" i="1"/>
  <c r="N863" i="1"/>
  <c r="P863" i="1" s="1"/>
  <c r="B863" i="1" s="1"/>
  <c r="H864" i="1"/>
  <c r="G865" i="1"/>
  <c r="I878" i="1"/>
  <c r="S878" i="1" l="1"/>
  <c r="Q877" i="1"/>
  <c r="R877" i="1" s="1"/>
  <c r="C878" i="1" s="1"/>
  <c r="T878" i="1"/>
  <c r="D878" i="1"/>
  <c r="E878" i="1" s="1"/>
  <c r="F879" i="1" s="1"/>
  <c r="A879" i="1"/>
  <c r="O878" i="1"/>
  <c r="H865" i="1"/>
  <c r="G866" i="1"/>
  <c r="N864" i="1"/>
  <c r="P864" i="1" s="1"/>
  <c r="B864" i="1" s="1"/>
  <c r="K865" i="1"/>
  <c r="L865" i="1" s="1"/>
  <c r="M865" i="1" s="1"/>
  <c r="J866" i="1"/>
  <c r="I879" i="1"/>
  <c r="T879" i="1" l="1"/>
  <c r="S879" i="1"/>
  <c r="Q878" i="1"/>
  <c r="R878" i="1" s="1"/>
  <c r="C879" i="1" s="1"/>
  <c r="D879" i="1"/>
  <c r="E879" i="1" s="1"/>
  <c r="F880" i="1" s="1"/>
  <c r="A880" i="1"/>
  <c r="O879" i="1"/>
  <c r="G867" i="1"/>
  <c r="H866" i="1"/>
  <c r="K866" i="1"/>
  <c r="L866" i="1" s="1"/>
  <c r="M866" i="1" s="1"/>
  <c r="J867" i="1"/>
  <c r="N865" i="1"/>
  <c r="P865" i="1" s="1"/>
  <c r="B865" i="1" s="1"/>
  <c r="I880" i="1"/>
  <c r="S880" i="1" l="1"/>
  <c r="Q879" i="1"/>
  <c r="R879" i="1" s="1"/>
  <c r="C880" i="1" s="1"/>
  <c r="T880" i="1"/>
  <c r="D880" i="1"/>
  <c r="E880" i="1" s="1"/>
  <c r="A881" i="1"/>
  <c r="O880" i="1"/>
  <c r="N866" i="1"/>
  <c r="P866" i="1" s="1"/>
  <c r="B866" i="1" s="1"/>
  <c r="H867" i="1"/>
  <c r="G868" i="1"/>
  <c r="K867" i="1"/>
  <c r="L867" i="1" s="1"/>
  <c r="M867" i="1" s="1"/>
  <c r="J868" i="1"/>
  <c r="I881" i="1"/>
  <c r="Q880" i="1" l="1"/>
  <c r="R880" i="1" s="1"/>
  <c r="C881" i="1" s="1"/>
  <c r="T881" i="1"/>
  <c r="S881" i="1"/>
  <c r="D881" i="1"/>
  <c r="E881" i="1" s="1"/>
  <c r="A882" i="1"/>
  <c r="O881" i="1"/>
  <c r="F881" i="1"/>
  <c r="F882" i="1"/>
  <c r="G869" i="1"/>
  <c r="H868" i="1"/>
  <c r="N867" i="1"/>
  <c r="P867" i="1" s="1"/>
  <c r="B867" i="1" s="1"/>
  <c r="K868" i="1"/>
  <c r="L868" i="1" s="1"/>
  <c r="M868" i="1" s="1"/>
  <c r="J869" i="1"/>
  <c r="I882" i="1"/>
  <c r="T882" i="1" l="1"/>
  <c r="S882" i="1"/>
  <c r="Q881" i="1"/>
  <c r="R881" i="1" s="1"/>
  <c r="C882" i="1" s="1"/>
  <c r="D882" i="1"/>
  <c r="E882" i="1" s="1"/>
  <c r="F883" i="1" s="1"/>
  <c r="O882" i="1"/>
  <c r="A883" i="1"/>
  <c r="N868" i="1"/>
  <c r="P868" i="1" s="1"/>
  <c r="B868" i="1" s="1"/>
  <c r="K869" i="1"/>
  <c r="L869" i="1" s="1"/>
  <c r="M869" i="1" s="1"/>
  <c r="J870" i="1"/>
  <c r="H869" i="1"/>
  <c r="G870" i="1"/>
  <c r="I883" i="1"/>
  <c r="D883" i="1" l="1"/>
  <c r="E883" i="1" s="1"/>
  <c r="F884" i="1" s="1"/>
  <c r="O883" i="1"/>
  <c r="A884" i="1"/>
  <c r="Q882" i="1"/>
  <c r="R882" i="1" s="1"/>
  <c r="C883" i="1" s="1"/>
  <c r="T883" i="1"/>
  <c r="S883" i="1"/>
  <c r="G871" i="1"/>
  <c r="H870" i="1"/>
  <c r="N869" i="1"/>
  <c r="P869" i="1" s="1"/>
  <c r="B869" i="1" s="1"/>
  <c r="K870" i="1"/>
  <c r="L870" i="1" s="1"/>
  <c r="M870" i="1" s="1"/>
  <c r="J871" i="1"/>
  <c r="I884" i="1"/>
  <c r="D884" i="1" l="1"/>
  <c r="E884" i="1" s="1"/>
  <c r="F885" i="1" s="1"/>
  <c r="O884" i="1"/>
  <c r="A885" i="1"/>
  <c r="S884" i="1"/>
  <c r="Q883" i="1"/>
  <c r="R883" i="1" s="1"/>
  <c r="C884" i="1" s="1"/>
  <c r="T884" i="1"/>
  <c r="K871" i="1"/>
  <c r="L871" i="1" s="1"/>
  <c r="M871" i="1" s="1"/>
  <c r="J872" i="1"/>
  <c r="N870" i="1"/>
  <c r="P870" i="1" s="1"/>
  <c r="B870" i="1" s="1"/>
  <c r="H871" i="1"/>
  <c r="G872" i="1"/>
  <c r="I885" i="1"/>
  <c r="D885" i="1" l="1"/>
  <c r="E885" i="1" s="1"/>
  <c r="F886" i="1" s="1"/>
  <c r="O885" i="1"/>
  <c r="A886" i="1"/>
  <c r="Q884" i="1"/>
  <c r="R884" i="1" s="1"/>
  <c r="C885" i="1" s="1"/>
  <c r="T885" i="1"/>
  <c r="S885" i="1"/>
  <c r="N871" i="1"/>
  <c r="P871" i="1" s="1"/>
  <c r="B871" i="1" s="1"/>
  <c r="G873" i="1"/>
  <c r="H872" i="1"/>
  <c r="K872" i="1"/>
  <c r="L872" i="1" s="1"/>
  <c r="M872" i="1" s="1"/>
  <c r="J873" i="1"/>
  <c r="I886" i="1"/>
  <c r="D886" i="1" l="1"/>
  <c r="E886" i="1" s="1"/>
  <c r="F887" i="1" s="1"/>
  <c r="O886" i="1"/>
  <c r="A887" i="1"/>
  <c r="Q885" i="1"/>
  <c r="R885" i="1" s="1"/>
  <c r="C886" i="1" s="1"/>
  <c r="S886" i="1"/>
  <c r="T886" i="1"/>
  <c r="N872" i="1"/>
  <c r="P872" i="1" s="1"/>
  <c r="B872" i="1" s="1"/>
  <c r="K873" i="1"/>
  <c r="L873" i="1" s="1"/>
  <c r="M873" i="1" s="1"/>
  <c r="J874" i="1"/>
  <c r="H873" i="1"/>
  <c r="G874" i="1"/>
  <c r="I887" i="1"/>
  <c r="D887" i="1" l="1"/>
  <c r="E887" i="1" s="1"/>
  <c r="F888" i="1" s="1"/>
  <c r="A888" i="1"/>
  <c r="O887" i="1"/>
  <c r="S887" i="1"/>
  <c r="T887" i="1"/>
  <c r="Q886" i="1"/>
  <c r="R886" i="1" s="1"/>
  <c r="C887" i="1" s="1"/>
  <c r="K874" i="1"/>
  <c r="L874" i="1" s="1"/>
  <c r="M874" i="1" s="1"/>
  <c r="J875" i="1"/>
  <c r="G875" i="1"/>
  <c r="H874" i="1"/>
  <c r="N873" i="1"/>
  <c r="P873" i="1" s="1"/>
  <c r="B873" i="1" s="1"/>
  <c r="I888" i="1"/>
  <c r="T888" i="1" l="1"/>
  <c r="S888" i="1"/>
  <c r="Q887" i="1"/>
  <c r="R887" i="1" s="1"/>
  <c r="C888" i="1" s="1"/>
  <c r="D888" i="1"/>
  <c r="E888" i="1" s="1"/>
  <c r="O888" i="1"/>
  <c r="A889" i="1"/>
  <c r="G876" i="1"/>
  <c r="H875" i="1"/>
  <c r="K875" i="1"/>
  <c r="L875" i="1" s="1"/>
  <c r="M875" i="1" s="1"/>
  <c r="J876" i="1"/>
  <c r="N874" i="1"/>
  <c r="P874" i="1" s="1"/>
  <c r="B874" i="1" s="1"/>
  <c r="I889" i="1"/>
  <c r="D889" i="1" l="1"/>
  <c r="E889" i="1" s="1"/>
  <c r="O889" i="1"/>
  <c r="A890" i="1"/>
  <c r="Q888" i="1"/>
  <c r="R888" i="1" s="1"/>
  <c r="C889" i="1" s="1"/>
  <c r="S889" i="1"/>
  <c r="T889" i="1"/>
  <c r="F889" i="1"/>
  <c r="F890" i="1"/>
  <c r="K876" i="1"/>
  <c r="L876" i="1" s="1"/>
  <c r="M876" i="1" s="1"/>
  <c r="J877" i="1"/>
  <c r="N875" i="1"/>
  <c r="P875" i="1" s="1"/>
  <c r="B875" i="1" s="1"/>
  <c r="G877" i="1"/>
  <c r="H876" i="1"/>
  <c r="I890" i="1"/>
  <c r="D890" i="1" l="1"/>
  <c r="E890" i="1" s="1"/>
  <c r="F891" i="1" s="1"/>
  <c r="A891" i="1"/>
  <c r="O890" i="1"/>
  <c r="Q889" i="1"/>
  <c r="R889" i="1" s="1"/>
  <c r="C890" i="1" s="1"/>
  <c r="T890" i="1"/>
  <c r="S890" i="1"/>
  <c r="N876" i="1"/>
  <c r="P876" i="1" s="1"/>
  <c r="B876" i="1" s="1"/>
  <c r="H877" i="1"/>
  <c r="G878" i="1"/>
  <c r="K877" i="1"/>
  <c r="L877" i="1" s="1"/>
  <c r="M877" i="1" s="1"/>
  <c r="J878" i="1"/>
  <c r="I891" i="1"/>
  <c r="Q890" i="1" l="1"/>
  <c r="R890" i="1" s="1"/>
  <c r="C891" i="1" s="1"/>
  <c r="T891" i="1"/>
  <c r="S891" i="1"/>
  <c r="D891" i="1"/>
  <c r="E891" i="1" s="1"/>
  <c r="F892" i="1" s="1"/>
  <c r="A892" i="1"/>
  <c r="O891" i="1"/>
  <c r="H878" i="1"/>
  <c r="G879" i="1"/>
  <c r="N877" i="1"/>
  <c r="P877" i="1" s="1"/>
  <c r="B877" i="1" s="1"/>
  <c r="K878" i="1"/>
  <c r="L878" i="1" s="1"/>
  <c r="M878" i="1" s="1"/>
  <c r="J879" i="1"/>
  <c r="I892" i="1"/>
  <c r="Q891" i="1" l="1"/>
  <c r="R891" i="1" s="1"/>
  <c r="C892" i="1" s="1"/>
  <c r="T892" i="1"/>
  <c r="S892" i="1"/>
  <c r="A893" i="1"/>
  <c r="D892" i="1"/>
  <c r="E892" i="1" s="1"/>
  <c r="O892" i="1"/>
  <c r="Q892" i="1" s="1"/>
  <c r="R892" i="1" s="1"/>
  <c r="C893" i="1" s="1"/>
  <c r="H879" i="1"/>
  <c r="G880" i="1"/>
  <c r="K879" i="1"/>
  <c r="L879" i="1" s="1"/>
  <c r="M879" i="1" s="1"/>
  <c r="J880" i="1"/>
  <c r="N878" i="1"/>
  <c r="P878" i="1" s="1"/>
  <c r="B878" i="1" s="1"/>
  <c r="K880" i="1" l="1"/>
  <c r="L880" i="1" s="1"/>
  <c r="M880" i="1" s="1"/>
  <c r="J881" i="1"/>
  <c r="G881" i="1"/>
  <c r="H880" i="1"/>
  <c r="N879" i="1"/>
  <c r="P879" i="1" s="1"/>
  <c r="B879" i="1" s="1"/>
  <c r="H881" i="1" l="1"/>
  <c r="G882" i="1"/>
  <c r="K881" i="1"/>
  <c r="L881" i="1" s="1"/>
  <c r="M881" i="1" s="1"/>
  <c r="J882" i="1"/>
  <c r="N880" i="1"/>
  <c r="P880" i="1" s="1"/>
  <c r="B880" i="1" s="1"/>
  <c r="K882" i="1" l="1"/>
  <c r="L882" i="1" s="1"/>
  <c r="M882" i="1" s="1"/>
  <c r="J883" i="1"/>
  <c r="G883" i="1"/>
  <c r="H882" i="1"/>
  <c r="N881" i="1"/>
  <c r="P881" i="1" s="1"/>
  <c r="B881" i="1" s="1"/>
  <c r="N882" i="1" l="1"/>
  <c r="P882" i="1" s="1"/>
  <c r="B882" i="1" s="1"/>
  <c r="H883" i="1"/>
  <c r="G884" i="1"/>
  <c r="K883" i="1"/>
  <c r="L883" i="1" s="1"/>
  <c r="M883" i="1" s="1"/>
  <c r="J884" i="1"/>
  <c r="G885" i="1" l="1"/>
  <c r="H884" i="1"/>
  <c r="N883" i="1"/>
  <c r="P883" i="1" s="1"/>
  <c r="B883" i="1" s="1"/>
  <c r="K884" i="1"/>
  <c r="L884" i="1" s="1"/>
  <c r="M884" i="1" s="1"/>
  <c r="J885" i="1"/>
  <c r="K885" i="1" l="1"/>
  <c r="L885" i="1" s="1"/>
  <c r="M885" i="1" s="1"/>
  <c r="J886" i="1"/>
  <c r="N884" i="1"/>
  <c r="P884" i="1" s="1"/>
  <c r="B884" i="1" s="1"/>
  <c r="H885" i="1"/>
  <c r="G886" i="1"/>
  <c r="K886" i="1" l="1"/>
  <c r="L886" i="1" s="1"/>
  <c r="M886" i="1" s="1"/>
  <c r="J887" i="1"/>
  <c r="G887" i="1"/>
  <c r="H886" i="1"/>
  <c r="N885" i="1"/>
  <c r="P885" i="1" s="1"/>
  <c r="B885" i="1" s="1"/>
  <c r="G888" i="1" l="1"/>
  <c r="H887" i="1"/>
  <c r="N886" i="1"/>
  <c r="P886" i="1" s="1"/>
  <c r="B886" i="1" s="1"/>
  <c r="K887" i="1"/>
  <c r="L887" i="1" s="1"/>
  <c r="M887" i="1" s="1"/>
  <c r="J888" i="1"/>
  <c r="N887" i="1" l="1"/>
  <c r="P887" i="1" s="1"/>
  <c r="B887" i="1" s="1"/>
  <c r="K888" i="1"/>
  <c r="L888" i="1" s="1"/>
  <c r="M888" i="1" s="1"/>
  <c r="J889" i="1"/>
  <c r="G889" i="1"/>
  <c r="H888" i="1"/>
  <c r="H889" i="1" l="1"/>
  <c r="G890" i="1"/>
  <c r="K889" i="1"/>
  <c r="L889" i="1" s="1"/>
  <c r="M889" i="1" s="1"/>
  <c r="J890" i="1"/>
  <c r="N888" i="1"/>
  <c r="P888" i="1" s="1"/>
  <c r="B888" i="1" s="1"/>
  <c r="K890" i="1" l="1"/>
  <c r="L890" i="1" s="1"/>
  <c r="M890" i="1" s="1"/>
  <c r="J891" i="1"/>
  <c r="H890" i="1"/>
  <c r="G891" i="1"/>
  <c r="N889" i="1"/>
  <c r="P889" i="1" s="1"/>
  <c r="B889" i="1" s="1"/>
  <c r="N890" i="1" l="1"/>
  <c r="P890" i="1" s="1"/>
  <c r="B890" i="1" s="1"/>
  <c r="K891" i="1"/>
  <c r="L891" i="1" s="1"/>
  <c r="M891" i="1" s="1"/>
  <c r="J892" i="1"/>
  <c r="H891" i="1"/>
  <c r="G892" i="1"/>
  <c r="N891" i="1" l="1"/>
  <c r="P891" i="1" s="1"/>
  <c r="B891" i="1" s="1"/>
  <c r="K892" i="1"/>
  <c r="L892" i="1" s="1"/>
  <c r="M892" i="1" s="1"/>
  <c r="H892" i="1"/>
  <c r="N892" i="1" l="1"/>
  <c r="P892" i="1" s="1"/>
  <c r="B892" i="1" s="1"/>
  <c r="A4" i="1" l="1"/>
  <c r="A6" i="1" l="1"/>
  <c r="A5" i="1"/>
</calcChain>
</file>

<file path=xl/sharedStrings.xml><?xml version="1.0" encoding="utf-8"?>
<sst xmlns="http://schemas.openxmlformats.org/spreadsheetml/2006/main" count="409" uniqueCount="82">
  <si>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</si>
  <si>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</si>
  <si>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</si>
  <si>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</si>
  <si>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</si>
  <si>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</si>
  <si>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</si>
  <si>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</si>
  <si>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</si>
  <si>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</si>
  <si>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</si>
  <si>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</si>
  <si>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</si>
  <si>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</si>
  <si>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</si>
  <si>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</si>
  <si>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</si>
  <si>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</si>
  <si>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</si>
  <si>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</si>
  <si>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</si>
  <si>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</si>
  <si>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</si>
  <si>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</si>
  <si>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</si>
  <si>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</si>
  <si>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</si>
  <si>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</si>
  <si>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</si>
  <si>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</si>
  <si>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</si>
  <si>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</si>
  <si>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</si>
  <si>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</si>
  <si>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</si>
  <si>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</si>
  <si>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</si>
  <si>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</si>
  <si>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</si>
  <si>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</si>
  <si>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</si>
  <si>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</si>
  <si>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</si>
  <si>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</si>
  <si>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</si>
  <si>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</si>
  <si>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</si>
  <si>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</si>
  <si>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</si>
  <si>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</si>
  <si>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</si>
  <si>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</si>
  <si>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</si>
  <si>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</si>
  <si>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</si>
  <si>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</si>
  <si>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</si>
  <si>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</si>
  <si>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</si>
  <si>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</si>
  <si>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</si>
  <si>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</si>
  <si>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</si>
  <si>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</si>
  <si>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</si>
  <si>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</si>
  <si>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</si>
  <si>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</si>
  <si>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</si>
  <si>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</si>
  <si>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</si>
  <si>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</si>
  <si>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</si>
  <si>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</si>
  <si>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</si>
  <si>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</si>
  <si>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</si>
  <si>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</si>
  <si>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BRGRSSNPM046</t>
  </si>
  <si>
    <t>GIRASSOL AGRÍCOLA LTDA. - 1ª Emissão de Notas Promissórias Comerciais - 5ª Série - R$ 2.400.000,00</t>
  </si>
  <si>
    <t>1ªEMI/5ªSER</t>
  </si>
  <si>
    <t>NC0019000ME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</si>
</sst>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8.57031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45796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79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2">
      <c r="A4" s="120" t="str">
        <f ca="1">IF(VLOOKUP($B$1,$A$12:$T$4692,15)&gt;0,"Sim","não")</f>
        <v>não</v>
      </c>
      <c r="B4" s="149" t="s">
        <v>78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 t="str">
        <f ca="1"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 t="str">
        <f ca="1">IF(A4="Sim",VLOOKUP($B$1,$A$12:$T$4692,18),"")</f>
        <v/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80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81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2400000</v>
      </c>
      <c r="C12" s="148">
        <v>2400000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44368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2400000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44368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2401055.7095999899</v>
      </c>
      <c r="C13" s="119">
        <f t="shared" ref="C13:C76" si="11">(C12-R12)</f>
        <v>2400000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1055.70959999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44368</v>
      </c>
      <c r="U13" s="3"/>
      <c r="V13" s="4"/>
      <c r="W13" s="20">
        <f t="shared" ref="W13" si="20">W12+1</f>
        <v>1</v>
      </c>
      <c r="X13" s="125">
        <f t="shared" si="8"/>
        <v>44368</v>
      </c>
      <c r="Y13" s="22">
        <f t="shared" ref="Y13" si="21">(Y12-AB13)</f>
        <v>0</v>
      </c>
      <c r="Z13" s="23">
        <f t="shared" ref="Z13" si="22">NETWORKDAYS(X12,X13,W$160:W$444)-1</f>
        <v>604</v>
      </c>
      <c r="AA13" s="22">
        <f>ROUND((ROUND(((1+AA$11)^(Z13/252)),9)-1)*Y12,8)</f>
        <v>297728.8224</v>
      </c>
      <c r="AB13" s="22">
        <f t="shared" ref="AB13" si="23">TRUNC(Y$12*AC13,6)</f>
        <v>2400000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2402111.88</v>
      </c>
      <c r="C14" s="119">
        <f t="shared" si="11"/>
        <v>2400000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2111.88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44368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2403168.5112000001</v>
      </c>
      <c r="C15" s="119">
        <f t="shared" si="11"/>
        <v>2400000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3168.5111999999999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44368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2403168.5112000001</v>
      </c>
      <c r="C16" s="119">
        <f t="shared" si="11"/>
        <v>2400000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3168.5111999999999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44368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2403168.5112000001</v>
      </c>
      <c r="C17" s="119">
        <f t="shared" si="11"/>
        <v>2400000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3168.5111999999999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44368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2404225.6079999902</v>
      </c>
      <c r="C18" s="119">
        <f t="shared" si="11"/>
        <v>2400000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4225.6079999900003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44368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2405283.1943999901</v>
      </c>
      <c r="C19" s="119">
        <f t="shared" si="11"/>
        <v>2400000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5283.1943999900004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44368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2406341.2175999898</v>
      </c>
      <c r="C20" s="119">
        <f t="shared" si="11"/>
        <v>2400000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6341.2175999900001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44368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2407399.7039999999</v>
      </c>
      <c r="C21" s="119">
        <f t="shared" si="11"/>
        <v>2400000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7399.7039999999997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44368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2408458.6800000002</v>
      </c>
      <c r="C22" s="119">
        <f t="shared" si="11"/>
        <v>2400000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8458.68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44368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2408458.6800000002</v>
      </c>
      <c r="C23" s="119">
        <f t="shared" si="11"/>
        <v>2400000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8458.68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44368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2408458.6800000002</v>
      </c>
      <c r="C24" s="119">
        <f t="shared" si="11"/>
        <v>2400000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8458.68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44368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2409518.0951999999</v>
      </c>
      <c r="C25" s="119">
        <f t="shared" si="11"/>
        <v>2400000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9518.0951999999997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44368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2410577.9999999902</v>
      </c>
      <c r="C26" s="119">
        <f t="shared" si="11"/>
        <v>2400000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10577.999999989999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44368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2411638.36799999</v>
      </c>
      <c r="C27" s="119">
        <f t="shared" si="11"/>
        <v>2400000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11638.36799999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44368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2412699.1751999999</v>
      </c>
      <c r="C28" s="119">
        <f t="shared" si="11"/>
        <v>2400000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12699.1752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44368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2413760.4743999899</v>
      </c>
      <c r="C29" s="119">
        <f t="shared" si="11"/>
        <v>2400000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13760.47439999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44368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2413760.4743999899</v>
      </c>
      <c r="C30" s="119">
        <f t="shared" si="11"/>
        <v>2400000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13760.47439999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44368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2413760.4743999899</v>
      </c>
      <c r="C31" s="119">
        <f t="shared" si="11"/>
        <v>2400000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13760.47439999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44368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2414822.2368000001</v>
      </c>
      <c r="C32" s="119">
        <f t="shared" si="11"/>
        <v>2400000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14822.236800000001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44368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2415884.4648000002</v>
      </c>
      <c r="C33" s="119">
        <f t="shared" si="11"/>
        <v>2400000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15884.4648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44368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2416947.156</v>
      </c>
      <c r="C34" s="119">
        <f t="shared" si="11"/>
        <v>2400000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16947.155999999999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44368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2418010.3176000002</v>
      </c>
      <c r="C35" s="119">
        <f t="shared" si="11"/>
        <v>2400000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18010.317599999998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44368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2419073.9640000002</v>
      </c>
      <c r="C36" s="119">
        <f t="shared" si="11"/>
        <v>2400000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19073.964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44368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2419073.9640000002</v>
      </c>
      <c r="C37" s="119">
        <f t="shared" si="11"/>
        <v>2400000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19073.964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44368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2419073.9640000002</v>
      </c>
      <c r="C38" s="119">
        <f t="shared" si="11"/>
        <v>2400000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19073.964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44368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2420138.05439999</v>
      </c>
      <c r="C39" s="119">
        <f t="shared" si="11"/>
        <v>2400000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20138.05439999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44368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2421202.6104000001</v>
      </c>
      <c r="C40" s="119">
        <f t="shared" si="11"/>
        <v>2400000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21202.610400000001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44368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2422267.656</v>
      </c>
      <c r="C41" s="119">
        <f t="shared" si="11"/>
        <v>2400000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22267.655999999999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44368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2423333.1431999998</v>
      </c>
      <c r="C42" s="119">
        <f t="shared" si="11"/>
        <v>2400000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23333.143199999999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44368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2424399.12239999</v>
      </c>
      <c r="C43" s="119">
        <f t="shared" si="11"/>
        <v>2400000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24399.122399989999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44368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2424399.12239999</v>
      </c>
      <c r="C44" s="119">
        <f t="shared" si="11"/>
        <v>2400000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24399.122399989999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44368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2424399.12239999</v>
      </c>
      <c r="C45" s="119">
        <f t="shared" si="11"/>
        <v>2400000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24399.122399989999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44368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2425465.5671999999</v>
      </c>
      <c r="C46" s="119">
        <f t="shared" si="11"/>
        <v>2400000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25465.567200000001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44368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2426532.4799999902</v>
      </c>
      <c r="C47" s="119">
        <f t="shared" si="11"/>
        <v>2400000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26532.479999989999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44368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2427599.8583999998</v>
      </c>
      <c r="C48" s="119">
        <f t="shared" si="11"/>
        <v>2400000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27599.858400000001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44368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2428667.7047999902</v>
      </c>
      <c r="C49" s="119">
        <f t="shared" si="11"/>
        <v>2400000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28667.704799989999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44368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2429736.0167999999</v>
      </c>
      <c r="C50" s="119">
        <f t="shared" si="11"/>
        <v>2400000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29736.016800000001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44368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2429736.0167999999</v>
      </c>
      <c r="C51" s="119">
        <f t="shared" si="11"/>
        <v>2400000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29736.016800000001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44368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2429736.0167999999</v>
      </c>
      <c r="C52" s="119">
        <f t="shared" si="11"/>
        <v>2400000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29736.016800000001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44368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2429736.0167999999</v>
      </c>
      <c r="C53" s="119">
        <f t="shared" si="11"/>
        <v>2400000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29736.016800000001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44368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2429736.0167999999</v>
      </c>
      <c r="C54" s="119">
        <f t="shared" si="11"/>
        <v>2400000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29736.016800000001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44368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2430804.79919999</v>
      </c>
      <c r="C55" s="119">
        <f t="shared" si="11"/>
        <v>2400000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30804.79919999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44368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2431874.0712000001</v>
      </c>
      <c r="C56" s="119">
        <f t="shared" si="11"/>
        <v>2400000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31874.071199999998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44368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2432943.7895999998</v>
      </c>
      <c r="C57" s="119">
        <f t="shared" si="11"/>
        <v>2400000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32943.789599999996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44368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2432943.7895999998</v>
      </c>
      <c r="C58" s="119">
        <f t="shared" si="11"/>
        <v>2400000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32943.789599999996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44368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2432943.7895999998</v>
      </c>
      <c r="C59" s="119">
        <f t="shared" si="11"/>
        <v>2400000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32943.789599999996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44368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2434013.9975999999</v>
      </c>
      <c r="C60" s="119">
        <f t="shared" si="11"/>
        <v>2400000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34013.997600000002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44368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2435084.6735999901</v>
      </c>
      <c r="C61" s="119">
        <f t="shared" si="11"/>
        <v>2400000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35084.673599989997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44368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2436155.7936</v>
      </c>
      <c r="C62" s="119">
        <f t="shared" si="11"/>
        <v>2400000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36155.793599999997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44368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2437227.4103999999</v>
      </c>
      <c r="C63" s="119">
        <f t="shared" si="11"/>
        <v>2400000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37227.410400000001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44368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2438299.4903999902</v>
      </c>
      <c r="C64" s="119">
        <f t="shared" si="11"/>
        <v>2400000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38299.490399989998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44368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2438299.4903999902</v>
      </c>
      <c r="C65" s="119">
        <f t="shared" si="11"/>
        <v>2400000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38299.490399989998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44368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2438299.4903999902</v>
      </c>
      <c r="C66" s="119">
        <f t="shared" si="11"/>
        <v>2400000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38299.490399989998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44368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2439372.0647999998</v>
      </c>
      <c r="C67" s="119">
        <f t="shared" si="11"/>
        <v>2400000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39372.0648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44368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2440445.0855999901</v>
      </c>
      <c r="C68" s="119">
        <f t="shared" si="11"/>
        <v>2400000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40445.085599990001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44368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2441518.5743999998</v>
      </c>
      <c r="C69" s="119">
        <f t="shared" si="11"/>
        <v>2400000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41518.574399999998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44368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2442592.55519999</v>
      </c>
      <c r="C70" s="119">
        <f t="shared" si="11"/>
        <v>2400000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42592.555199989998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44368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2443666.9848000002</v>
      </c>
      <c r="C71" s="119">
        <f t="shared" si="11"/>
        <v>2400000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43666.984799999998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44368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2443666.9848000002</v>
      </c>
      <c r="C72" s="119">
        <f t="shared" si="11"/>
        <v>2400000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43666.984799999998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44368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2443666.9848000002</v>
      </c>
      <c r="C73" s="119">
        <f t="shared" si="11"/>
        <v>2400000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43666.984799999998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44368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2444741.9064000002</v>
      </c>
      <c r="C74" s="119">
        <f t="shared" si="11"/>
        <v>2400000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44741.9064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44368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2445817.3007999999</v>
      </c>
      <c r="C75" s="119">
        <f t="shared" si="11"/>
        <v>2400000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45817.300799999997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44368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2446893.1607999899</v>
      </c>
      <c r="C76" s="119">
        <f t="shared" si="11"/>
        <v>2400000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46893.160799990001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44368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2447969.4935999899</v>
      </c>
      <c r="C77" s="119">
        <f t="shared" ref="C77:C140" si="34">(C76-R76)</f>
        <v>2400000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47969.493599989997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44368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2449046.2967999899</v>
      </c>
      <c r="C78" s="119">
        <f t="shared" si="34"/>
        <v>2400000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49046.296799989999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44368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2449046.2967999899</v>
      </c>
      <c r="C79" s="119">
        <f t="shared" si="34"/>
        <v>2400000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49046.296799989999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44368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2449046.2967999899</v>
      </c>
      <c r="C80" s="119">
        <f t="shared" si="34"/>
        <v>2400000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49046.296799989999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44368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2450123.5919999899</v>
      </c>
      <c r="C81" s="119">
        <f t="shared" si="34"/>
        <v>2400000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50123.59199999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44368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2451201.3359999899</v>
      </c>
      <c r="C82" s="119">
        <f t="shared" si="34"/>
        <v>2400000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51201.335999989999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44368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2452279.57439999</v>
      </c>
      <c r="C83" s="119">
        <f t="shared" si="34"/>
        <v>2400000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52279.574399990001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44368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2453358.2855999898</v>
      </c>
      <c r="C84" s="119">
        <f t="shared" si="34"/>
        <v>2400000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53358.285599989998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44368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2454437.4671999998</v>
      </c>
      <c r="C85" s="119">
        <f t="shared" si="34"/>
        <v>2400000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54437.467199999999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44368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2454437.4671999998</v>
      </c>
      <c r="C86" s="119">
        <f t="shared" si="34"/>
        <v>2400000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54437.467199999999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44368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2454437.4671999998</v>
      </c>
      <c r="C87" s="119">
        <f t="shared" si="34"/>
        <v>2400000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54437.467199999999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44368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2455517.1192000001</v>
      </c>
      <c r="C88" s="119">
        <f t="shared" si="34"/>
        <v>2400000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55517.119200000001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44368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2456597.2415999901</v>
      </c>
      <c r="C89" s="119">
        <f t="shared" si="34"/>
        <v>2400000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56597.241599989997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44368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2457677.8368000002</v>
      </c>
      <c r="C90" s="119">
        <f t="shared" si="34"/>
        <v>2400000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57677.836799999997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44368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2458758.9312</v>
      </c>
      <c r="C91" s="119">
        <f t="shared" si="34"/>
        <v>2400000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58758.931199999999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44368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2459840.4695999902</v>
      </c>
      <c r="C92" s="119">
        <f t="shared" si="34"/>
        <v>2400000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59840.46959999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44368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2459840.4695999902</v>
      </c>
      <c r="C93" s="119">
        <f t="shared" si="34"/>
        <v>2400000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59840.46959999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44368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2459840.4695999902</v>
      </c>
      <c r="C94" s="119">
        <f t="shared" si="34"/>
        <v>2400000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59840.46959999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44368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2460922.50479999</v>
      </c>
      <c r="C95" s="119">
        <f t="shared" si="34"/>
        <v>2400000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60922.504799989998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44368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2462005.01519999</v>
      </c>
      <c r="C96" s="119">
        <f t="shared" si="34"/>
        <v>2400000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62005.015199989997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44368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2463087.9959999998</v>
      </c>
      <c r="C97" s="119">
        <f t="shared" si="34"/>
        <v>2400000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63087.995999999999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44368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2464171.4495999999</v>
      </c>
      <c r="C98" s="119">
        <f t="shared" si="34"/>
        <v>2400000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64171.4496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44368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2464171.4495999999</v>
      </c>
      <c r="C99" s="119">
        <f t="shared" si="34"/>
        <v>2400000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64171.4496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44368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2464171.4495999999</v>
      </c>
      <c r="C100" s="119">
        <f t="shared" si="34"/>
        <v>2400000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64171.4496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44368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2464171.4495999999</v>
      </c>
      <c r="C101" s="119">
        <f t="shared" si="34"/>
        <v>2400000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64171.4496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44368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2465255.3760000002</v>
      </c>
      <c r="C102" s="119">
        <f t="shared" si="34"/>
        <v>2400000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65255.375999999997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44368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2466339.8015999901</v>
      </c>
      <c r="C103" s="119">
        <f t="shared" si="34"/>
        <v>2400000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66339.801599989994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44368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2467424.6735999999</v>
      </c>
      <c r="C104" s="119">
        <f t="shared" si="34"/>
        <v>2400000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67424.673599999995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44368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2468510.04479999</v>
      </c>
      <c r="C105" s="119">
        <f t="shared" si="34"/>
        <v>2400000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68510.044799990006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44368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2469595.8911999902</v>
      </c>
      <c r="C106" s="119">
        <f t="shared" si="34"/>
        <v>2400000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69595.891199990001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44368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2469595.8911999902</v>
      </c>
      <c r="C107" s="119">
        <f t="shared" si="34"/>
        <v>2400000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69595.891199990001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44368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2469595.8911999902</v>
      </c>
      <c r="C108" s="119">
        <f t="shared" si="34"/>
        <v>2400000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69595.891199990001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44368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2470682.2104000002</v>
      </c>
      <c r="C109" s="119">
        <f t="shared" si="34"/>
        <v>2400000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70682.210399999996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44368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2471769.0240000002</v>
      </c>
      <c r="C110" s="119">
        <f t="shared" si="34"/>
        <v>2400000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71769.024000000005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44368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2471769.0240000002</v>
      </c>
      <c r="C111" s="119">
        <f t="shared" si="34"/>
        <v>2400000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71769.024000000005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44368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2472856.2911999901</v>
      </c>
      <c r="C112" s="119">
        <f t="shared" si="34"/>
        <v>2400000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72856.291199989995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44368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2473944.0575999999</v>
      </c>
      <c r="C113" s="119">
        <f t="shared" si="34"/>
        <v>2400000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73944.0576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44368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2473944.0575999999</v>
      </c>
      <c r="C114" s="119">
        <f t="shared" si="34"/>
        <v>2400000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73944.0576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44368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2473944.0575999999</v>
      </c>
      <c r="C115" s="119">
        <f t="shared" si="34"/>
        <v>2400000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73944.0576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44368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2475032.2727999901</v>
      </c>
      <c r="C116" s="119">
        <f t="shared" si="34"/>
        <v>2400000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75032.272799989994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44368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2476120.9871999999</v>
      </c>
      <c r="C117" s="119">
        <f t="shared" si="34"/>
        <v>2400000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76120.987200000003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44368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2477210.1768</v>
      </c>
      <c r="C118" s="119">
        <f t="shared" si="34"/>
        <v>2400000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77210.176800000001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44368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2478299.8655999899</v>
      </c>
      <c r="C119" s="119">
        <f t="shared" si="34"/>
        <v>2400000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78299.865599989993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44368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2479390.0055999998</v>
      </c>
      <c r="C120" s="119">
        <f t="shared" si="34"/>
        <v>2400000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79390.005600000004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44368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2479390.0055999998</v>
      </c>
      <c r="C121" s="119">
        <f t="shared" si="34"/>
        <v>2400000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79390.005600000004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44368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2479390.0055999998</v>
      </c>
      <c r="C122" s="119">
        <f t="shared" si="34"/>
        <v>2400000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79390.005600000004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44368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2480480.6423999998</v>
      </c>
      <c r="C123" s="119">
        <f t="shared" si="34"/>
        <v>2400000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80480.642399999997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44368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2481571.7351999902</v>
      </c>
      <c r="C124" s="119">
        <f t="shared" si="34"/>
        <v>2400000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81571.735199989998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44368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2482663.3248000001</v>
      </c>
      <c r="C125" s="119">
        <f t="shared" si="34"/>
        <v>2400000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82663.324800000002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44368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2483755.4160000002</v>
      </c>
      <c r="C126" s="119">
        <f t="shared" si="34"/>
        <v>2400000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83755.415999999997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44368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2484847.9583999901</v>
      </c>
      <c r="C127" s="119">
        <f t="shared" si="34"/>
        <v>2400000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84847.958399990006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44368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2484847.9583999901</v>
      </c>
      <c r="C128" s="119">
        <f t="shared" si="34"/>
        <v>2400000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84847.958399990006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44368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2484847.9583999901</v>
      </c>
      <c r="C129" s="119">
        <f t="shared" si="34"/>
        <v>2400000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84847.958399990006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44368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2485940.9759999998</v>
      </c>
      <c r="C130" s="119">
        <f t="shared" si="34"/>
        <v>2400000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85940.975999999995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44368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2487034.4951999998</v>
      </c>
      <c r="C131" s="119">
        <f t="shared" si="34"/>
        <v>2400000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87034.495200000005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44368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2488128.4919999898</v>
      </c>
      <c r="C132" s="119">
        <f t="shared" si="34"/>
        <v>2400000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88128.491999990001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44368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2489222.9663999998</v>
      </c>
      <c r="C133" s="119">
        <f t="shared" si="34"/>
        <v>2400000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89222.966400000005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44368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2490317.91599999</v>
      </c>
      <c r="C134" s="119">
        <f t="shared" si="34"/>
        <v>2400000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90317.91599999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44368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2490317.91599999</v>
      </c>
      <c r="C135" s="119">
        <f t="shared" si="34"/>
        <v>2400000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90317.91599999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44368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2490317.91599999</v>
      </c>
      <c r="C136" s="119">
        <f t="shared" si="34"/>
        <v>2400000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90317.91599999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44368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2491413.3407999999</v>
      </c>
      <c r="C137" s="119">
        <f t="shared" si="34"/>
        <v>2400000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91413.340800000005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44368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2492509.2719999901</v>
      </c>
      <c r="C138" s="119">
        <f t="shared" si="34"/>
        <v>2400000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92509.27199999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44368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2493605.676</v>
      </c>
      <c r="C139" s="119">
        <f t="shared" si="34"/>
        <v>2400000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93605.676000000007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44368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2494702.5599999898</v>
      </c>
      <c r="C140" s="119">
        <f t="shared" si="34"/>
        <v>2400000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94702.559999990001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44368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2495799.9215999902</v>
      </c>
      <c r="C141" s="119">
        <f t="shared" ref="C141:C204" si="52">(C140-R140)</f>
        <v>2400000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95799.921599990004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44368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2495799.9215999902</v>
      </c>
      <c r="C142" s="119">
        <f t="shared" si="52"/>
        <v>2400000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95799.921599990004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44368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2495799.9215999902</v>
      </c>
      <c r="C143" s="119">
        <f t="shared" si="52"/>
        <v>2400000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95799.921599990004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44368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2496897.76079999</v>
      </c>
      <c r="C144" s="119">
        <f t="shared" si="52"/>
        <v>2400000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96897.760799990006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44368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2497996.1016000002</v>
      </c>
      <c r="C145" s="119">
        <f t="shared" si="52"/>
        <v>2400000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97996.101599999995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44368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2499094.9224</v>
      </c>
      <c r="C146" s="119">
        <f t="shared" si="52"/>
        <v>2400000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99094.922399999996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44368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2500194.2207999998</v>
      </c>
      <c r="C147" s="119">
        <f t="shared" si="52"/>
        <v>2400000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100194.2208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44368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2501293.9992</v>
      </c>
      <c r="C148" s="119">
        <f t="shared" si="52"/>
        <v>2400000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101293.99920000001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44368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2501293.9992</v>
      </c>
      <c r="C149" s="119">
        <f t="shared" si="52"/>
        <v>2400000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101293.99920000001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44368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2501293.9992</v>
      </c>
      <c r="C150" s="119">
        <f t="shared" si="52"/>
        <v>2400000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101293.99920000001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44368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2502394.2552</v>
      </c>
      <c r="C151" s="119">
        <f t="shared" si="52"/>
        <v>2400000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102394.2552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44368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2503495.0151999998</v>
      </c>
      <c r="C152" s="119">
        <f t="shared" si="52"/>
        <v>2400000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103495.01519999999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44368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2504596.2288000002</v>
      </c>
      <c r="C153" s="119">
        <f t="shared" si="52"/>
        <v>2400000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104596.2288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44368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2505697.9463999998</v>
      </c>
      <c r="C154" s="119">
        <f t="shared" si="52"/>
        <v>2400000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105697.9464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44368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2506800.1704000002</v>
      </c>
      <c r="C155" s="119">
        <f t="shared" si="52"/>
        <v>2400000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106800.1704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44368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2506800.1704000002</v>
      </c>
      <c r="C156" s="119">
        <f t="shared" si="52"/>
        <v>2400000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106800.1704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44368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2506800.1704000002</v>
      </c>
      <c r="C157" s="119">
        <f t="shared" si="52"/>
        <v>2400000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106800.1704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44368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2507902.8456000001</v>
      </c>
      <c r="C158" s="119">
        <f t="shared" si="52"/>
        <v>2400000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107902.8456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44368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2509006.0032000002</v>
      </c>
      <c r="C159" s="119">
        <f t="shared" si="52"/>
        <v>2400000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109006.00320000001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44368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2510109.6647999999</v>
      </c>
      <c r="C160" s="119">
        <f t="shared" si="52"/>
        <v>2400000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110109.6648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44368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2510109.6647999999</v>
      </c>
      <c r="C161" s="119">
        <f t="shared" si="52"/>
        <v>2400000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110109.6648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44368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44365</v>
      </c>
      <c r="AC161" s="123">
        <v>44367</v>
      </c>
      <c r="AD161" s="54">
        <f t="shared" si="63"/>
        <v>44368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2511213.8064000001</v>
      </c>
      <c r="C162" s="119">
        <f t="shared" si="52"/>
        <v>2400000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111213.8064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44368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44456</v>
      </c>
      <c r="AC162" s="54">
        <f>EDATE(AC161,3)</f>
        <v>44459</v>
      </c>
      <c r="AD162" s="54">
        <f t="shared" si="63"/>
        <v>44459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2511213.8064000001</v>
      </c>
      <c r="C163" s="119">
        <f t="shared" si="52"/>
        <v>2400000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111213.8064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44368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44547</v>
      </c>
      <c r="AC163" s="54">
        <f t="shared" ref="AC163:AC180" si="64">EDATE(AC162,3)</f>
        <v>44550</v>
      </c>
      <c r="AD163" s="54">
        <f t="shared" si="63"/>
        <v>44550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2511213.8064000001</v>
      </c>
      <c r="C164" s="119">
        <f t="shared" si="52"/>
        <v>2400000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111213.8064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44368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44638</v>
      </c>
      <c r="AC164" s="54">
        <f t="shared" si="64"/>
        <v>44640</v>
      </c>
      <c r="AD164" s="54">
        <f t="shared" si="63"/>
        <v>44641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2512318.452</v>
      </c>
      <c r="C165" s="119">
        <f t="shared" si="52"/>
        <v>2400000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112318.452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44368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44729</v>
      </c>
      <c r="AC165" s="54">
        <f t="shared" si="64"/>
        <v>44732</v>
      </c>
      <c r="AD165" s="54">
        <f t="shared" si="63"/>
        <v>44732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2513423.5559999999</v>
      </c>
      <c r="C166" s="119">
        <f t="shared" si="52"/>
        <v>2400000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113423.556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44368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44823</v>
      </c>
      <c r="AC166" s="54">
        <f t="shared" si="64"/>
        <v>44824</v>
      </c>
      <c r="AD166" s="54">
        <f t="shared" si="63"/>
        <v>44824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2514529.1664</v>
      </c>
      <c r="C167" s="119">
        <f t="shared" si="52"/>
        <v>2400000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114529.1664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44368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44914</v>
      </c>
      <c r="AC167" s="54">
        <f t="shared" si="64"/>
        <v>44915</v>
      </c>
      <c r="AD167" s="54">
        <f t="shared" si="63"/>
        <v>44915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2515635.2544</v>
      </c>
      <c r="C168" s="119">
        <f t="shared" si="52"/>
        <v>2400000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115635.25440000001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44368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45002</v>
      </c>
      <c r="AC168" s="54">
        <f t="shared" si="64"/>
        <v>45005</v>
      </c>
      <c r="AD168" s="54">
        <f t="shared" si="63"/>
        <v>45005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2516741.8248000001</v>
      </c>
      <c r="C169" s="119">
        <f t="shared" si="52"/>
        <v>2400000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116741.8248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44368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45096</v>
      </c>
      <c r="AC169" s="54">
        <f t="shared" si="64"/>
        <v>45097</v>
      </c>
      <c r="AD169" s="54">
        <f t="shared" si="63"/>
        <v>45097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2516741.8248000001</v>
      </c>
      <c r="C170" s="119">
        <f t="shared" si="52"/>
        <v>2400000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116741.8248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44368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45188</v>
      </c>
      <c r="AC170" s="54">
        <f t="shared" si="64"/>
        <v>45189</v>
      </c>
      <c r="AD170" s="54">
        <f t="shared" si="63"/>
        <v>45189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2516741.8248000001</v>
      </c>
      <c r="C171" s="119">
        <f t="shared" si="52"/>
        <v>2400000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116741.8248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44368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45279</v>
      </c>
      <c r="AC171" s="54">
        <f t="shared" si="64"/>
        <v>45280</v>
      </c>
      <c r="AD171" s="54">
        <f t="shared" si="63"/>
        <v>45280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2517848.8776000002</v>
      </c>
      <c r="C172" s="119">
        <f t="shared" si="52"/>
        <v>2400000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117848.87760000001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44368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45370</v>
      </c>
      <c r="AC172" s="54">
        <f t="shared" si="64"/>
        <v>45371</v>
      </c>
      <c r="AD172" s="54">
        <f t="shared" si="63"/>
        <v>45371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2518956.4344000001</v>
      </c>
      <c r="C173" s="119">
        <f t="shared" si="52"/>
        <v>2400000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118956.4344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44368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45462</v>
      </c>
      <c r="AC173" s="54">
        <f t="shared" si="64"/>
        <v>45463</v>
      </c>
      <c r="AD173" s="54">
        <f t="shared" si="63"/>
        <v>45463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2520064.4471999998</v>
      </c>
      <c r="C174" s="119">
        <f t="shared" si="52"/>
        <v>2400000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120064.4472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44368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45554</v>
      </c>
      <c r="AC174" s="54">
        <f t="shared" si="64"/>
        <v>45555</v>
      </c>
      <c r="AD174" s="54">
        <f t="shared" si="63"/>
        <v>45555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2521172.9687999999</v>
      </c>
      <c r="C175" s="119">
        <f t="shared" si="52"/>
        <v>2400000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121172.9688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44368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45645</v>
      </c>
      <c r="AC175" s="54">
        <f t="shared" si="64"/>
        <v>45646</v>
      </c>
      <c r="AD175" s="54">
        <f t="shared" si="63"/>
        <v>45646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2522281.9967999998</v>
      </c>
      <c r="C176" s="119">
        <f t="shared" si="52"/>
        <v>2400000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122281.99679999999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44368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45735</v>
      </c>
      <c r="AC176" s="54">
        <f t="shared" si="64"/>
        <v>45736</v>
      </c>
      <c r="AD176" s="54">
        <f t="shared" si="63"/>
        <v>45736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2522281.9967999998</v>
      </c>
      <c r="C177" s="119">
        <f t="shared" si="52"/>
        <v>2400000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122281.99679999999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44368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45826</v>
      </c>
      <c r="AC177" s="54">
        <f t="shared" si="64"/>
        <v>45828</v>
      </c>
      <c r="AD177" s="54">
        <f t="shared" si="63"/>
        <v>45828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2522281.9967999998</v>
      </c>
      <c r="C178" s="119">
        <f t="shared" si="52"/>
        <v>2400000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122281.99679999999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44368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45919</v>
      </c>
      <c r="AC178" s="54">
        <f t="shared" si="64"/>
        <v>45920</v>
      </c>
      <c r="AD178" s="54">
        <f t="shared" si="63"/>
        <v>45922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2523391.4832000001</v>
      </c>
      <c r="C179" s="119">
        <f t="shared" si="52"/>
        <v>2400000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123391.4832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44368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46010</v>
      </c>
      <c r="AC179" s="54">
        <f t="shared" si="64"/>
        <v>46011</v>
      </c>
      <c r="AD179" s="54">
        <f t="shared" si="63"/>
        <v>46013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2524501.4759999998</v>
      </c>
      <c r="C180" s="119">
        <f t="shared" si="52"/>
        <v>2400000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124501.476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44368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46100</v>
      </c>
      <c r="AC180" s="54">
        <f t="shared" si="64"/>
        <v>46101</v>
      </c>
      <c r="AD180" s="54">
        <f t="shared" si="63"/>
        <v>46101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2525611.9487999999</v>
      </c>
      <c r="C181" s="119">
        <f t="shared" si="52"/>
        <v>2400000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125611.9488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44368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2526722.9064000002</v>
      </c>
      <c r="C182" s="119">
        <f t="shared" si="52"/>
        <v>2400000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126722.90640000001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44368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2527834.3464000002</v>
      </c>
      <c r="C183" s="119">
        <f t="shared" si="52"/>
        <v>2400000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127834.34639999999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44368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2527834.3464000002</v>
      </c>
      <c r="C184" s="119">
        <f t="shared" si="52"/>
        <v>2400000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127834.34639999999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44368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2527834.3464000002</v>
      </c>
      <c r="C185" s="119">
        <f t="shared" si="52"/>
        <v>2400000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127834.34639999999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44368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2528946.2952000001</v>
      </c>
      <c r="C186" s="119">
        <f t="shared" si="52"/>
        <v>2400000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128946.29519999999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44368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2530058.7264</v>
      </c>
      <c r="C187" s="119">
        <f t="shared" si="52"/>
        <v>2400000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130058.7264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44368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2531171.6376</v>
      </c>
      <c r="C188" s="119">
        <f t="shared" si="52"/>
        <v>2400000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131171.63759999999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44368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2532285.0384</v>
      </c>
      <c r="C189" s="119">
        <f t="shared" si="52"/>
        <v>2400000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132285.03839999999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44368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2533398.9432000001</v>
      </c>
      <c r="C190" s="119">
        <f t="shared" si="52"/>
        <v>2400000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133398.94320000001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44368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2533398.9432000001</v>
      </c>
      <c r="C191" s="119">
        <f t="shared" si="52"/>
        <v>2400000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133398.94320000001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44368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2533398.9432000001</v>
      </c>
      <c r="C192" s="119">
        <f t="shared" si="52"/>
        <v>2400000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133398.94320000001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44368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2534513.3328</v>
      </c>
      <c r="C193" s="119">
        <f t="shared" si="52"/>
        <v>2400000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134513.3328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44368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2535628.2096000002</v>
      </c>
      <c r="C194" s="119">
        <f t="shared" si="52"/>
        <v>2400000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135628.2096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44368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2536743.5688</v>
      </c>
      <c r="C195" s="119">
        <f t="shared" si="52"/>
        <v>2400000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136743.56880000001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44368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2537859.4344000001</v>
      </c>
      <c r="C196" s="119">
        <f t="shared" si="52"/>
        <v>2400000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137859.4344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44368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2538975.7848</v>
      </c>
      <c r="C197" s="119">
        <f t="shared" si="52"/>
        <v>2400000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138975.78479999999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44368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2538975.7848</v>
      </c>
      <c r="C198" s="119">
        <f t="shared" si="52"/>
        <v>2400000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138975.78479999999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44368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2538975.7848</v>
      </c>
      <c r="C199" s="119">
        <f t="shared" si="52"/>
        <v>2400000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138975.78479999999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44368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2540092.6247999999</v>
      </c>
      <c r="C200" s="119">
        <f t="shared" si="52"/>
        <v>2400000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140092.62479999999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44368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2541209.9448000002</v>
      </c>
      <c r="C201" s="119">
        <f t="shared" si="52"/>
        <v>2400000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141209.9448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44368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2542327.7784000002</v>
      </c>
      <c r="C202" s="119">
        <f t="shared" si="52"/>
        <v>2400000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142327.77840000001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44368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2543398.5743999998</v>
      </c>
      <c r="C203" s="119">
        <f t="shared" si="52"/>
        <v>2400000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143398.57440000001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44368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2544469.8168000001</v>
      </c>
      <c r="C204" s="119">
        <f t="shared" si="52"/>
        <v>2400000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144469.8168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44368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2544469.8168000001</v>
      </c>
      <c r="C205" s="119">
        <f t="shared" ref="C205:C268" si="73">(C204-R204)</f>
        <v>2400000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144469.8168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44368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2544469.8168000001</v>
      </c>
      <c r="C206" s="119">
        <f t="shared" si="73"/>
        <v>2400000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144469.8168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44368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2545541.5008</v>
      </c>
      <c r="C207" s="119">
        <f t="shared" si="73"/>
        <v>2400000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145541.50080000001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44368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2546613.6504000002</v>
      </c>
      <c r="C208" s="119">
        <f t="shared" si="73"/>
        <v>2400000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146613.65040000001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44368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2547686.2439999999</v>
      </c>
      <c r="C209" s="119">
        <f t="shared" si="73"/>
        <v>2400000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147686.24400000001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44368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2548759.2791999998</v>
      </c>
      <c r="C210" s="119">
        <f t="shared" si="73"/>
        <v>2400000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148759.27919999999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44368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2549832.7872000001</v>
      </c>
      <c r="C211" s="119">
        <f t="shared" si="73"/>
        <v>2400000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149832.78719999999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44368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2549832.7872000001</v>
      </c>
      <c r="C212" s="119">
        <f t="shared" si="73"/>
        <v>2400000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149832.78719999999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44368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2549832.7872000001</v>
      </c>
      <c r="C213" s="119">
        <f t="shared" si="73"/>
        <v>2400000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149832.78719999999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44368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2550906.7319999998</v>
      </c>
      <c r="C214" s="119">
        <f t="shared" si="73"/>
        <v>2400000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150906.73199999999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44368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2551981.1255999999</v>
      </c>
      <c r="C215" s="119">
        <f t="shared" si="73"/>
        <v>2400000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151981.1256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44368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2553055.9848000002</v>
      </c>
      <c r="C216" s="119">
        <f t="shared" si="73"/>
        <v>2400000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153055.98480000001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44368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2554131.2903999998</v>
      </c>
      <c r="C217" s="119">
        <f t="shared" si="73"/>
        <v>2400000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154131.2904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44368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2555207.0616000001</v>
      </c>
      <c r="C218" s="119">
        <f t="shared" si="73"/>
        <v>2400000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155207.06159999999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44368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2555207.0616000001</v>
      </c>
      <c r="C219" s="119">
        <f t="shared" si="73"/>
        <v>2400000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155207.06159999999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44368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2555207.0616000001</v>
      </c>
      <c r="C220" s="119">
        <f t="shared" si="73"/>
        <v>2400000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155207.06159999999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44368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2556283.2791999998</v>
      </c>
      <c r="C221" s="119">
        <f t="shared" si="73"/>
        <v>2400000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156283.27919999999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44368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2557359.9408</v>
      </c>
      <c r="C222" s="119">
        <f t="shared" si="73"/>
        <v>2400000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157359.94080000001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44368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2558437.0463999999</v>
      </c>
      <c r="C223" s="119">
        <f t="shared" si="73"/>
        <v>2400000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158437.04639999999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44368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2559514.6223999998</v>
      </c>
      <c r="C224" s="119">
        <f t="shared" si="73"/>
        <v>2400000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159514.62239999999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44368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2560592.6688000001</v>
      </c>
      <c r="C225" s="119">
        <f t="shared" si="73"/>
        <v>2400000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160592.66880000001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44368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2560592.6688000001</v>
      </c>
      <c r="C226" s="119">
        <f t="shared" si="73"/>
        <v>2400000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160592.66880000001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44368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2560592.6688000001</v>
      </c>
      <c r="C227" s="119">
        <f t="shared" si="73"/>
        <v>2400000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160592.66880000001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44368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2561671.1327999998</v>
      </c>
      <c r="C228" s="119">
        <f t="shared" si="73"/>
        <v>2400000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161671.13279999999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44368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2562750.0696</v>
      </c>
      <c r="C229" s="119">
        <f t="shared" si="73"/>
        <v>2400000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162750.06959999999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44368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2563829.4720000001</v>
      </c>
      <c r="C230" s="119">
        <f t="shared" si="73"/>
        <v>2400000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163829.47200000001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44368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2564909.3232</v>
      </c>
      <c r="C231" s="119">
        <f t="shared" si="73"/>
        <v>2400000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164909.32320000001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44368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2565989.6184</v>
      </c>
      <c r="C232" s="119">
        <f t="shared" si="73"/>
        <v>2400000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165989.61840000001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44368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2565989.6184</v>
      </c>
      <c r="C233" s="119">
        <f t="shared" si="73"/>
        <v>2400000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165989.61840000001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44368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2565989.6184</v>
      </c>
      <c r="C234" s="119">
        <f t="shared" si="73"/>
        <v>2400000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165989.61840000001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44368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2567070.3624</v>
      </c>
      <c r="C235" s="119">
        <f t="shared" si="73"/>
        <v>2400000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167070.36240000001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44368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2568151.5743999998</v>
      </c>
      <c r="C236" s="119">
        <f t="shared" si="73"/>
        <v>2400000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168151.57440000001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44368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2569233.2352</v>
      </c>
      <c r="C237" s="119">
        <f t="shared" si="73"/>
        <v>2400000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169233.2352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44368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2570315.3640000001</v>
      </c>
      <c r="C238" s="119">
        <f t="shared" si="73"/>
        <v>2400000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170315.364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44368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2571397.9391999999</v>
      </c>
      <c r="C239" s="119">
        <f t="shared" si="73"/>
        <v>2400000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171397.93919999999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44368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2571397.9391999999</v>
      </c>
      <c r="C240" s="119">
        <f t="shared" si="73"/>
        <v>2400000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171397.93919999999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44368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2571397.9391999999</v>
      </c>
      <c r="C241" s="119">
        <f t="shared" si="73"/>
        <v>2400000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171397.93919999999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44368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2572480.9655999998</v>
      </c>
      <c r="C242" s="119">
        <f t="shared" si="73"/>
        <v>2400000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172480.9656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44368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2573564.46</v>
      </c>
      <c r="C243" s="119">
        <f t="shared" si="73"/>
        <v>2400000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173564.46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44368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2574648.4007999999</v>
      </c>
      <c r="C244" s="119">
        <f t="shared" si="73"/>
        <v>2400000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174648.4008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44368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2575732.8144</v>
      </c>
      <c r="C245" s="119">
        <f t="shared" si="73"/>
        <v>2400000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175732.8144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44368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2576817.6768</v>
      </c>
      <c r="C246" s="119">
        <f t="shared" si="73"/>
        <v>2400000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176817.67679999999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44368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2576817.6768</v>
      </c>
      <c r="C247" s="119">
        <f t="shared" si="73"/>
        <v>2400000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176817.67679999999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44368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2576817.6768</v>
      </c>
      <c r="C248" s="119">
        <f t="shared" si="73"/>
        <v>2400000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176817.67679999999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44368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2577902.9832000001</v>
      </c>
      <c r="C249" s="119">
        <f t="shared" si="73"/>
        <v>2400000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177902.98319999999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44368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2578988.7648</v>
      </c>
      <c r="C250" s="119">
        <f t="shared" si="73"/>
        <v>2400000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178988.7648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44368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2580074.9928000001</v>
      </c>
      <c r="C251" s="119">
        <f t="shared" si="73"/>
        <v>2400000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180074.99280000001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44368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2581113.1823999998</v>
      </c>
      <c r="C252" s="119">
        <f t="shared" si="73"/>
        <v>2400000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181113.18239999999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44368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2582151.8015999999</v>
      </c>
      <c r="C253" s="119">
        <f t="shared" si="73"/>
        <v>2400000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182151.80160000001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44368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2582151.8015999999</v>
      </c>
      <c r="C254" s="119">
        <f t="shared" si="73"/>
        <v>2400000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182151.80160000001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44368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2582151.8015999999</v>
      </c>
      <c r="C255" s="119">
        <f t="shared" si="73"/>
        <v>2400000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182151.80160000001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44368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2583190.8480000002</v>
      </c>
      <c r="C256" s="119">
        <f t="shared" si="73"/>
        <v>2400000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183190.848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44368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2584230.3023999999</v>
      </c>
      <c r="C257" s="119">
        <f t="shared" si="73"/>
        <v>2400000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184230.30239999999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44368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2585270.16</v>
      </c>
      <c r="C258" s="119">
        <f t="shared" si="73"/>
        <v>2400000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185270.16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44368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2586310.4471999998</v>
      </c>
      <c r="C259" s="119">
        <f t="shared" si="73"/>
        <v>2400000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186310.4472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44368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2587351.1664</v>
      </c>
      <c r="C260" s="119">
        <f t="shared" si="73"/>
        <v>2400000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187351.16639999999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44368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2587351.1664</v>
      </c>
      <c r="C261" s="119">
        <f t="shared" si="73"/>
        <v>2400000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187351.16639999999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44368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2587351.1664</v>
      </c>
      <c r="C262" s="119">
        <f t="shared" si="73"/>
        <v>2400000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187351.16639999999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44368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2588392.2911999999</v>
      </c>
      <c r="C263" s="119">
        <f t="shared" si="73"/>
        <v>2400000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188392.29120000001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44368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2589433.8432</v>
      </c>
      <c r="C264" s="119">
        <f t="shared" si="73"/>
        <v>2400000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189433.8432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44368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2590475.8032</v>
      </c>
      <c r="C265" s="119">
        <f t="shared" si="73"/>
        <v>2400000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190475.80319999999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44368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2591518.1904000002</v>
      </c>
      <c r="C266" s="119">
        <f t="shared" si="73"/>
        <v>2400000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191518.19039999999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44368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2592560.9879999999</v>
      </c>
      <c r="C267" s="119">
        <f t="shared" si="73"/>
        <v>2400000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192560.98800000001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44368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2592560.9879999999</v>
      </c>
      <c r="C268" s="119">
        <f t="shared" si="73"/>
        <v>2400000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192560.98800000001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44368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2592560.9879999999</v>
      </c>
      <c r="C269" s="119">
        <f t="shared" ref="C269:C332" si="91">(C268-R268)</f>
        <v>2400000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192560.98800000001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44368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2593604.2152</v>
      </c>
      <c r="C270" s="119">
        <f t="shared" si="91"/>
        <v>2400000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193604.21520000001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44368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2594647.8480000002</v>
      </c>
      <c r="C271" s="119">
        <f t="shared" si="91"/>
        <v>2400000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194647.848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44368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2595691.9103999999</v>
      </c>
      <c r="C272" s="119">
        <f t="shared" si="91"/>
        <v>2400000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195691.91039999999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44368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2596736.4071999998</v>
      </c>
      <c r="C273" s="119">
        <f t="shared" si="91"/>
        <v>2400000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196736.40719999999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44368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2597781.3095999998</v>
      </c>
      <c r="C274" s="119">
        <f t="shared" si="91"/>
        <v>2400000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197781.30960000001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44368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2597781.3095999998</v>
      </c>
      <c r="C275" s="119">
        <f t="shared" si="91"/>
        <v>2400000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197781.30960000001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44368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2597781.3095999998</v>
      </c>
      <c r="C276" s="119">
        <f t="shared" si="91"/>
        <v>2400000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197781.30960000001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44368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2598826.6176</v>
      </c>
      <c r="C277" s="119">
        <f t="shared" si="91"/>
        <v>2400000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198826.6176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44368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2599872.36</v>
      </c>
      <c r="C278" s="119">
        <f t="shared" si="91"/>
        <v>2400000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199872.36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44368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2600918.5296</v>
      </c>
      <c r="C279" s="119">
        <f t="shared" si="91"/>
        <v>2400000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200918.52960000001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44368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2601965.1096000001</v>
      </c>
      <c r="C280" s="119">
        <f t="shared" si="91"/>
        <v>2400000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201965.1096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44368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2603012.1216000002</v>
      </c>
      <c r="C281" s="119">
        <f t="shared" si="91"/>
        <v>2400000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203012.12160000001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44368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2603012.1216000002</v>
      </c>
      <c r="C282" s="119">
        <f t="shared" si="91"/>
        <v>2400000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203012.12160000001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44368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2603012.1216000002</v>
      </c>
      <c r="C283" s="119">
        <f t="shared" si="91"/>
        <v>2400000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203012.12160000001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44368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2604059.5416000001</v>
      </c>
      <c r="C284" s="119">
        <f t="shared" si="91"/>
        <v>2400000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204059.5416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44368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2605107.3936000001</v>
      </c>
      <c r="C285" s="119">
        <f t="shared" si="91"/>
        <v>2400000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205107.39360000001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44368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2606155.6776000001</v>
      </c>
      <c r="C286" s="119">
        <f t="shared" si="91"/>
        <v>2400000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206155.6776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44368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2607204.372</v>
      </c>
      <c r="C287" s="119">
        <f t="shared" si="91"/>
        <v>2400000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207204.372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44368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2608253.4720000001</v>
      </c>
      <c r="C288" s="119">
        <f t="shared" si="91"/>
        <v>2400000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208253.47200000001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44368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2608253.4720000001</v>
      </c>
      <c r="C289" s="119">
        <f t="shared" si="91"/>
        <v>2400000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208253.47200000001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44368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2608253.4720000001</v>
      </c>
      <c r="C290" s="119">
        <f t="shared" si="91"/>
        <v>2400000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208253.47200000001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44368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2609303.0304</v>
      </c>
      <c r="C291" s="119">
        <f t="shared" si="91"/>
        <v>2400000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209303.03039999999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44368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2610352.9728000001</v>
      </c>
      <c r="C292" s="119">
        <f t="shared" si="91"/>
        <v>2400000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210352.97279999999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44368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2611403.3736</v>
      </c>
      <c r="C293" s="119">
        <f t="shared" si="91"/>
        <v>2400000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211403.37359999999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44368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2612404.8912</v>
      </c>
      <c r="C294" s="119">
        <f t="shared" si="91"/>
        <v>2400000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212404.89120000001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44368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2613406.7952000001</v>
      </c>
      <c r="C295" s="119">
        <f t="shared" si="91"/>
        <v>2400000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213406.79519999999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44368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2613406.7952000001</v>
      </c>
      <c r="C296" s="119">
        <f t="shared" si="91"/>
        <v>2400000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213406.79519999999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44368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2613406.7952000001</v>
      </c>
      <c r="C297" s="119">
        <f t="shared" si="91"/>
        <v>2400000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213406.79519999999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44368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2614409.0688</v>
      </c>
      <c r="C298" s="119">
        <f t="shared" si="91"/>
        <v>2400000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214409.06880000001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44368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2615411.7527999999</v>
      </c>
      <c r="C299" s="119">
        <f t="shared" si="91"/>
        <v>2400000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215411.75279999999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44368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2616414.8015999999</v>
      </c>
      <c r="C300" s="119">
        <f t="shared" si="91"/>
        <v>2400000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216414.80160000001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44368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2617418.2464000001</v>
      </c>
      <c r="C301" s="119">
        <f t="shared" si="91"/>
        <v>2400000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217418.2464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44368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2618422.0512000001</v>
      </c>
      <c r="C302" s="119">
        <f t="shared" si="91"/>
        <v>2400000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218422.05119999999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44368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2618422.0512000001</v>
      </c>
      <c r="C303" s="119">
        <f t="shared" si="91"/>
        <v>2400000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218422.05119999999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44368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2618422.0512000001</v>
      </c>
      <c r="C304" s="119">
        <f t="shared" si="91"/>
        <v>2400000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218422.05119999999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44368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2619426.2736</v>
      </c>
      <c r="C305" s="119">
        <f t="shared" si="91"/>
        <v>2400000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219426.27359999999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44368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2620430.8607999999</v>
      </c>
      <c r="C306" s="119">
        <f t="shared" si="91"/>
        <v>2400000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220430.86079999999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44368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2621435.8391999998</v>
      </c>
      <c r="C307" s="119">
        <f t="shared" si="91"/>
        <v>2400000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221435.83919999999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44368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2622441.2111999998</v>
      </c>
      <c r="C308" s="119">
        <f t="shared" si="91"/>
        <v>2400000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222441.21119999999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44368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2622441.2111999998</v>
      </c>
      <c r="C309" s="119">
        <f t="shared" si="91"/>
        <v>2400000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222441.21119999999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44368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2622441.2111999998</v>
      </c>
      <c r="C310" s="119">
        <f t="shared" si="91"/>
        <v>2400000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222441.21119999999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44368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2622441.2111999998</v>
      </c>
      <c r="C311" s="119">
        <f t="shared" si="91"/>
        <v>2400000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222441.21119999999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44368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2623446.9696</v>
      </c>
      <c r="C312" s="119">
        <f t="shared" si="91"/>
        <v>2400000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223446.96960000001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44368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2624453.0951999999</v>
      </c>
      <c r="C313" s="119">
        <f t="shared" si="91"/>
        <v>2400000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224453.09520000001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44368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2625459.6384000001</v>
      </c>
      <c r="C314" s="119">
        <f t="shared" si="91"/>
        <v>2400000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225459.6384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44368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2626466.5463999999</v>
      </c>
      <c r="C315" s="119">
        <f t="shared" si="91"/>
        <v>2400000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226466.54639999999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44368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2627473.824</v>
      </c>
      <c r="C316" s="119">
        <f t="shared" si="91"/>
        <v>2400000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227473.82399999999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44368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2627473.824</v>
      </c>
      <c r="C317" s="119">
        <f t="shared" si="91"/>
        <v>2400000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227473.82399999999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44368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2627473.824</v>
      </c>
      <c r="C318" s="119">
        <f t="shared" si="91"/>
        <v>2400000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227473.82399999999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44368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2628481.5143999998</v>
      </c>
      <c r="C319" s="119">
        <f t="shared" si="91"/>
        <v>2400000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228481.51439999999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44368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2629489.5743999998</v>
      </c>
      <c r="C320" s="119">
        <f t="shared" si="91"/>
        <v>2400000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229489.57440000001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44368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2630498.0255999998</v>
      </c>
      <c r="C321" s="119">
        <f t="shared" si="91"/>
        <v>2400000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230498.02559999999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44368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2631506.8679999998</v>
      </c>
      <c r="C322" s="119">
        <f t="shared" si="91"/>
        <v>2400000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231506.86799999999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44368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2632516.1016000002</v>
      </c>
      <c r="C323" s="119">
        <f t="shared" si="91"/>
        <v>2400000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232516.10159999999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44368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2632516.1016000002</v>
      </c>
      <c r="C324" s="119">
        <f t="shared" si="91"/>
        <v>2400000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232516.10159999999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44368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2632516.1016000002</v>
      </c>
      <c r="C325" s="119">
        <f t="shared" si="91"/>
        <v>2400000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232516.10159999999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44368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2633525.7311999998</v>
      </c>
      <c r="C326" s="119">
        <f t="shared" si="91"/>
        <v>2400000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233525.73120000001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44368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2634535.7256</v>
      </c>
      <c r="C327" s="119">
        <f t="shared" si="91"/>
        <v>2400000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234535.72560000001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44368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2635546.1112000002</v>
      </c>
      <c r="C328" s="119">
        <f t="shared" si="91"/>
        <v>2400000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235546.11120000001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44368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2636556.8928</v>
      </c>
      <c r="C329" s="119">
        <f t="shared" si="91"/>
        <v>2400000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236556.8928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44368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2637568.0655999999</v>
      </c>
      <c r="C330" s="119">
        <f t="shared" si="91"/>
        <v>2400000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237568.0656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44368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2637568.0655999999</v>
      </c>
      <c r="C331" s="119">
        <f t="shared" si="91"/>
        <v>2400000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237568.0656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44368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2637568.0655999999</v>
      </c>
      <c r="C332" s="119">
        <f t="shared" si="91"/>
        <v>2400000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237568.0656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44368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2638579.608</v>
      </c>
      <c r="C333" s="119">
        <f t="shared" ref="C333:C396" si="109">(C332-R332)</f>
        <v>2400000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238579.60800000001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44368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2639591.5392</v>
      </c>
      <c r="C334" s="119">
        <f t="shared" si="109"/>
        <v>2400000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239591.5392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44368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2640603.8687999998</v>
      </c>
      <c r="C335" s="119">
        <f t="shared" si="109"/>
        <v>2400000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240603.8688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44368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2641566.5159999998</v>
      </c>
      <c r="C336" s="119">
        <f t="shared" si="109"/>
        <v>2400000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241566.516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44368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2642529.5136000002</v>
      </c>
      <c r="C337" s="119">
        <f t="shared" si="109"/>
        <v>2400000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242529.51360000001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44368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2642529.5136000002</v>
      </c>
      <c r="C338" s="119">
        <f t="shared" si="109"/>
        <v>2400000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242529.51360000001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44368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2642529.5136000002</v>
      </c>
      <c r="C339" s="119">
        <f t="shared" si="109"/>
        <v>2400000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242529.51360000001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44368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2643492.8640000001</v>
      </c>
      <c r="C340" s="119">
        <f t="shared" si="109"/>
        <v>2400000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243492.864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44368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2644456.5575999999</v>
      </c>
      <c r="C341" s="119">
        <f t="shared" si="109"/>
        <v>2400000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244456.5576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44368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2645420.6039999998</v>
      </c>
      <c r="C342" s="119">
        <f t="shared" si="109"/>
        <v>2400000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245420.60399999999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44368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2646385.0008</v>
      </c>
      <c r="C343" s="119">
        <f t="shared" si="109"/>
        <v>2400000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246385.00080000001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44368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2647349.7456</v>
      </c>
      <c r="C344" s="119">
        <f t="shared" si="109"/>
        <v>2400000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247349.74559999999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44368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2647349.7456</v>
      </c>
      <c r="C345" s="119">
        <f t="shared" si="109"/>
        <v>2400000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247349.74559999999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44368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2647349.7456</v>
      </c>
      <c r="C346" s="119">
        <f t="shared" si="109"/>
        <v>2400000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247349.74559999999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44368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2648314.8383999998</v>
      </c>
      <c r="C347" s="119">
        <f t="shared" si="109"/>
        <v>2400000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248314.83840000001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44368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2649280.3103999998</v>
      </c>
      <c r="C348" s="119">
        <f t="shared" si="109"/>
        <v>2400000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249280.31039999999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44368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2649280.3103999998</v>
      </c>
      <c r="C349" s="119">
        <f t="shared" si="109"/>
        <v>2400000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249280.31039999999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44368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2650246.1016000002</v>
      </c>
      <c r="C350" s="119">
        <f t="shared" si="109"/>
        <v>2400000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250246.10159999999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44368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2651212.2456</v>
      </c>
      <c r="C351" s="119">
        <f t="shared" si="109"/>
        <v>2400000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251212.24559999999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44368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2651212.2456</v>
      </c>
      <c r="C352" s="119">
        <f t="shared" si="109"/>
        <v>2400000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251212.24559999999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44368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2651212.2456</v>
      </c>
      <c r="C353" s="119">
        <f t="shared" si="109"/>
        <v>2400000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251212.24559999999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44368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2652178.7664000001</v>
      </c>
      <c r="C354" s="119">
        <f t="shared" si="109"/>
        <v>2400000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252178.76639999999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44368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2653145.6376</v>
      </c>
      <c r="C355" s="119">
        <f t="shared" si="109"/>
        <v>2400000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253145.63759999999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44368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2653145.6376</v>
      </c>
      <c r="C356" s="119">
        <f t="shared" si="109"/>
        <v>2400000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253145.63759999999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44368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2654112.8328</v>
      </c>
      <c r="C357" s="119">
        <f t="shared" si="109"/>
        <v>2400000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254112.8328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44368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2655080.4024</v>
      </c>
      <c r="C358" s="119">
        <f t="shared" si="109"/>
        <v>2400000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255080.40239999999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44368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2655080.4024</v>
      </c>
      <c r="C359" s="119">
        <f t="shared" si="109"/>
        <v>2400000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255080.40239999999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44368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2655080.4024</v>
      </c>
      <c r="C360" s="119">
        <f t="shared" si="109"/>
        <v>2400000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255080.40239999999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44368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2656048.3248000001</v>
      </c>
      <c r="C361" s="119">
        <f t="shared" si="109"/>
        <v>2400000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256048.3248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44368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2657016.5951999999</v>
      </c>
      <c r="C362" s="119">
        <f t="shared" si="109"/>
        <v>2400000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257016.59520000001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44368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2657985.2184000001</v>
      </c>
      <c r="C363" s="119">
        <f t="shared" si="109"/>
        <v>2400000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257985.21840000001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44368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2658954.1919999998</v>
      </c>
      <c r="C364" s="119">
        <f t="shared" si="109"/>
        <v>2400000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258954.19200000001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44368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2659923.5424000002</v>
      </c>
      <c r="C365" s="119">
        <f t="shared" si="109"/>
        <v>2400000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259923.54240000001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44368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2659923.5424000002</v>
      </c>
      <c r="C366" s="119">
        <f t="shared" si="109"/>
        <v>2400000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259923.54240000001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44368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2659923.5424000002</v>
      </c>
      <c r="C367" s="119">
        <f t="shared" si="109"/>
        <v>2400000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259923.54240000001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44368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2660893.2192000002</v>
      </c>
      <c r="C368" s="119">
        <f t="shared" si="109"/>
        <v>2400000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260893.21919999999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44368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2661863.2464000001</v>
      </c>
      <c r="C369" s="119">
        <f t="shared" si="109"/>
        <v>2400000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261863.2464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44368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2662833.6504000002</v>
      </c>
      <c r="C370" s="119">
        <f t="shared" si="109"/>
        <v>2400000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262833.65039999998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44368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2663804.4072000002</v>
      </c>
      <c r="C371" s="119">
        <f t="shared" si="109"/>
        <v>2400000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263804.40720000002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44368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2664775.4904</v>
      </c>
      <c r="C372" s="119">
        <f t="shared" si="109"/>
        <v>2400000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264775.49040000001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44368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2664775.4904</v>
      </c>
      <c r="C373" s="119">
        <f t="shared" si="109"/>
        <v>2400000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264775.49040000001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44368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2664775.4904</v>
      </c>
      <c r="C374" s="119">
        <f t="shared" si="109"/>
        <v>2400000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264775.49040000001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44368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2665746.9479999999</v>
      </c>
      <c r="C375" s="119">
        <f t="shared" si="109"/>
        <v>2400000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265746.94799999997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44368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2666718.7607999998</v>
      </c>
      <c r="C376" s="119">
        <f t="shared" si="109"/>
        <v>2400000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266718.76079999999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44368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2667690.9216</v>
      </c>
      <c r="C377" s="119">
        <f t="shared" si="109"/>
        <v>2400000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267690.9216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44368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2668663.4375999998</v>
      </c>
      <c r="C378" s="119">
        <f t="shared" si="109"/>
        <v>2400000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268663.4376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44368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2669636.304</v>
      </c>
      <c r="C379" s="119">
        <f t="shared" si="109"/>
        <v>2400000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269636.304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44368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2669636.304</v>
      </c>
      <c r="C380" s="119">
        <f t="shared" si="109"/>
        <v>2400000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269636.304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44368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2669636.304</v>
      </c>
      <c r="C381" s="119">
        <f t="shared" si="109"/>
        <v>2400000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269636.304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44368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2670609.5255999998</v>
      </c>
      <c r="C382" s="119">
        <f t="shared" si="109"/>
        <v>2400000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270609.52559999999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44368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2671583.1239999998</v>
      </c>
      <c r="C383" s="119">
        <f t="shared" si="109"/>
        <v>2400000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271583.12400000001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44368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2672557.0488</v>
      </c>
      <c r="C384" s="119">
        <f t="shared" si="109"/>
        <v>2400000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272557.04879999999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44368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2673531.324</v>
      </c>
      <c r="C385" s="119">
        <f t="shared" si="109"/>
        <v>2400000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273531.32400000002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44368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2674505.9808</v>
      </c>
      <c r="C386" s="119">
        <f t="shared" si="109"/>
        <v>2400000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274505.98080000002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44368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2674505.9808</v>
      </c>
      <c r="C387" s="119">
        <f t="shared" si="109"/>
        <v>2400000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274505.98080000002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44368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2674505.9808</v>
      </c>
      <c r="C388" s="119">
        <f t="shared" si="109"/>
        <v>2400000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274505.98080000002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44368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2675480.9904</v>
      </c>
      <c r="C389" s="119">
        <f t="shared" si="109"/>
        <v>2400000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275480.99040000001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44368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2676456.3264000001</v>
      </c>
      <c r="C390" s="119">
        <f t="shared" si="109"/>
        <v>2400000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276456.32640000002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44368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2677432.0416000001</v>
      </c>
      <c r="C391" s="119">
        <f t="shared" si="109"/>
        <v>2400000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277432.0416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44368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2678382.6216000002</v>
      </c>
      <c r="C392" s="119">
        <f t="shared" si="109"/>
        <v>2400000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278382.62160000001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44368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2679333.5232000002</v>
      </c>
      <c r="C393" s="119">
        <f t="shared" si="109"/>
        <v>2400000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279333.5232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44368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2679333.5232000002</v>
      </c>
      <c r="C394" s="119">
        <f t="shared" si="109"/>
        <v>2400000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279333.5232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44368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2679333.5232000002</v>
      </c>
      <c r="C395" s="119">
        <f t="shared" si="109"/>
        <v>2400000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279333.5232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44368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2680284.7944</v>
      </c>
      <c r="C396" s="119">
        <f t="shared" si="109"/>
        <v>2400000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280284.79440000001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44368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2681236.3824</v>
      </c>
      <c r="C397" s="119">
        <f t="shared" ref="C397:C460" si="127">(C396-R396)</f>
        <v>2400000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281236.3824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44368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2682188.2872000001</v>
      </c>
      <c r="C398" s="119">
        <f t="shared" si="127"/>
        <v>2400000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282188.28720000002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44368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2683140.5640000002</v>
      </c>
      <c r="C399" s="119">
        <f t="shared" si="127"/>
        <v>2400000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283140.56400000001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44368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2684093.1576</v>
      </c>
      <c r="C400" s="119">
        <f t="shared" si="127"/>
        <v>2400000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284093.15759999998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44368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2684093.1576</v>
      </c>
      <c r="C401" s="119">
        <f t="shared" si="127"/>
        <v>2400000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284093.15759999998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44368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2684093.1576</v>
      </c>
      <c r="C402" s="119">
        <f t="shared" si="127"/>
        <v>2400000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284093.15759999998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44368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2685046.0967999999</v>
      </c>
      <c r="C403" s="119">
        <f t="shared" si="127"/>
        <v>2400000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285046.0968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44368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2685999.3791999999</v>
      </c>
      <c r="C404" s="119">
        <f t="shared" si="127"/>
        <v>2400000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285999.37920000002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44368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2686952.9808</v>
      </c>
      <c r="C405" s="119">
        <f t="shared" si="127"/>
        <v>2400000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286952.98080000002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44368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2687906.9256000002</v>
      </c>
      <c r="C406" s="119">
        <f t="shared" si="127"/>
        <v>2400000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287906.92560000002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44368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2688861.2184000001</v>
      </c>
      <c r="C407" s="119">
        <f t="shared" si="127"/>
        <v>2400000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288861.21840000001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44368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2688861.2184000001</v>
      </c>
      <c r="C408" s="119">
        <f t="shared" si="127"/>
        <v>2400000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288861.21840000001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44368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2688861.2184000001</v>
      </c>
      <c r="C409" s="119">
        <f t="shared" si="127"/>
        <v>2400000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288861.21840000001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44368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2688861.2184000001</v>
      </c>
      <c r="C410" s="119">
        <f t="shared" si="127"/>
        <v>2400000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288861.21840000001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44368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2688861.2184000001</v>
      </c>
      <c r="C411" s="119">
        <f t="shared" si="127"/>
        <v>2400000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288861.21840000001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44368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2689815.8568000002</v>
      </c>
      <c r="C412" s="119">
        <f t="shared" si="127"/>
        <v>2400000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289815.85680000001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44368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2690770.8360000001</v>
      </c>
      <c r="C413" s="119">
        <f t="shared" si="127"/>
        <v>2400000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290770.83600000001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44368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2691726.1343999999</v>
      </c>
      <c r="C414" s="119">
        <f t="shared" si="127"/>
        <v>2400000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291726.13439999998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44368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2691726.1343999999</v>
      </c>
      <c r="C415" s="119">
        <f t="shared" si="127"/>
        <v>2400000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291726.13439999998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44368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2691726.1343999999</v>
      </c>
      <c r="C416" s="119">
        <f t="shared" si="127"/>
        <v>2400000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291726.13439999998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44368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2692681.7807999998</v>
      </c>
      <c r="C417" s="119">
        <f t="shared" si="127"/>
        <v>2400000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292681.78080000001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44368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2693637.7727999999</v>
      </c>
      <c r="C418" s="119">
        <f t="shared" si="127"/>
        <v>2400000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293637.77279999998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44368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2694594.108</v>
      </c>
      <c r="C419" s="119">
        <f t="shared" si="127"/>
        <v>2400000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294594.10800000001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44368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2695550.7648</v>
      </c>
      <c r="C420" s="119">
        <f t="shared" si="127"/>
        <v>2400000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295550.7648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44368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2696507.7648</v>
      </c>
      <c r="C421" s="119">
        <f t="shared" si="127"/>
        <v>2400000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296507.7648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44368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2696507.7648</v>
      </c>
      <c r="C422" s="119">
        <f t="shared" si="127"/>
        <v>2400000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296507.7648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44368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2696507.7648</v>
      </c>
      <c r="C423" s="119">
        <f t="shared" si="127"/>
        <v>2400000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296507.7648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44368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2697465.1128000002</v>
      </c>
      <c r="C424" s="119">
        <f t="shared" si="127"/>
        <v>2400000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297465.1128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44368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2698422.8064000001</v>
      </c>
      <c r="C425" s="119">
        <f t="shared" si="127"/>
        <v>2400000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298422.8064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44368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2699380.8432</v>
      </c>
      <c r="C426" s="119">
        <f t="shared" si="127"/>
        <v>2400000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299380.8432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44368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2700339.2039999999</v>
      </c>
      <c r="C427" s="119">
        <f t="shared" si="127"/>
        <v>2400000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300339.20400000003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44368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2701297.9079999998</v>
      </c>
      <c r="C428" s="119">
        <f t="shared" si="127"/>
        <v>2400000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301297.908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44368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2701297.9079999998</v>
      </c>
      <c r="C429" s="119">
        <f t="shared" si="127"/>
        <v>2400000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301297.908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44368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2701297.9079999998</v>
      </c>
      <c r="C430" s="119">
        <f t="shared" si="127"/>
        <v>2400000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301297.908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44368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2702256.96</v>
      </c>
      <c r="C431" s="119">
        <f t="shared" si="127"/>
        <v>2400000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302256.96000000002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44368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2703216.3311999999</v>
      </c>
      <c r="C432" s="119">
        <f t="shared" si="127"/>
        <v>2400000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303216.33120000002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44368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2704176.0743999998</v>
      </c>
      <c r="C433" s="119">
        <f t="shared" si="127"/>
        <v>2400000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304176.07439999998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44368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2705084.4863999998</v>
      </c>
      <c r="C434" s="119">
        <f t="shared" si="127"/>
        <v>2400000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305084.48639999999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44368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2705993.196</v>
      </c>
      <c r="C435" s="119">
        <f t="shared" si="127"/>
        <v>2400000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305993.196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44368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2705993.196</v>
      </c>
      <c r="C436" s="119">
        <f t="shared" si="127"/>
        <v>2400000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305993.196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44368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2705993.196</v>
      </c>
      <c r="C437" s="119">
        <f t="shared" si="127"/>
        <v>2400000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305993.196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44368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2706902.2080000001</v>
      </c>
      <c r="C438" s="119">
        <f t="shared" si="127"/>
        <v>2400000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306902.20799999998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44368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2707811.5224000001</v>
      </c>
      <c r="C439" s="119">
        <f t="shared" si="127"/>
        <v>2400000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307811.52240000002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44368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2708721.1631999998</v>
      </c>
      <c r="C440" s="119">
        <f t="shared" si="127"/>
        <v>2400000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308721.16320000001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44368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2709631.1088</v>
      </c>
      <c r="C441" s="119">
        <f t="shared" si="127"/>
        <v>2400000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309631.10879999999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44368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2710541.352</v>
      </c>
      <c r="C442" s="119">
        <f t="shared" si="127"/>
        <v>2400000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310541.35200000001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44368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2710541.352</v>
      </c>
      <c r="C443" s="119">
        <f t="shared" si="127"/>
        <v>2400000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310541.35200000001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44368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2710541.352</v>
      </c>
      <c r="C444" s="119">
        <f t="shared" si="127"/>
        <v>2400000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310541.35200000001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44368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2711451.8975999998</v>
      </c>
      <c r="C445" s="119">
        <f t="shared" si="127"/>
        <v>2400000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311451.89760000003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44368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2712362.7431999999</v>
      </c>
      <c r="C446" s="119">
        <f t="shared" si="127"/>
        <v>2400000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312362.74320000003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44368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2713273.8936000001</v>
      </c>
      <c r="C447" s="119">
        <f t="shared" si="127"/>
        <v>2400000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313273.89360000001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44368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2714185.3703999999</v>
      </c>
      <c r="C448" s="119">
        <f t="shared" si="127"/>
        <v>2400000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314185.37040000001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44368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2715097.1231999998</v>
      </c>
      <c r="C449" s="119">
        <f t="shared" si="127"/>
        <v>2400000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315097.12319999997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44368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2715097.1231999998</v>
      </c>
      <c r="C450" s="119">
        <f t="shared" si="127"/>
        <v>2400000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315097.12319999997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44368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2715097.1231999998</v>
      </c>
      <c r="C451" s="119">
        <f t="shared" si="127"/>
        <v>2400000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315097.12319999997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44368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2716009.2072000001</v>
      </c>
      <c r="C452" s="119">
        <f t="shared" si="127"/>
        <v>2400000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316009.2072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44368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2716921.5888</v>
      </c>
      <c r="C453" s="119">
        <f t="shared" si="127"/>
        <v>2400000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316921.58880000003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44368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2717834.2752</v>
      </c>
      <c r="C454" s="119">
        <f t="shared" si="127"/>
        <v>2400000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317834.27519999997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44368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2718747.2903999998</v>
      </c>
      <c r="C455" s="119">
        <f t="shared" si="127"/>
        <v>2400000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318747.2904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44368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2718747.2903999998</v>
      </c>
      <c r="C456" s="119">
        <f t="shared" si="127"/>
        <v>2400000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318747.2904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44368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2718747.2903999998</v>
      </c>
      <c r="C457" s="119">
        <f t="shared" si="127"/>
        <v>2400000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318747.2904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44368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2718747.2903999998</v>
      </c>
      <c r="C458" s="119">
        <f t="shared" si="127"/>
        <v>2400000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318747.2904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44368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2719660.5792</v>
      </c>
      <c r="C459" s="119">
        <f t="shared" si="127"/>
        <v>2400000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319660.57919999998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44368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2720574.2015999998</v>
      </c>
      <c r="C460" s="119">
        <f t="shared" si="127"/>
        <v>2400000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320574.20159999997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44368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2721488.1239999998</v>
      </c>
      <c r="C461" s="119">
        <f t="shared" ref="C461:C524" si="145">(C460-R460)</f>
        <v>2400000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321488.12400000001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44368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2722402.3487999998</v>
      </c>
      <c r="C462" s="119">
        <f t="shared" si="145"/>
        <v>2400000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322402.34879999998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44368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2723316.8783999998</v>
      </c>
      <c r="C463" s="119">
        <f t="shared" si="145"/>
        <v>2400000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323316.87839999999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44368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2723316.8783999998</v>
      </c>
      <c r="C464" s="119">
        <f t="shared" si="145"/>
        <v>2400000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323316.87839999999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44368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2723316.8783999998</v>
      </c>
      <c r="C465" s="119">
        <f t="shared" si="145"/>
        <v>2400000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323316.87839999999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44368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2724231.7080000001</v>
      </c>
      <c r="C466" s="119">
        <f t="shared" si="145"/>
        <v>2400000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324231.70799999998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44368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2724231.7080000001</v>
      </c>
      <c r="C467" s="119">
        <f t="shared" si="145"/>
        <v>2400000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324231.70799999998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44368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2725146.8424</v>
      </c>
      <c r="C468" s="119">
        <f t="shared" si="145"/>
        <v>2400000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325146.84240000002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44368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2726062.3056000001</v>
      </c>
      <c r="C469" s="119">
        <f t="shared" si="145"/>
        <v>2400000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326062.30560000002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44368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2726978.0712000001</v>
      </c>
      <c r="C470" s="119">
        <f t="shared" si="145"/>
        <v>2400000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326978.07120000001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44368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2726978.0712000001</v>
      </c>
      <c r="C471" s="119">
        <f t="shared" si="145"/>
        <v>2400000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326978.07120000001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44368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2726978.0712000001</v>
      </c>
      <c r="C472" s="119">
        <f t="shared" si="145"/>
        <v>2400000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326978.07120000001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44368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2727894.1415999997</v>
      </c>
      <c r="C473" s="119">
        <f t="shared" si="145"/>
        <v>2400000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327894.14159999997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44368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2728810.5167999999</v>
      </c>
      <c r="C474" s="119">
        <f t="shared" si="145"/>
        <v>2400000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328810.51679999998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44368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2729727.1943999999</v>
      </c>
      <c r="C475" s="119">
        <f t="shared" si="145"/>
        <v>2400000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329727.19439999998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44368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2730644.1743999999</v>
      </c>
      <c r="C476" s="119">
        <f t="shared" si="145"/>
        <v>2400000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330644.17440000002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44368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2730644.1743999999</v>
      </c>
      <c r="C477" s="119">
        <f t="shared" si="145"/>
        <v>2400000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330644.17440000002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44368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2730644.1743999999</v>
      </c>
      <c r="C478" s="119">
        <f t="shared" si="145"/>
        <v>2400000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330644.17440000002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44368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2730644.1743999999</v>
      </c>
      <c r="C479" s="119">
        <f t="shared" si="145"/>
        <v>2400000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330644.17440000002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44368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2731561.4856000002</v>
      </c>
      <c r="C480" s="119">
        <f t="shared" si="145"/>
        <v>2400000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331561.48560000001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44368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2732479.0992000001</v>
      </c>
      <c r="C481" s="119">
        <f t="shared" si="145"/>
        <v>2400000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332479.0992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44368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2733397.0175999999</v>
      </c>
      <c r="C482" s="119">
        <f t="shared" si="145"/>
        <v>2400000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333397.01760000002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44368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2734236.4344000001</v>
      </c>
      <c r="C483" s="119">
        <f t="shared" si="145"/>
        <v>2400000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334236.43440000003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44368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2735076.1488000001</v>
      </c>
      <c r="C484" s="119">
        <f t="shared" si="145"/>
        <v>2400000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335076.14880000002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44368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2735076.1488000001</v>
      </c>
      <c r="C485" s="119">
        <f t="shared" si="145"/>
        <v>2400000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335076.14880000002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44368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2735076.1488000001</v>
      </c>
      <c r="C486" s="119">
        <f t="shared" si="145"/>
        <v>2400000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335076.14880000002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44368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2735916.0863999999</v>
      </c>
      <c r="C487" s="119">
        <f t="shared" si="145"/>
        <v>2400000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335916.08639999997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44368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2736756.2952000001</v>
      </c>
      <c r="C488" s="119">
        <f t="shared" si="145"/>
        <v>2400000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336756.29519999999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44368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2737596.7535999999</v>
      </c>
      <c r="C489" s="119">
        <f t="shared" si="145"/>
        <v>2400000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337596.7536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44368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2738437.4879999999</v>
      </c>
      <c r="C490" s="119">
        <f t="shared" si="145"/>
        <v>2400000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338437.48800000001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44368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2739278.4696</v>
      </c>
      <c r="C491" s="119">
        <f t="shared" si="145"/>
        <v>2400000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339278.46960000001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44368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2739278.4696</v>
      </c>
      <c r="C492" s="119">
        <f t="shared" si="145"/>
        <v>2400000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339278.46960000001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44368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2739278.4696</v>
      </c>
      <c r="C493" s="119">
        <f t="shared" si="145"/>
        <v>2400000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339278.46960000001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44368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2740119.7007999998</v>
      </c>
      <c r="C494" s="119">
        <f t="shared" si="145"/>
        <v>2400000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340119.70079999999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44368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2740961.2031999999</v>
      </c>
      <c r="C495" s="119">
        <f t="shared" si="145"/>
        <v>2400000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340961.20319999999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44368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2741802.9575999998</v>
      </c>
      <c r="C496" s="119">
        <f t="shared" si="145"/>
        <v>2400000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341802.95760000002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44368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2742644.9591999999</v>
      </c>
      <c r="C497" s="119">
        <f t="shared" si="145"/>
        <v>2400000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342644.95919999998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44368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2743487.2368000001</v>
      </c>
      <c r="C498" s="119">
        <f t="shared" si="145"/>
        <v>2400000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343487.23680000001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44368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2743487.2368000001</v>
      </c>
      <c r="C499" s="119">
        <f t="shared" si="145"/>
        <v>2400000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343487.23680000001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44368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2743487.2368000001</v>
      </c>
      <c r="C500" s="119">
        <f t="shared" si="145"/>
        <v>2400000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343487.23680000001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44368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2744329.7615999999</v>
      </c>
      <c r="C501" s="119">
        <f t="shared" si="145"/>
        <v>2400000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344329.76160000003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44368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2745172.56</v>
      </c>
      <c r="C502" s="119">
        <f t="shared" si="145"/>
        <v>2400000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345172.56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44368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2746015.6104000001</v>
      </c>
      <c r="C503" s="119">
        <f t="shared" si="145"/>
        <v>2400000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346015.61040000001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44368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2746858.9103999999</v>
      </c>
      <c r="C504" s="119">
        <f t="shared" si="145"/>
        <v>2400000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346858.91039999999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44368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2747702.4816000001</v>
      </c>
      <c r="C505" s="119">
        <f t="shared" si="145"/>
        <v>2400000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347702.4816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44368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2747702.4816000001</v>
      </c>
      <c r="C506" s="119">
        <f t="shared" si="145"/>
        <v>2400000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347702.4816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44368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2747702.4816000001</v>
      </c>
      <c r="C507" s="119">
        <f t="shared" si="145"/>
        <v>2400000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347702.4816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44368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2748546.3048</v>
      </c>
      <c r="C508" s="119">
        <f t="shared" si="145"/>
        <v>2400000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348546.30479999998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44368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2749390.4040000001</v>
      </c>
      <c r="C509" s="119">
        <f t="shared" si="145"/>
        <v>2400000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349390.40399999998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44368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2750234.7504000003</v>
      </c>
      <c r="C510" s="119">
        <f t="shared" si="145"/>
        <v>2400000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350234.75040000002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44368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2751079.3464000002</v>
      </c>
      <c r="C511" s="119">
        <f t="shared" si="145"/>
        <v>2400000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351079.34639999998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44368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2751924.2184000001</v>
      </c>
      <c r="C512" s="119">
        <f t="shared" si="145"/>
        <v>2400000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351924.21840000001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44368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2751924.2184000001</v>
      </c>
      <c r="C513" s="119">
        <f t="shared" si="145"/>
        <v>2400000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351924.21840000001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44368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2751924.2184000001</v>
      </c>
      <c r="C514" s="119">
        <f t="shared" si="145"/>
        <v>2400000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351924.21840000001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44368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2752769.34</v>
      </c>
      <c r="C515" s="119">
        <f t="shared" si="145"/>
        <v>2400000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352769.34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44368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2753614.7111999998</v>
      </c>
      <c r="C516" s="119">
        <f t="shared" si="145"/>
        <v>2400000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353614.71120000002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44368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2754460.3607999999</v>
      </c>
      <c r="C517" s="119">
        <f t="shared" si="145"/>
        <v>2400000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354460.36080000002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44368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2754460.3607999999</v>
      </c>
      <c r="C518" s="119">
        <f t="shared" si="145"/>
        <v>2400000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354460.36080000002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44368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2755306.2576000001</v>
      </c>
      <c r="C519" s="119">
        <f t="shared" si="145"/>
        <v>2400000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355306.25760000001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44368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2755306.2576000001</v>
      </c>
      <c r="C520" s="119">
        <f t="shared" si="145"/>
        <v>2400000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355306.25760000001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44368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2755306.2576000001</v>
      </c>
      <c r="C521" s="119">
        <f t="shared" si="145"/>
        <v>2400000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355306.25760000001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44368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2756152.4279999998</v>
      </c>
      <c r="C522" s="119">
        <f t="shared" si="145"/>
        <v>2400000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356152.42800000001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44368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2756998.8528</v>
      </c>
      <c r="C523" s="119">
        <f t="shared" si="145"/>
        <v>2400000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356998.85279999999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44368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2757845.5247999998</v>
      </c>
      <c r="C524" s="119">
        <f t="shared" si="145"/>
        <v>2400000</v>
      </c>
      <c r="D524" s="128">
        <f ca="1">IF(A524&lt;$B$1,VLOOKUP(A524,[1]DI!$A$4:$B$15000,2,FALSE),0)</f>
        <v>2.1500000000000005E-2</v>
      </c>
      <c r="E524" s="129">
        <f t="shared" ref="E524:E587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87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87" si="157">ROUND((I524+1)^(L524/252),9)</f>
        <v>1.0705273099999999</v>
      </c>
      <c r="N524" s="131">
        <f t="shared" ref="N524:N587" ca="1" si="158">ROUND(H524*M524,9)</f>
        <v>1.149102302</v>
      </c>
      <c r="O524" s="130">
        <f t="shared" si="151"/>
        <v>0</v>
      </c>
      <c r="P524" s="129">
        <f t="shared" ref="P524:P587" ca="1" si="159">TRUNC(((N524-1)*C524),8)</f>
        <v>357845.52480000001</v>
      </c>
      <c r="Q524" s="135">
        <f t="shared" ref="Q524:Q587" si="160">IF($O524&gt;0,VLOOKUP($O524,$W$12:$AC$150,7),0)</f>
        <v>0</v>
      </c>
      <c r="R524" s="129">
        <f t="shared" ref="R524:R587" si="161">IF(Q524&gt;0,TRUNC(Q524*C$12,8),0)</f>
        <v>0</v>
      </c>
      <c r="S524" s="136" t="str">
        <f t="shared" si="152"/>
        <v>A+J=</v>
      </c>
      <c r="T524" s="122">
        <f t="shared" si="153"/>
        <v>44368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88" si="162">(A524+1)</f>
        <v>44001</v>
      </c>
      <c r="B525" s="127">
        <f t="shared" ca="1" si="154"/>
        <v>2758612.3991999999</v>
      </c>
      <c r="C525" s="119">
        <f t="shared" ref="C525:C588" si="163">(C524-R524)</f>
        <v>2400000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88" si="164">IF(O524&gt;0,F524,G524)</f>
        <v>1</v>
      </c>
      <c r="H525" s="129">
        <f t="shared" ca="1" si="156"/>
        <v>1.07348902</v>
      </c>
      <c r="I525" s="128">
        <f t="shared" ref="I525:I588" si="165">I524</f>
        <v>0.05</v>
      </c>
      <c r="J525" s="122">
        <f t="shared" ref="J525:J588" si="166">IF(O524&gt;0,VLOOKUP(O524,W$12:AG$150,2),J524)</f>
        <v>43488</v>
      </c>
      <c r="K525" s="118">
        <f t="shared" ref="K525:K588" si="167">IF(A525&gt;J525,IF(NETWORKDAYS(J525,A525,$W$160:$W$544)-1=0,1,NETWORKDAYS(J525,A525,$W$160:$W$544)-1),0)</f>
        <v>353</v>
      </c>
      <c r="L525" s="130">
        <f t="shared" ref="L525:L58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88" si="169">IF(VLOOKUP(A525,X$12:AE$150,8)=VLOOKUP(A524,X$12:AE$150,8),0,VLOOKUP(A525,X$12:AE$150,8))</f>
        <v>0</v>
      </c>
      <c r="P525" s="129">
        <f t="shared" ca="1" si="159"/>
        <v>358612.39919999999</v>
      </c>
      <c r="Q525" s="135">
        <f t="shared" si="160"/>
        <v>0</v>
      </c>
      <c r="R525" s="129">
        <f t="shared" si="161"/>
        <v>0</v>
      </c>
      <c r="S525" s="136" t="str">
        <f t="shared" ref="S525:S588" si="170">IF(O524&gt;0,VLOOKUP(O524,W$12:AG$150,10),S524)</f>
        <v>A+J=</v>
      </c>
      <c r="T525" s="122">
        <f t="shared" ref="T525:T588" si="171">IF(O524&gt;0,VLOOKUP(O524,W$12:AG$150,11),T524)</f>
        <v>44368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89" ca="1" si="172">IF(A526&lt;=TODAY(),C526+P526,IF(AND(A526&gt;TODAY(),A526&lt;=$B$1),IF(VLOOKUP(TODAY(),$A$10:$D$5000,4,FALSE)=0,"n.d",C526+P526),"n.d"))</f>
        <v>2759379.4679999999</v>
      </c>
      <c r="C526" s="119">
        <f t="shared" si="163"/>
        <v>2400000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359379.46799999999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44368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2759379.4679999999</v>
      </c>
      <c r="C527" s="119">
        <f t="shared" si="163"/>
        <v>2400000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359379.46799999999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44368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2759379.4679999999</v>
      </c>
      <c r="C528" s="119">
        <f t="shared" si="163"/>
        <v>2400000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0</v>
      </c>
      <c r="P528" s="129">
        <f t="shared" ca="1" si="159"/>
        <v>359379.46799999999</v>
      </c>
      <c r="Q528" s="135">
        <f t="shared" si="160"/>
        <v>0</v>
      </c>
      <c r="R528" s="129">
        <f t="shared" si="161"/>
        <v>0</v>
      </c>
      <c r="S528" s="136" t="str">
        <f t="shared" si="170"/>
        <v>A+J=</v>
      </c>
      <c r="T528" s="122">
        <f t="shared" si="171"/>
        <v>44368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>
        <f t="shared" ca="1" si="172"/>
        <v>2760146.7552</v>
      </c>
      <c r="C529" s="119">
        <f t="shared" si="163"/>
        <v>2400000</v>
      </c>
      <c r="D529" s="128">
        <f ca="1">IF(A529&lt;$B$1,VLOOKUP(A529,[1]DI!$A$4:$B$15000,2,FALSE),0)</f>
        <v>2.1500000000000005E-2</v>
      </c>
      <c r="E529" s="129">
        <f t="shared" ca="1" si="155"/>
        <v>1.0000844200000001</v>
      </c>
      <c r="F529" s="129">
        <f ca="1">(TRUNC(PRODUCT($E$12:$E528),16))</f>
        <v>1.0736702706174699</v>
      </c>
      <c r="G529" s="129">
        <f t="shared" si="164"/>
        <v>1</v>
      </c>
      <c r="H529" s="129">
        <f t="shared" ca="1" si="156"/>
        <v>1.07367027</v>
      </c>
      <c r="I529" s="128">
        <f t="shared" si="165"/>
        <v>0.05</v>
      </c>
      <c r="J529" s="122">
        <f t="shared" si="166"/>
        <v>43488</v>
      </c>
      <c r="K529" s="118">
        <f t="shared" si="167"/>
        <v>355</v>
      </c>
      <c r="L529" s="130">
        <f t="shared" si="168"/>
        <v>355</v>
      </c>
      <c r="M529" s="131">
        <f t="shared" si="157"/>
        <v>1.071149291</v>
      </c>
      <c r="N529" s="131">
        <f t="shared" ca="1" si="158"/>
        <v>1.150061148</v>
      </c>
      <c r="O529" s="130">
        <f t="shared" si="169"/>
        <v>0</v>
      </c>
      <c r="P529" s="129">
        <f t="shared" ca="1" si="159"/>
        <v>360146.75520000001</v>
      </c>
      <c r="Q529" s="135">
        <f t="shared" si="160"/>
        <v>0</v>
      </c>
      <c r="R529" s="129">
        <f t="shared" si="161"/>
        <v>0</v>
      </c>
      <c r="S529" s="136" t="str">
        <f t="shared" si="170"/>
        <v>A+J=</v>
      </c>
      <c r="T529" s="122">
        <f t="shared" si="171"/>
        <v>44368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4">
        <f t="shared" si="162"/>
        <v>44006</v>
      </c>
      <c r="B530" s="127">
        <f t="shared" ca="1" si="172"/>
        <v>2760914.2631999999</v>
      </c>
      <c r="C530" s="119">
        <f t="shared" si="163"/>
        <v>2400000</v>
      </c>
      <c r="D530" s="128">
        <f ca="1">IF(A530&lt;$B$1,VLOOKUP(A530,[1]DI!$A$4:$B$15000,2,FALSE),0)</f>
        <v>2.1500000000000005E-2</v>
      </c>
      <c r="E530" s="129">
        <f t="shared" ca="1" si="155"/>
        <v>1.0000844200000001</v>
      </c>
      <c r="F530" s="129">
        <f ca="1">(TRUNC(PRODUCT($E$12:$E529),16))</f>
        <v>1.07376090986171</v>
      </c>
      <c r="G530" s="129">
        <f t="shared" si="164"/>
        <v>1</v>
      </c>
      <c r="H530" s="129">
        <f t="shared" ca="1" si="156"/>
        <v>1.0737609100000001</v>
      </c>
      <c r="I530" s="128">
        <f t="shared" si="165"/>
        <v>0.05</v>
      </c>
      <c r="J530" s="122">
        <f t="shared" si="166"/>
        <v>43488</v>
      </c>
      <c r="K530" s="118">
        <f t="shared" si="167"/>
        <v>356</v>
      </c>
      <c r="L530" s="130">
        <f t="shared" si="168"/>
        <v>356</v>
      </c>
      <c r="M530" s="131">
        <f t="shared" si="157"/>
        <v>1.071356698</v>
      </c>
      <c r="N530" s="131">
        <f t="shared" ca="1" si="158"/>
        <v>1.150380943</v>
      </c>
      <c r="O530" s="130">
        <f t="shared" si="169"/>
        <v>0</v>
      </c>
      <c r="P530" s="129">
        <f t="shared" ca="1" si="159"/>
        <v>360914.26319999999</v>
      </c>
      <c r="Q530" s="135">
        <f t="shared" si="160"/>
        <v>0</v>
      </c>
      <c r="R530" s="129">
        <f t="shared" si="161"/>
        <v>0</v>
      </c>
      <c r="S530" s="136" t="str">
        <f t="shared" si="170"/>
        <v>A+J=</v>
      </c>
      <c r="T530" s="122">
        <f t="shared" si="171"/>
        <v>44368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>
        <f t="shared" si="162"/>
        <v>44007</v>
      </c>
      <c r="B531" s="127">
        <f t="shared" ca="1" si="172"/>
        <v>2761681.9896</v>
      </c>
      <c r="C531" s="119">
        <f t="shared" si="163"/>
        <v>2400000</v>
      </c>
      <c r="D531" s="128">
        <f ca="1">IF(A531&lt;$B$1,VLOOKUP(A531,[1]DI!$A$4:$B$15000,2,FALSE),0)</f>
        <v>2.1500000000000005E-2</v>
      </c>
      <c r="E531" s="129">
        <f t="shared" ca="1" si="155"/>
        <v>1.0000844200000001</v>
      </c>
      <c r="F531" s="129">
        <f ca="1">(TRUNC(PRODUCT($E$12:$E530),16))</f>
        <v>1.07385155675772</v>
      </c>
      <c r="G531" s="129">
        <f t="shared" si="164"/>
        <v>1</v>
      </c>
      <c r="H531" s="129">
        <f t="shared" ca="1" si="156"/>
        <v>1.07385156</v>
      </c>
      <c r="I531" s="128">
        <f t="shared" si="165"/>
        <v>0.05</v>
      </c>
      <c r="J531" s="122">
        <f t="shared" si="166"/>
        <v>43488</v>
      </c>
      <c r="K531" s="118">
        <f t="shared" si="167"/>
        <v>357</v>
      </c>
      <c r="L531" s="130">
        <f t="shared" si="168"/>
        <v>357</v>
      </c>
      <c r="M531" s="131">
        <f t="shared" si="157"/>
        <v>1.071564145</v>
      </c>
      <c r="N531" s="131">
        <f t="shared" ca="1" si="158"/>
        <v>1.150700829</v>
      </c>
      <c r="O531" s="130">
        <f t="shared" si="169"/>
        <v>0</v>
      </c>
      <c r="P531" s="129">
        <f t="shared" ca="1" si="159"/>
        <v>361681.98959999997</v>
      </c>
      <c r="Q531" s="135">
        <f t="shared" si="160"/>
        <v>0</v>
      </c>
      <c r="R531" s="129">
        <f t="shared" si="161"/>
        <v>0</v>
      </c>
      <c r="S531" s="136" t="str">
        <f t="shared" si="170"/>
        <v>A+J=</v>
      </c>
      <c r="T531" s="122">
        <f t="shared" si="171"/>
        <v>44368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>
        <f t="shared" si="162"/>
        <v>44008</v>
      </c>
      <c r="B532" s="127">
        <f t="shared" ca="1" si="172"/>
        <v>2762449.9103999999</v>
      </c>
      <c r="C532" s="119">
        <f t="shared" si="163"/>
        <v>2400000</v>
      </c>
      <c r="D532" s="128">
        <f ca="1">IF(A532&lt;$B$1,VLOOKUP(A532,[1]DI!$A$4:$B$15000,2,FALSE),0)</f>
        <v>2.1500000000000005E-2</v>
      </c>
      <c r="E532" s="129">
        <f t="shared" ca="1" si="155"/>
        <v>1.0000844200000001</v>
      </c>
      <c r="F532" s="129">
        <f ca="1">(TRUNC(PRODUCT($E$12:$E531),16))</f>
        <v>1.0739422113061501</v>
      </c>
      <c r="G532" s="129">
        <f t="shared" si="164"/>
        <v>1</v>
      </c>
      <c r="H532" s="129">
        <f t="shared" ca="1" si="156"/>
        <v>1.07394221</v>
      </c>
      <c r="I532" s="128">
        <f t="shared" si="165"/>
        <v>0.05</v>
      </c>
      <c r="J532" s="122">
        <f t="shared" si="166"/>
        <v>43488</v>
      </c>
      <c r="K532" s="118">
        <f t="shared" si="167"/>
        <v>358</v>
      </c>
      <c r="L532" s="130">
        <f t="shared" si="168"/>
        <v>358</v>
      </c>
      <c r="M532" s="131">
        <f t="shared" si="157"/>
        <v>1.071771633</v>
      </c>
      <c r="N532" s="131">
        <f t="shared" ca="1" si="158"/>
        <v>1.1510207960000001</v>
      </c>
      <c r="O532" s="130">
        <f t="shared" si="169"/>
        <v>0</v>
      </c>
      <c r="P532" s="129">
        <f t="shared" ca="1" si="159"/>
        <v>362449.91039999999</v>
      </c>
      <c r="Q532" s="135">
        <f t="shared" si="160"/>
        <v>0</v>
      </c>
      <c r="R532" s="129">
        <f t="shared" si="161"/>
        <v>0</v>
      </c>
      <c r="S532" s="136" t="str">
        <f t="shared" si="170"/>
        <v>A+J=</v>
      </c>
      <c r="T532" s="122">
        <f t="shared" si="171"/>
        <v>44368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>
        <f t="shared" si="162"/>
        <v>44009</v>
      </c>
      <c r="B533" s="127">
        <f t="shared" ca="1" si="172"/>
        <v>2763218.0520000001</v>
      </c>
      <c r="C533" s="119">
        <f t="shared" si="163"/>
        <v>2400000</v>
      </c>
      <c r="D533" s="128">
        <f ca="1">IF(A533&lt;$B$1,VLOOKUP(A533,[1]DI!$A$4:$B$15000,2,FALSE),0)</f>
        <v>0</v>
      </c>
      <c r="E533" s="129">
        <f t="shared" ca="1" si="155"/>
        <v>1</v>
      </c>
      <c r="F533" s="129">
        <f ca="1">(TRUNC(PRODUCT($E$12:$E532),16))</f>
        <v>1.0740328735076199</v>
      </c>
      <c r="G533" s="129">
        <f t="shared" si="164"/>
        <v>1</v>
      </c>
      <c r="H533" s="129">
        <f t="shared" ca="1" si="156"/>
        <v>1.0740328699999999</v>
      </c>
      <c r="I533" s="128">
        <f t="shared" si="165"/>
        <v>0.05</v>
      </c>
      <c r="J533" s="122">
        <f t="shared" si="166"/>
        <v>43488</v>
      </c>
      <c r="K533" s="118">
        <f t="shared" si="167"/>
        <v>358</v>
      </c>
      <c r="L533" s="130">
        <f t="shared" si="168"/>
        <v>359</v>
      </c>
      <c r="M533" s="131">
        <f t="shared" si="157"/>
        <v>1.071979161</v>
      </c>
      <c r="N533" s="131">
        <f t="shared" ca="1" si="158"/>
        <v>1.1513408549999999</v>
      </c>
      <c r="O533" s="130">
        <f t="shared" si="169"/>
        <v>0</v>
      </c>
      <c r="P533" s="129">
        <f t="shared" ca="1" si="159"/>
        <v>363218.05200000003</v>
      </c>
      <c r="Q533" s="135">
        <f t="shared" si="160"/>
        <v>0</v>
      </c>
      <c r="R533" s="129">
        <f t="shared" si="161"/>
        <v>0</v>
      </c>
      <c r="S533" s="136" t="str">
        <f t="shared" si="170"/>
        <v>A+J=</v>
      </c>
      <c r="T533" s="122">
        <f t="shared" si="171"/>
        <v>44368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>
        <f t="shared" si="162"/>
        <v>44010</v>
      </c>
      <c r="B534" s="127">
        <f t="shared" ca="1" si="172"/>
        <v>2763218.0520000001</v>
      </c>
      <c r="C534" s="119">
        <f t="shared" si="163"/>
        <v>2400000</v>
      </c>
      <c r="D534" s="128">
        <f ca="1">IF(A534&lt;$B$1,VLOOKUP(A534,[1]DI!$A$4:$B$15000,2,FALSE),0)</f>
        <v>0</v>
      </c>
      <c r="E534" s="129">
        <f t="shared" ca="1" si="155"/>
        <v>1</v>
      </c>
      <c r="F534" s="129">
        <f ca="1">(TRUNC(PRODUCT($E$12:$E533),16))</f>
        <v>1.0740328735076199</v>
      </c>
      <c r="G534" s="129">
        <f t="shared" si="164"/>
        <v>1</v>
      </c>
      <c r="H534" s="129">
        <f t="shared" ca="1" si="156"/>
        <v>1.0740328699999999</v>
      </c>
      <c r="I534" s="128">
        <f t="shared" si="165"/>
        <v>0.05</v>
      </c>
      <c r="J534" s="122">
        <f t="shared" si="166"/>
        <v>43488</v>
      </c>
      <c r="K534" s="118">
        <f t="shared" si="167"/>
        <v>358</v>
      </c>
      <c r="L534" s="130">
        <f t="shared" si="168"/>
        <v>359</v>
      </c>
      <c r="M534" s="131">
        <f t="shared" si="157"/>
        <v>1.071979161</v>
      </c>
      <c r="N534" s="131">
        <f t="shared" ca="1" si="158"/>
        <v>1.1513408549999999</v>
      </c>
      <c r="O534" s="130">
        <f t="shared" si="169"/>
        <v>0</v>
      </c>
      <c r="P534" s="129">
        <f t="shared" ca="1" si="159"/>
        <v>363218.05200000003</v>
      </c>
      <c r="Q534" s="135">
        <f t="shared" si="160"/>
        <v>0</v>
      </c>
      <c r="R534" s="129">
        <f t="shared" si="161"/>
        <v>0</v>
      </c>
      <c r="S534" s="136" t="str">
        <f t="shared" si="170"/>
        <v>A+J=</v>
      </c>
      <c r="T534" s="122">
        <f t="shared" si="171"/>
        <v>44368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>
        <f t="shared" si="162"/>
        <v>44011</v>
      </c>
      <c r="B535" s="127">
        <f t="shared" ca="1" si="172"/>
        <v>2763218.0520000001</v>
      </c>
      <c r="C535" s="119">
        <f t="shared" si="163"/>
        <v>2400000</v>
      </c>
      <c r="D535" s="128">
        <f ca="1">IF(A535&lt;$B$1,VLOOKUP(A535,[1]DI!$A$4:$B$15000,2,FALSE),0)</f>
        <v>2.1500000000000005E-2</v>
      </c>
      <c r="E535" s="129">
        <f t="shared" ca="1" si="155"/>
        <v>1.0000844200000001</v>
      </c>
      <c r="F535" s="129">
        <f ca="1">(TRUNC(PRODUCT($E$12:$E534),16))</f>
        <v>1.0740328735076199</v>
      </c>
      <c r="G535" s="129">
        <f t="shared" si="164"/>
        <v>1</v>
      </c>
      <c r="H535" s="129">
        <f t="shared" ca="1" si="156"/>
        <v>1.0740328699999999</v>
      </c>
      <c r="I535" s="128">
        <f t="shared" si="165"/>
        <v>0.05</v>
      </c>
      <c r="J535" s="122">
        <f t="shared" si="166"/>
        <v>43488</v>
      </c>
      <c r="K535" s="118">
        <f t="shared" si="167"/>
        <v>359</v>
      </c>
      <c r="L535" s="130">
        <f t="shared" si="168"/>
        <v>359</v>
      </c>
      <c r="M535" s="131">
        <f t="shared" si="157"/>
        <v>1.071979161</v>
      </c>
      <c r="N535" s="131">
        <f t="shared" ca="1" si="158"/>
        <v>1.1513408549999999</v>
      </c>
      <c r="O535" s="130">
        <f t="shared" si="169"/>
        <v>0</v>
      </c>
      <c r="P535" s="129">
        <f t="shared" ca="1" si="159"/>
        <v>363218.05200000003</v>
      </c>
      <c r="Q535" s="135">
        <f t="shared" si="160"/>
        <v>0</v>
      </c>
      <c r="R535" s="129">
        <f t="shared" si="161"/>
        <v>0</v>
      </c>
      <c r="S535" s="136" t="str">
        <f t="shared" si="170"/>
        <v>A+J=</v>
      </c>
      <c r="T535" s="122">
        <f t="shared" si="171"/>
        <v>44368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>
        <f t="shared" si="162"/>
        <v>44012</v>
      </c>
      <c r="B536" s="127">
        <f t="shared" ca="1" si="172"/>
        <v>2763986.412</v>
      </c>
      <c r="C536" s="119">
        <f t="shared" si="163"/>
        <v>2400000</v>
      </c>
      <c r="D536" s="128">
        <f ca="1">IF(A536&lt;$B$1,VLOOKUP(A536,[1]DI!$A$4:$B$15000,2,FALSE),0)</f>
        <v>2.1500000000000005E-2</v>
      </c>
      <c r="E536" s="129">
        <f t="shared" ca="1" si="155"/>
        <v>1.0000844200000001</v>
      </c>
      <c r="F536" s="129">
        <f ca="1">(TRUNC(PRODUCT($E$12:$E535),16))</f>
        <v>1.07412354336281</v>
      </c>
      <c r="G536" s="129">
        <f t="shared" si="164"/>
        <v>1</v>
      </c>
      <c r="H536" s="129">
        <f t="shared" ca="1" si="156"/>
        <v>1.07412354</v>
      </c>
      <c r="I536" s="128">
        <f t="shared" si="165"/>
        <v>0.05</v>
      </c>
      <c r="J536" s="122">
        <f t="shared" si="166"/>
        <v>43488</v>
      </c>
      <c r="K536" s="118">
        <f t="shared" si="167"/>
        <v>360</v>
      </c>
      <c r="L536" s="130">
        <f t="shared" si="168"/>
        <v>360</v>
      </c>
      <c r="M536" s="131">
        <f t="shared" si="157"/>
        <v>1.072186729</v>
      </c>
      <c r="N536" s="131">
        <f t="shared" ca="1" si="158"/>
        <v>1.151661005</v>
      </c>
      <c r="O536" s="130">
        <f t="shared" si="169"/>
        <v>0</v>
      </c>
      <c r="P536" s="129">
        <f t="shared" ca="1" si="159"/>
        <v>363986.41200000001</v>
      </c>
      <c r="Q536" s="135">
        <f t="shared" si="160"/>
        <v>0</v>
      </c>
      <c r="R536" s="129">
        <f t="shared" si="161"/>
        <v>0</v>
      </c>
      <c r="S536" s="136" t="str">
        <f t="shared" si="170"/>
        <v>A+J=</v>
      </c>
      <c r="T536" s="122">
        <f t="shared" si="171"/>
        <v>44368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>
        <f t="shared" si="162"/>
        <v>44013</v>
      </c>
      <c r="B537" s="127">
        <f t="shared" ca="1" si="172"/>
        <v>2764754.9904</v>
      </c>
      <c r="C537" s="119">
        <f t="shared" si="163"/>
        <v>2400000</v>
      </c>
      <c r="D537" s="128">
        <f ca="1">IF(A537&lt;$B$1,VLOOKUP(A537,[1]DI!$A$4:$B$15000,2,FALSE),0)</f>
        <v>2.1500000000000005E-2</v>
      </c>
      <c r="E537" s="129">
        <f t="shared" ca="1" si="155"/>
        <v>1.0000844200000001</v>
      </c>
      <c r="F537" s="129">
        <f ca="1">(TRUNC(PRODUCT($E$12:$E536),16))</f>
        <v>1.07421422087234</v>
      </c>
      <c r="G537" s="129">
        <f t="shared" si="164"/>
        <v>1</v>
      </c>
      <c r="H537" s="129">
        <f t="shared" ca="1" si="156"/>
        <v>1.07421422</v>
      </c>
      <c r="I537" s="128">
        <f t="shared" si="165"/>
        <v>0.05</v>
      </c>
      <c r="J537" s="122">
        <f t="shared" si="166"/>
        <v>43488</v>
      </c>
      <c r="K537" s="118">
        <f t="shared" si="167"/>
        <v>361</v>
      </c>
      <c r="L537" s="130">
        <f t="shared" si="168"/>
        <v>361</v>
      </c>
      <c r="M537" s="131">
        <f t="shared" si="157"/>
        <v>1.072394337</v>
      </c>
      <c r="N537" s="131">
        <f t="shared" ca="1" si="158"/>
        <v>1.1519812460000001</v>
      </c>
      <c r="O537" s="130">
        <f t="shared" si="169"/>
        <v>0</v>
      </c>
      <c r="P537" s="129">
        <f t="shared" ca="1" si="159"/>
        <v>364754.99040000001</v>
      </c>
      <c r="Q537" s="135">
        <f t="shared" si="160"/>
        <v>0</v>
      </c>
      <c r="R537" s="129">
        <f t="shared" si="161"/>
        <v>0</v>
      </c>
      <c r="S537" s="136" t="str">
        <f t="shared" si="170"/>
        <v>A+J=</v>
      </c>
      <c r="T537" s="122">
        <f t="shared" si="171"/>
        <v>44368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>
        <f t="shared" si="162"/>
        <v>44014</v>
      </c>
      <c r="B538" s="127">
        <f t="shared" ca="1" si="172"/>
        <v>2765523.7895999998</v>
      </c>
      <c r="C538" s="119">
        <f t="shared" si="163"/>
        <v>2400000</v>
      </c>
      <c r="D538" s="128">
        <f ca="1">IF(A538&lt;$B$1,VLOOKUP(A538,[1]DI!$A$4:$B$15000,2,FALSE),0)</f>
        <v>2.1500000000000005E-2</v>
      </c>
      <c r="E538" s="129">
        <f t="shared" ca="1" si="155"/>
        <v>1.0000844200000001</v>
      </c>
      <c r="F538" s="129">
        <f ca="1">(TRUNC(PRODUCT($E$12:$E537),16))</f>
        <v>1.0743049060368599</v>
      </c>
      <c r="G538" s="129">
        <f t="shared" si="164"/>
        <v>1</v>
      </c>
      <c r="H538" s="129">
        <f t="shared" ca="1" si="156"/>
        <v>1.0743049099999999</v>
      </c>
      <c r="I538" s="128">
        <f t="shared" si="165"/>
        <v>0.05</v>
      </c>
      <c r="J538" s="122">
        <f t="shared" si="166"/>
        <v>43488</v>
      </c>
      <c r="K538" s="118">
        <f t="shared" si="167"/>
        <v>362</v>
      </c>
      <c r="L538" s="130">
        <f t="shared" si="168"/>
        <v>362</v>
      </c>
      <c r="M538" s="131">
        <f t="shared" si="157"/>
        <v>1.0726019849999999</v>
      </c>
      <c r="N538" s="131">
        <f t="shared" ca="1" si="158"/>
        <v>1.152301579</v>
      </c>
      <c r="O538" s="130">
        <f t="shared" si="169"/>
        <v>0</v>
      </c>
      <c r="P538" s="129">
        <f t="shared" ca="1" si="159"/>
        <v>365523.78960000002</v>
      </c>
      <c r="Q538" s="135">
        <f t="shared" si="160"/>
        <v>0</v>
      </c>
      <c r="R538" s="129">
        <f t="shared" si="161"/>
        <v>0</v>
      </c>
      <c r="S538" s="136" t="str">
        <f t="shared" si="170"/>
        <v>A+J=</v>
      </c>
      <c r="T538" s="122">
        <f t="shared" si="171"/>
        <v>44368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>
        <f t="shared" si="162"/>
        <v>44015</v>
      </c>
      <c r="B539" s="127">
        <f t="shared" ca="1" si="172"/>
        <v>2766292.7807999998</v>
      </c>
      <c r="C539" s="119">
        <f t="shared" si="163"/>
        <v>2400000</v>
      </c>
      <c r="D539" s="128">
        <f ca="1">IF(A539&lt;$B$1,VLOOKUP(A539,[1]DI!$A$4:$B$15000,2,FALSE),0)</f>
        <v>2.1500000000000005E-2</v>
      </c>
      <c r="E539" s="129">
        <f t="shared" ca="1" si="155"/>
        <v>1.0000844200000001</v>
      </c>
      <c r="F539" s="129">
        <f ca="1">(TRUNC(PRODUCT($E$12:$E538),16))</f>
        <v>1.07439559885703</v>
      </c>
      <c r="G539" s="129">
        <f t="shared" si="164"/>
        <v>1</v>
      </c>
      <c r="H539" s="129">
        <f t="shared" ca="1" si="156"/>
        <v>1.0743955999999999</v>
      </c>
      <c r="I539" s="128">
        <f t="shared" si="165"/>
        <v>0.05</v>
      </c>
      <c r="J539" s="122">
        <f t="shared" si="166"/>
        <v>43488</v>
      </c>
      <c r="K539" s="118">
        <f t="shared" si="167"/>
        <v>363</v>
      </c>
      <c r="L539" s="130">
        <f t="shared" si="168"/>
        <v>363</v>
      </c>
      <c r="M539" s="131">
        <f t="shared" si="157"/>
        <v>1.0728096730000001</v>
      </c>
      <c r="N539" s="131">
        <f t="shared" ca="1" si="158"/>
        <v>1.152621992</v>
      </c>
      <c r="O539" s="130">
        <f t="shared" si="169"/>
        <v>0</v>
      </c>
      <c r="P539" s="129">
        <f t="shared" ca="1" si="159"/>
        <v>366292.78080000001</v>
      </c>
      <c r="Q539" s="135">
        <f t="shared" si="160"/>
        <v>0</v>
      </c>
      <c r="R539" s="129">
        <f t="shared" si="161"/>
        <v>0</v>
      </c>
      <c r="S539" s="136" t="str">
        <f t="shared" si="170"/>
        <v>A+J=</v>
      </c>
      <c r="T539" s="122">
        <f t="shared" si="171"/>
        <v>44368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>
        <f t="shared" si="162"/>
        <v>44016</v>
      </c>
      <c r="B540" s="127">
        <f t="shared" ca="1" si="172"/>
        <v>2767061.9951999998</v>
      </c>
      <c r="C540" s="119">
        <f t="shared" si="163"/>
        <v>2400000</v>
      </c>
      <c r="D540" s="128">
        <f ca="1">IF(A540&lt;$B$1,VLOOKUP(A540,[1]DI!$A$4:$B$15000,2,FALSE),0)</f>
        <v>0</v>
      </c>
      <c r="E540" s="129">
        <f t="shared" ca="1" si="155"/>
        <v>1</v>
      </c>
      <c r="F540" s="129">
        <f ca="1">(TRUNC(PRODUCT($E$12:$E539),16))</f>
        <v>1.07448629933349</v>
      </c>
      <c r="G540" s="129">
        <f t="shared" si="164"/>
        <v>1</v>
      </c>
      <c r="H540" s="129">
        <f t="shared" ca="1" si="156"/>
        <v>1.0744863</v>
      </c>
      <c r="I540" s="128">
        <f t="shared" si="165"/>
        <v>0.05</v>
      </c>
      <c r="J540" s="122">
        <f t="shared" si="166"/>
        <v>43488</v>
      </c>
      <c r="K540" s="118">
        <f t="shared" si="167"/>
        <v>363</v>
      </c>
      <c r="L540" s="130">
        <f t="shared" si="168"/>
        <v>364</v>
      </c>
      <c r="M540" s="131">
        <f t="shared" si="157"/>
        <v>1.0730174020000001</v>
      </c>
      <c r="N540" s="131">
        <f t="shared" ca="1" si="158"/>
        <v>1.152942498</v>
      </c>
      <c r="O540" s="130">
        <f t="shared" si="169"/>
        <v>0</v>
      </c>
      <c r="P540" s="129">
        <f t="shared" ca="1" si="159"/>
        <v>367061.9952</v>
      </c>
      <c r="Q540" s="135">
        <f t="shared" si="160"/>
        <v>0</v>
      </c>
      <c r="R540" s="129">
        <f t="shared" si="161"/>
        <v>0</v>
      </c>
      <c r="S540" s="136" t="str">
        <f t="shared" si="170"/>
        <v>A+J=</v>
      </c>
      <c r="T540" s="122">
        <f t="shared" si="171"/>
        <v>44368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>
        <f t="shared" si="162"/>
        <v>44017</v>
      </c>
      <c r="B541" s="127">
        <f t="shared" ca="1" si="172"/>
        <v>2767061.9951999998</v>
      </c>
      <c r="C541" s="119">
        <f t="shared" si="163"/>
        <v>2400000</v>
      </c>
      <c r="D541" s="128">
        <f ca="1">IF(A541&lt;$B$1,VLOOKUP(A541,[1]DI!$A$4:$B$15000,2,FALSE),0)</f>
        <v>0</v>
      </c>
      <c r="E541" s="129">
        <f t="shared" ca="1" si="155"/>
        <v>1</v>
      </c>
      <c r="F541" s="129">
        <f ca="1">(TRUNC(PRODUCT($E$12:$E540),16))</f>
        <v>1.07448629933349</v>
      </c>
      <c r="G541" s="129">
        <f t="shared" si="164"/>
        <v>1</v>
      </c>
      <c r="H541" s="129">
        <f t="shared" ca="1" si="156"/>
        <v>1.0744863</v>
      </c>
      <c r="I541" s="128">
        <f t="shared" si="165"/>
        <v>0.05</v>
      </c>
      <c r="J541" s="122">
        <f t="shared" si="166"/>
        <v>43488</v>
      </c>
      <c r="K541" s="118">
        <f t="shared" si="167"/>
        <v>363</v>
      </c>
      <c r="L541" s="130">
        <f t="shared" si="168"/>
        <v>364</v>
      </c>
      <c r="M541" s="131">
        <f t="shared" si="157"/>
        <v>1.0730174020000001</v>
      </c>
      <c r="N541" s="131">
        <f t="shared" ca="1" si="158"/>
        <v>1.152942498</v>
      </c>
      <c r="O541" s="130">
        <f t="shared" si="169"/>
        <v>0</v>
      </c>
      <c r="P541" s="129">
        <f t="shared" ca="1" si="159"/>
        <v>367061.9952</v>
      </c>
      <c r="Q541" s="135">
        <f t="shared" si="160"/>
        <v>0</v>
      </c>
      <c r="R541" s="129">
        <f t="shared" si="161"/>
        <v>0</v>
      </c>
      <c r="S541" s="136" t="str">
        <f t="shared" si="170"/>
        <v>A+J=</v>
      </c>
      <c r="T541" s="122">
        <f t="shared" si="171"/>
        <v>44368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>
        <f t="shared" si="162"/>
        <v>44018</v>
      </c>
      <c r="B542" s="127">
        <f t="shared" ca="1" si="172"/>
        <v>2767061.9951999998</v>
      </c>
      <c r="C542" s="119">
        <f t="shared" si="163"/>
        <v>2400000</v>
      </c>
      <c r="D542" s="128">
        <f ca="1">IF(A542&lt;$B$1,VLOOKUP(A542,[1]DI!$A$4:$B$15000,2,FALSE),0)</f>
        <v>2.1500000000000005E-2</v>
      </c>
      <c r="E542" s="129">
        <f t="shared" ca="1" si="155"/>
        <v>1.0000844200000001</v>
      </c>
      <c r="F542" s="129">
        <f ca="1">(TRUNC(PRODUCT($E$12:$E541),16))</f>
        <v>1.07448629933349</v>
      </c>
      <c r="G542" s="129">
        <f t="shared" si="164"/>
        <v>1</v>
      </c>
      <c r="H542" s="129">
        <f t="shared" ca="1" si="156"/>
        <v>1.0744863</v>
      </c>
      <c r="I542" s="128">
        <f t="shared" si="165"/>
        <v>0.05</v>
      </c>
      <c r="J542" s="122">
        <f t="shared" si="166"/>
        <v>43488</v>
      </c>
      <c r="K542" s="118">
        <f t="shared" si="167"/>
        <v>364</v>
      </c>
      <c r="L542" s="130">
        <f t="shared" si="168"/>
        <v>364</v>
      </c>
      <c r="M542" s="131">
        <f t="shared" si="157"/>
        <v>1.0730174020000001</v>
      </c>
      <c r="N542" s="131">
        <f t="shared" ca="1" si="158"/>
        <v>1.152942498</v>
      </c>
      <c r="O542" s="130">
        <f t="shared" si="169"/>
        <v>0</v>
      </c>
      <c r="P542" s="129">
        <f t="shared" ca="1" si="159"/>
        <v>367061.9952</v>
      </c>
      <c r="Q542" s="135">
        <f t="shared" si="160"/>
        <v>0</v>
      </c>
      <c r="R542" s="129">
        <f t="shared" si="161"/>
        <v>0</v>
      </c>
      <c r="S542" s="136" t="str">
        <f t="shared" si="170"/>
        <v>A+J=</v>
      </c>
      <c r="T542" s="122">
        <f t="shared" si="171"/>
        <v>44368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>
        <f t="shared" si="162"/>
        <v>44019</v>
      </c>
      <c r="B543" s="127">
        <f t="shared" ca="1" si="172"/>
        <v>2767831.4279999998</v>
      </c>
      <c r="C543" s="119">
        <f t="shared" si="163"/>
        <v>2400000</v>
      </c>
      <c r="D543" s="128">
        <f ca="1">IF(A543&lt;$B$1,VLOOKUP(A543,[1]DI!$A$4:$B$15000,2,FALSE),0)</f>
        <v>2.1500000000000005E-2</v>
      </c>
      <c r="E543" s="129">
        <f t="shared" ca="1" si="155"/>
        <v>1.0000844200000001</v>
      </c>
      <c r="F543" s="129">
        <f ca="1">(TRUNC(PRODUCT($E$12:$E542),16))</f>
        <v>1.0745770074668799</v>
      </c>
      <c r="G543" s="129">
        <f t="shared" si="164"/>
        <v>1</v>
      </c>
      <c r="H543" s="129">
        <f t="shared" ca="1" si="156"/>
        <v>1.0745770100000001</v>
      </c>
      <c r="I543" s="128">
        <f t="shared" si="165"/>
        <v>0.05</v>
      </c>
      <c r="J543" s="122">
        <f t="shared" si="166"/>
        <v>43488</v>
      </c>
      <c r="K543" s="118">
        <f t="shared" si="167"/>
        <v>365</v>
      </c>
      <c r="L543" s="130">
        <f t="shared" si="168"/>
        <v>365</v>
      </c>
      <c r="M543" s="131">
        <f t="shared" si="157"/>
        <v>1.073225171</v>
      </c>
      <c r="N543" s="131">
        <f t="shared" ca="1" si="158"/>
        <v>1.153263095</v>
      </c>
      <c r="O543" s="130">
        <f t="shared" si="169"/>
        <v>0</v>
      </c>
      <c r="P543" s="129">
        <f t="shared" ca="1" si="159"/>
        <v>367831.42800000001</v>
      </c>
      <c r="Q543" s="135">
        <f t="shared" si="160"/>
        <v>0</v>
      </c>
      <c r="R543" s="129">
        <f t="shared" si="161"/>
        <v>0</v>
      </c>
      <c r="S543" s="136" t="str">
        <f t="shared" si="170"/>
        <v>A+J=</v>
      </c>
      <c r="T543" s="122">
        <f t="shared" si="171"/>
        <v>44368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>
        <f t="shared" si="162"/>
        <v>44020</v>
      </c>
      <c r="B544" s="127">
        <f t="shared" ca="1" si="172"/>
        <v>2768601.0551999998</v>
      </c>
      <c r="C544" s="119">
        <f t="shared" si="163"/>
        <v>2400000</v>
      </c>
      <c r="D544" s="128">
        <f ca="1">IF(A544&lt;$B$1,VLOOKUP(A544,[1]DI!$A$4:$B$15000,2,FALSE),0)</f>
        <v>2.1500000000000005E-2</v>
      </c>
      <c r="E544" s="129">
        <f t="shared" ca="1" si="155"/>
        <v>1.0000844200000001</v>
      </c>
      <c r="F544" s="129">
        <f ca="1">(TRUNC(PRODUCT($E$12:$E543),16))</f>
        <v>1.0746677232578501</v>
      </c>
      <c r="G544" s="129">
        <f t="shared" si="164"/>
        <v>1</v>
      </c>
      <c r="H544" s="129">
        <f t="shared" ca="1" si="156"/>
        <v>1.0746677200000001</v>
      </c>
      <c r="I544" s="128">
        <f t="shared" si="165"/>
        <v>0.05</v>
      </c>
      <c r="J544" s="122">
        <f t="shared" si="166"/>
        <v>43488</v>
      </c>
      <c r="K544" s="118">
        <f t="shared" si="167"/>
        <v>366</v>
      </c>
      <c r="L544" s="130">
        <f t="shared" si="168"/>
        <v>366</v>
      </c>
      <c r="M544" s="131">
        <f t="shared" si="157"/>
        <v>1.07343298</v>
      </c>
      <c r="N544" s="131">
        <f t="shared" ca="1" si="158"/>
        <v>1.153583773</v>
      </c>
      <c r="O544" s="130">
        <f t="shared" si="169"/>
        <v>0</v>
      </c>
      <c r="P544" s="129">
        <f t="shared" ca="1" si="159"/>
        <v>368601.0552</v>
      </c>
      <c r="Q544" s="135">
        <f t="shared" si="160"/>
        <v>0</v>
      </c>
      <c r="R544" s="129">
        <f t="shared" si="161"/>
        <v>0</v>
      </c>
      <c r="S544" s="136" t="str">
        <f t="shared" si="170"/>
        <v>A+J=</v>
      </c>
      <c r="T544" s="122">
        <f t="shared" si="171"/>
        <v>44368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>
        <f t="shared" si="162"/>
        <v>44021</v>
      </c>
      <c r="B545" s="127">
        <f t="shared" ca="1" si="172"/>
        <v>2769370.9271999998</v>
      </c>
      <c r="C545" s="119">
        <f t="shared" si="163"/>
        <v>2400000</v>
      </c>
      <c r="D545" s="128">
        <f ca="1">IF(A545&lt;$B$1,VLOOKUP(A545,[1]DI!$A$4:$B$15000,2,FALSE),0)</f>
        <v>2.1500000000000005E-2</v>
      </c>
      <c r="E545" s="129">
        <f t="shared" ca="1" si="155"/>
        <v>1.0000844200000001</v>
      </c>
      <c r="F545" s="129">
        <f ca="1">(TRUNC(PRODUCT($E$12:$E544),16))</f>
        <v>1.0747584467070499</v>
      </c>
      <c r="G545" s="129">
        <f t="shared" si="164"/>
        <v>1</v>
      </c>
      <c r="H545" s="129">
        <f t="shared" ca="1" si="156"/>
        <v>1.07475845</v>
      </c>
      <c r="I545" s="128">
        <f t="shared" si="165"/>
        <v>0.05</v>
      </c>
      <c r="J545" s="122">
        <f t="shared" si="166"/>
        <v>43488</v>
      </c>
      <c r="K545" s="118">
        <f t="shared" si="167"/>
        <v>367</v>
      </c>
      <c r="L545" s="130">
        <f t="shared" si="168"/>
        <v>367</v>
      </c>
      <c r="M545" s="131">
        <f t="shared" si="157"/>
        <v>1.0736408289999999</v>
      </c>
      <c r="N545" s="131">
        <f t="shared" ca="1" si="158"/>
        <v>1.1539045530000001</v>
      </c>
      <c r="O545" s="130">
        <f t="shared" si="169"/>
        <v>0</v>
      </c>
      <c r="P545" s="129">
        <f t="shared" ca="1" si="159"/>
        <v>369370.92719999998</v>
      </c>
      <c r="Q545" s="135">
        <f t="shared" si="160"/>
        <v>0</v>
      </c>
      <c r="R545" s="129">
        <f t="shared" si="161"/>
        <v>0</v>
      </c>
      <c r="S545" s="136" t="str">
        <f t="shared" si="170"/>
        <v>A+J=</v>
      </c>
      <c r="T545" s="122">
        <f t="shared" si="171"/>
        <v>44368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>
        <f t="shared" si="162"/>
        <v>44022</v>
      </c>
      <c r="B546" s="127">
        <f t="shared" ca="1" si="172"/>
        <v>2770140.9959999998</v>
      </c>
      <c r="C546" s="119">
        <f t="shared" si="163"/>
        <v>2400000</v>
      </c>
      <c r="D546" s="128">
        <f ca="1">IF(A546&lt;$B$1,VLOOKUP(A546,[1]DI!$A$4:$B$15000,2,FALSE),0)</f>
        <v>2.1500000000000005E-2</v>
      </c>
      <c r="E546" s="129">
        <f t="shared" ca="1" si="155"/>
        <v>1.0000844200000001</v>
      </c>
      <c r="F546" s="129">
        <f ca="1">(TRUNC(PRODUCT($E$12:$E545),16))</f>
        <v>1.0748491778151199</v>
      </c>
      <c r="G546" s="129">
        <f t="shared" si="164"/>
        <v>1</v>
      </c>
      <c r="H546" s="129">
        <f t="shared" ca="1" si="156"/>
        <v>1.07484918</v>
      </c>
      <c r="I546" s="128">
        <f t="shared" si="165"/>
        <v>0.05</v>
      </c>
      <c r="J546" s="122">
        <f t="shared" si="166"/>
        <v>43488</v>
      </c>
      <c r="K546" s="118">
        <f t="shared" si="167"/>
        <v>368</v>
      </c>
      <c r="L546" s="130">
        <f t="shared" si="168"/>
        <v>368</v>
      </c>
      <c r="M546" s="131">
        <f t="shared" si="157"/>
        <v>1.0738487189999999</v>
      </c>
      <c r="N546" s="131">
        <f t="shared" ca="1" si="158"/>
        <v>1.154225415</v>
      </c>
      <c r="O546" s="130">
        <f t="shared" si="169"/>
        <v>0</v>
      </c>
      <c r="P546" s="129">
        <f t="shared" ca="1" si="159"/>
        <v>370140.99599999998</v>
      </c>
      <c r="Q546" s="135">
        <f t="shared" si="160"/>
        <v>0</v>
      </c>
      <c r="R546" s="129">
        <f t="shared" si="161"/>
        <v>0</v>
      </c>
      <c r="S546" s="136" t="str">
        <f t="shared" si="170"/>
        <v>A+J=</v>
      </c>
      <c r="T546" s="122">
        <f t="shared" si="171"/>
        <v>44368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>
        <f t="shared" si="162"/>
        <v>44023</v>
      </c>
      <c r="B547" s="127">
        <f t="shared" ca="1" si="172"/>
        <v>2770911.2831999999</v>
      </c>
      <c r="C547" s="119">
        <f t="shared" si="163"/>
        <v>2400000</v>
      </c>
      <c r="D547" s="128">
        <f ca="1">IF(A547&lt;$B$1,VLOOKUP(A547,[1]DI!$A$4:$B$15000,2,FALSE),0)</f>
        <v>0</v>
      </c>
      <c r="E547" s="129">
        <f t="shared" ca="1" si="155"/>
        <v>1</v>
      </c>
      <c r="F547" s="129">
        <f ca="1">(TRUNC(PRODUCT($E$12:$E546),16))</f>
        <v>1.07493991658271</v>
      </c>
      <c r="G547" s="129">
        <f t="shared" si="164"/>
        <v>1</v>
      </c>
      <c r="H547" s="129">
        <f t="shared" ca="1" si="156"/>
        <v>1.07493992</v>
      </c>
      <c r="I547" s="128">
        <f t="shared" si="165"/>
        <v>0.05</v>
      </c>
      <c r="J547" s="122">
        <f t="shared" si="166"/>
        <v>43488</v>
      </c>
      <c r="K547" s="118">
        <f t="shared" si="167"/>
        <v>368</v>
      </c>
      <c r="L547" s="130">
        <f t="shared" si="168"/>
        <v>369</v>
      </c>
      <c r="M547" s="131">
        <f t="shared" si="157"/>
        <v>1.0740566490000001</v>
      </c>
      <c r="N547" s="131">
        <f t="shared" ca="1" si="158"/>
        <v>1.1545463680000001</v>
      </c>
      <c r="O547" s="130">
        <f t="shared" si="169"/>
        <v>0</v>
      </c>
      <c r="P547" s="129">
        <f t="shared" ca="1" si="159"/>
        <v>370911.28320000001</v>
      </c>
      <c r="Q547" s="135">
        <f t="shared" si="160"/>
        <v>0</v>
      </c>
      <c r="R547" s="129">
        <f t="shared" si="161"/>
        <v>0</v>
      </c>
      <c r="S547" s="136" t="str">
        <f t="shared" si="170"/>
        <v>A+J=</v>
      </c>
      <c r="T547" s="122">
        <f t="shared" si="171"/>
        <v>44368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>
        <f t="shared" si="162"/>
        <v>44024</v>
      </c>
      <c r="B548" s="127">
        <f t="shared" ca="1" si="172"/>
        <v>2770911.2831999999</v>
      </c>
      <c r="C548" s="119">
        <f t="shared" si="163"/>
        <v>2400000</v>
      </c>
      <c r="D548" s="128">
        <f ca="1">IF(A548&lt;$B$1,VLOOKUP(A548,[1]DI!$A$4:$B$15000,2,FALSE),0)</f>
        <v>0</v>
      </c>
      <c r="E548" s="129">
        <f t="shared" ca="1" si="155"/>
        <v>1</v>
      </c>
      <c r="F548" s="129">
        <f ca="1">(TRUNC(PRODUCT($E$12:$E547),16))</f>
        <v>1.07493991658271</v>
      </c>
      <c r="G548" s="129">
        <f t="shared" si="164"/>
        <v>1</v>
      </c>
      <c r="H548" s="129">
        <f t="shared" ca="1" si="156"/>
        <v>1.07493992</v>
      </c>
      <c r="I548" s="128">
        <f t="shared" si="165"/>
        <v>0.05</v>
      </c>
      <c r="J548" s="122">
        <f t="shared" si="166"/>
        <v>43488</v>
      </c>
      <c r="K548" s="118">
        <f t="shared" si="167"/>
        <v>368</v>
      </c>
      <c r="L548" s="130">
        <f t="shared" si="168"/>
        <v>369</v>
      </c>
      <c r="M548" s="131">
        <f t="shared" si="157"/>
        <v>1.0740566490000001</v>
      </c>
      <c r="N548" s="131">
        <f t="shared" ca="1" si="158"/>
        <v>1.1545463680000001</v>
      </c>
      <c r="O548" s="130">
        <f t="shared" si="169"/>
        <v>0</v>
      </c>
      <c r="P548" s="129">
        <f t="shared" ca="1" si="159"/>
        <v>370911.28320000001</v>
      </c>
      <c r="Q548" s="135">
        <f t="shared" si="160"/>
        <v>0</v>
      </c>
      <c r="R548" s="129">
        <f t="shared" si="161"/>
        <v>0</v>
      </c>
      <c r="S548" s="136" t="str">
        <f t="shared" si="170"/>
        <v>A+J=</v>
      </c>
      <c r="T548" s="122">
        <f t="shared" si="171"/>
        <v>44368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>
        <f t="shared" si="162"/>
        <v>44025</v>
      </c>
      <c r="B549" s="127">
        <f t="shared" ca="1" si="172"/>
        <v>2770911.2831999999</v>
      </c>
      <c r="C549" s="119">
        <f t="shared" si="163"/>
        <v>2400000</v>
      </c>
      <c r="D549" s="128">
        <f ca="1">IF(A549&lt;$B$1,VLOOKUP(A549,[1]DI!$A$4:$B$15000,2,FALSE),0)</f>
        <v>2.1500000000000005E-2</v>
      </c>
      <c r="E549" s="129">
        <f t="shared" ca="1" si="155"/>
        <v>1.0000844200000001</v>
      </c>
      <c r="F549" s="129">
        <f ca="1">(TRUNC(PRODUCT($E$12:$E548),16))</f>
        <v>1.07493991658271</v>
      </c>
      <c r="G549" s="129">
        <f t="shared" si="164"/>
        <v>1</v>
      </c>
      <c r="H549" s="129">
        <f t="shared" ca="1" si="156"/>
        <v>1.07493992</v>
      </c>
      <c r="I549" s="128">
        <f t="shared" si="165"/>
        <v>0.05</v>
      </c>
      <c r="J549" s="122">
        <f t="shared" si="166"/>
        <v>43488</v>
      </c>
      <c r="K549" s="118">
        <f t="shared" si="167"/>
        <v>369</v>
      </c>
      <c r="L549" s="130">
        <f t="shared" si="168"/>
        <v>369</v>
      </c>
      <c r="M549" s="131">
        <f t="shared" si="157"/>
        <v>1.0740566490000001</v>
      </c>
      <c r="N549" s="131">
        <f t="shared" ca="1" si="158"/>
        <v>1.1545463680000001</v>
      </c>
      <c r="O549" s="130">
        <f t="shared" si="169"/>
        <v>0</v>
      </c>
      <c r="P549" s="129">
        <f t="shared" ca="1" si="159"/>
        <v>370911.28320000001</v>
      </c>
      <c r="Q549" s="135">
        <f t="shared" si="160"/>
        <v>0</v>
      </c>
      <c r="R549" s="129">
        <f t="shared" si="161"/>
        <v>0</v>
      </c>
      <c r="S549" s="136" t="str">
        <f t="shared" si="170"/>
        <v>A+J=</v>
      </c>
      <c r="T549" s="122">
        <f t="shared" si="171"/>
        <v>44368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>
        <f t="shared" si="162"/>
        <v>44026</v>
      </c>
      <c r="B550" s="127">
        <f t="shared" ca="1" si="172"/>
        <v>2771681.7648</v>
      </c>
      <c r="C550" s="119">
        <f t="shared" si="163"/>
        <v>2400000</v>
      </c>
      <c r="D550" s="128">
        <f ca="1">IF(A550&lt;$B$1,VLOOKUP(A550,[1]DI!$A$4:$B$15000,2,FALSE),0)</f>
        <v>2.1500000000000005E-2</v>
      </c>
      <c r="E550" s="129">
        <f t="shared" ca="1" si="155"/>
        <v>1.0000844200000001</v>
      </c>
      <c r="F550" s="129">
        <f ca="1">(TRUNC(PRODUCT($E$12:$E549),16))</f>
        <v>1.07503066301047</v>
      </c>
      <c r="G550" s="129">
        <f t="shared" si="164"/>
        <v>1</v>
      </c>
      <c r="H550" s="129">
        <f t="shared" ca="1" si="156"/>
        <v>1.0750306599999999</v>
      </c>
      <c r="I550" s="128">
        <f t="shared" si="165"/>
        <v>0.05</v>
      </c>
      <c r="J550" s="122">
        <f t="shared" si="166"/>
        <v>43488</v>
      </c>
      <c r="K550" s="118">
        <f t="shared" si="167"/>
        <v>370</v>
      </c>
      <c r="L550" s="130">
        <f t="shared" si="168"/>
        <v>370</v>
      </c>
      <c r="M550" s="131">
        <f t="shared" si="157"/>
        <v>1.074264619</v>
      </c>
      <c r="N550" s="131">
        <f t="shared" ca="1" si="158"/>
        <v>1.154867402</v>
      </c>
      <c r="O550" s="130">
        <f t="shared" si="169"/>
        <v>0</v>
      </c>
      <c r="P550" s="129">
        <f t="shared" ca="1" si="159"/>
        <v>371681.7648</v>
      </c>
      <c r="Q550" s="135">
        <f t="shared" si="160"/>
        <v>0</v>
      </c>
      <c r="R550" s="129">
        <f t="shared" si="161"/>
        <v>0</v>
      </c>
      <c r="S550" s="136" t="str">
        <f t="shared" si="170"/>
        <v>A+J=</v>
      </c>
      <c r="T550" s="122">
        <f t="shared" si="171"/>
        <v>44368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>
        <f t="shared" si="162"/>
        <v>44027</v>
      </c>
      <c r="B551" s="127">
        <f t="shared" ca="1" si="172"/>
        <v>2772452.4936000002</v>
      </c>
      <c r="C551" s="119">
        <f t="shared" si="163"/>
        <v>2400000</v>
      </c>
      <c r="D551" s="128">
        <f ca="1">IF(A551&lt;$B$1,VLOOKUP(A551,[1]DI!$A$4:$B$15000,2,FALSE),0)</f>
        <v>2.1500000000000005E-2</v>
      </c>
      <c r="E551" s="129">
        <f t="shared" ca="1" si="155"/>
        <v>1.0000844200000001</v>
      </c>
      <c r="F551" s="129">
        <f ca="1">(TRUNC(PRODUCT($E$12:$E550),16))</f>
        <v>1.07512141709904</v>
      </c>
      <c r="G551" s="129">
        <f t="shared" si="164"/>
        <v>1</v>
      </c>
      <c r="H551" s="129">
        <f t="shared" ca="1" si="156"/>
        <v>1.0751214200000001</v>
      </c>
      <c r="I551" s="128">
        <f t="shared" si="165"/>
        <v>0.05</v>
      </c>
      <c r="J551" s="122">
        <f t="shared" si="166"/>
        <v>43488</v>
      </c>
      <c r="K551" s="118">
        <f t="shared" si="167"/>
        <v>371</v>
      </c>
      <c r="L551" s="130">
        <f t="shared" si="168"/>
        <v>371</v>
      </c>
      <c r="M551" s="131">
        <f t="shared" si="157"/>
        <v>1.074472629</v>
      </c>
      <c r="N551" s="131">
        <f t="shared" ca="1" si="158"/>
        <v>1.1551885390000001</v>
      </c>
      <c r="O551" s="130">
        <f t="shared" si="169"/>
        <v>0</v>
      </c>
      <c r="P551" s="129">
        <f t="shared" ca="1" si="159"/>
        <v>372452.49359999999</v>
      </c>
      <c r="Q551" s="135">
        <f t="shared" si="160"/>
        <v>0</v>
      </c>
      <c r="R551" s="129">
        <f t="shared" si="161"/>
        <v>0</v>
      </c>
      <c r="S551" s="136" t="str">
        <f t="shared" si="170"/>
        <v>A+J=</v>
      </c>
      <c r="T551" s="122">
        <f t="shared" si="171"/>
        <v>44368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>
        <f t="shared" si="162"/>
        <v>44028</v>
      </c>
      <c r="B552" s="127">
        <f t="shared" ca="1" si="172"/>
        <v>2773223.4167999998</v>
      </c>
      <c r="C552" s="119">
        <f t="shared" si="163"/>
        <v>2400000</v>
      </c>
      <c r="D552" s="128">
        <f ca="1">IF(A552&lt;$B$1,VLOOKUP(A552,[1]DI!$A$4:$B$15000,2,FALSE),0)</f>
        <v>2.1500000000000005E-2</v>
      </c>
      <c r="E552" s="129">
        <f t="shared" ca="1" si="155"/>
        <v>1.0000844200000001</v>
      </c>
      <c r="F552" s="129">
        <f ca="1">(TRUNC(PRODUCT($E$12:$E551),16))</f>
        <v>1.0752121788490701</v>
      </c>
      <c r="G552" s="129">
        <f t="shared" si="164"/>
        <v>1</v>
      </c>
      <c r="H552" s="129">
        <f t="shared" ca="1" si="156"/>
        <v>1.0752121800000001</v>
      </c>
      <c r="I552" s="128">
        <f t="shared" si="165"/>
        <v>0.05</v>
      </c>
      <c r="J552" s="122">
        <f t="shared" si="166"/>
        <v>43488</v>
      </c>
      <c r="K552" s="118">
        <f t="shared" si="167"/>
        <v>372</v>
      </c>
      <c r="L552" s="130">
        <f t="shared" si="168"/>
        <v>372</v>
      </c>
      <c r="M552" s="131">
        <f t="shared" si="157"/>
        <v>1.0746806799999999</v>
      </c>
      <c r="N552" s="131">
        <f t="shared" ca="1" si="158"/>
        <v>1.1555097569999999</v>
      </c>
      <c r="O552" s="130">
        <f t="shared" si="169"/>
        <v>0</v>
      </c>
      <c r="P552" s="129">
        <f t="shared" ca="1" si="159"/>
        <v>373223.41680000001</v>
      </c>
      <c r="Q552" s="135">
        <f t="shared" si="160"/>
        <v>0</v>
      </c>
      <c r="R552" s="129">
        <f t="shared" si="161"/>
        <v>0</v>
      </c>
      <c r="S552" s="136" t="str">
        <f t="shared" si="170"/>
        <v>A+J=</v>
      </c>
      <c r="T552" s="122">
        <f t="shared" si="171"/>
        <v>44368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>
        <f t="shared" si="162"/>
        <v>44029</v>
      </c>
      <c r="B553" s="127">
        <f t="shared" ca="1" si="172"/>
        <v>2773994.5584</v>
      </c>
      <c r="C553" s="119">
        <f t="shared" si="163"/>
        <v>2400000</v>
      </c>
      <c r="D553" s="128">
        <f ca="1">IF(A553&lt;$B$1,VLOOKUP(A553,[1]DI!$A$4:$B$15000,2,FALSE),0)</f>
        <v>2.1500000000000005E-2</v>
      </c>
      <c r="E553" s="129">
        <f t="shared" ca="1" si="155"/>
        <v>1.0000844200000001</v>
      </c>
      <c r="F553" s="129">
        <f ca="1">(TRUNC(PRODUCT($E$12:$E552),16))</f>
        <v>1.07530294826121</v>
      </c>
      <c r="G553" s="129">
        <f t="shared" si="164"/>
        <v>1</v>
      </c>
      <c r="H553" s="129">
        <f t="shared" ca="1" si="156"/>
        <v>1.07530295</v>
      </c>
      <c r="I553" s="128">
        <f t="shared" si="165"/>
        <v>0.05</v>
      </c>
      <c r="J553" s="122">
        <f t="shared" si="166"/>
        <v>43488</v>
      </c>
      <c r="K553" s="118">
        <f t="shared" si="167"/>
        <v>373</v>
      </c>
      <c r="L553" s="130">
        <f t="shared" si="168"/>
        <v>373</v>
      </c>
      <c r="M553" s="131">
        <f t="shared" si="157"/>
        <v>1.0748887709999999</v>
      </c>
      <c r="N553" s="131">
        <f t="shared" ca="1" si="158"/>
        <v>1.155831066</v>
      </c>
      <c r="O553" s="130">
        <f t="shared" si="169"/>
        <v>0</v>
      </c>
      <c r="P553" s="129">
        <f t="shared" ca="1" si="159"/>
        <v>373994.55839999998</v>
      </c>
      <c r="Q553" s="135">
        <f t="shared" si="160"/>
        <v>0</v>
      </c>
      <c r="R553" s="129">
        <f t="shared" si="161"/>
        <v>0</v>
      </c>
      <c r="S553" s="136" t="str">
        <f t="shared" si="170"/>
        <v>A+J=</v>
      </c>
      <c r="T553" s="122">
        <f t="shared" si="171"/>
        <v>44368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>
        <f t="shared" si="162"/>
        <v>44030</v>
      </c>
      <c r="B554" s="127">
        <f t="shared" ca="1" si="172"/>
        <v>2774765.9232000001</v>
      </c>
      <c r="C554" s="119">
        <f t="shared" si="163"/>
        <v>2400000</v>
      </c>
      <c r="D554" s="128">
        <f ca="1">IF(A554&lt;$B$1,VLOOKUP(A554,[1]DI!$A$4:$B$15000,2,FALSE),0)</f>
        <v>0</v>
      </c>
      <c r="E554" s="129">
        <f t="shared" ca="1" si="155"/>
        <v>1</v>
      </c>
      <c r="F554" s="129">
        <f ca="1">(TRUNC(PRODUCT($E$12:$E553),16))</f>
        <v>1.0753937253360999</v>
      </c>
      <c r="G554" s="129">
        <f t="shared" si="164"/>
        <v>1</v>
      </c>
      <c r="H554" s="129">
        <f t="shared" ca="1" si="156"/>
        <v>1.07539373</v>
      </c>
      <c r="I554" s="128">
        <f t="shared" si="165"/>
        <v>0.05</v>
      </c>
      <c r="J554" s="122">
        <f t="shared" si="166"/>
        <v>43488</v>
      </c>
      <c r="K554" s="118">
        <f t="shared" si="167"/>
        <v>373</v>
      </c>
      <c r="L554" s="130">
        <f t="shared" si="168"/>
        <v>374</v>
      </c>
      <c r="M554" s="131">
        <f t="shared" si="157"/>
        <v>1.0750969020000001</v>
      </c>
      <c r="N554" s="131">
        <f t="shared" ca="1" si="158"/>
        <v>1.1561524679999999</v>
      </c>
      <c r="O554" s="130">
        <f t="shared" si="169"/>
        <v>0</v>
      </c>
      <c r="P554" s="129">
        <f t="shared" ca="1" si="159"/>
        <v>374765.92320000002</v>
      </c>
      <c r="Q554" s="135">
        <f t="shared" si="160"/>
        <v>0</v>
      </c>
      <c r="R554" s="129">
        <f t="shared" si="161"/>
        <v>0</v>
      </c>
      <c r="S554" s="136" t="str">
        <f t="shared" si="170"/>
        <v>A+J=</v>
      </c>
      <c r="T554" s="122">
        <f t="shared" si="171"/>
        <v>44368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>
        <f t="shared" si="162"/>
        <v>44031</v>
      </c>
      <c r="B555" s="127">
        <f t="shared" ca="1" si="172"/>
        <v>2774765.9232000001</v>
      </c>
      <c r="C555" s="119">
        <f t="shared" si="163"/>
        <v>2400000</v>
      </c>
      <c r="D555" s="128">
        <f ca="1">IF(A555&lt;$B$1,VLOOKUP(A555,[1]DI!$A$4:$B$15000,2,FALSE),0)</f>
        <v>0</v>
      </c>
      <c r="E555" s="129">
        <f t="shared" ca="1" si="155"/>
        <v>1</v>
      </c>
      <c r="F555" s="129">
        <f ca="1">(TRUNC(PRODUCT($E$12:$E554),16))</f>
        <v>1.0753937253360999</v>
      </c>
      <c r="G555" s="129">
        <f t="shared" si="164"/>
        <v>1</v>
      </c>
      <c r="H555" s="129">
        <f t="shared" ca="1" si="156"/>
        <v>1.07539373</v>
      </c>
      <c r="I555" s="128">
        <f t="shared" si="165"/>
        <v>0.05</v>
      </c>
      <c r="J555" s="122">
        <f t="shared" si="166"/>
        <v>43488</v>
      </c>
      <c r="K555" s="118">
        <f t="shared" si="167"/>
        <v>373</v>
      </c>
      <c r="L555" s="130">
        <f t="shared" si="168"/>
        <v>374</v>
      </c>
      <c r="M555" s="131">
        <f t="shared" si="157"/>
        <v>1.0750969020000001</v>
      </c>
      <c r="N555" s="131">
        <f t="shared" ca="1" si="158"/>
        <v>1.1561524679999999</v>
      </c>
      <c r="O555" s="130">
        <f t="shared" si="169"/>
        <v>0</v>
      </c>
      <c r="P555" s="129">
        <f t="shared" ca="1" si="159"/>
        <v>374765.92320000002</v>
      </c>
      <c r="Q555" s="135">
        <f t="shared" si="160"/>
        <v>0</v>
      </c>
      <c r="R555" s="129">
        <f t="shared" si="161"/>
        <v>0</v>
      </c>
      <c r="S555" s="136" t="str">
        <f t="shared" si="170"/>
        <v>A+J=</v>
      </c>
      <c r="T555" s="122">
        <f t="shared" si="171"/>
        <v>44368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>
        <f t="shared" si="162"/>
        <v>44032</v>
      </c>
      <c r="B556" s="127">
        <f t="shared" ca="1" si="172"/>
        <v>2774765.9232000001</v>
      </c>
      <c r="C556" s="119">
        <f t="shared" si="163"/>
        <v>2400000</v>
      </c>
      <c r="D556" s="128">
        <f ca="1">IF(A556&lt;$B$1,VLOOKUP(A556,[1]DI!$A$4:$B$15000,2,FALSE),0)</f>
        <v>2.1500000000000005E-2</v>
      </c>
      <c r="E556" s="129">
        <f t="shared" ca="1" si="155"/>
        <v>1.0000844200000001</v>
      </c>
      <c r="F556" s="129">
        <f ca="1">(TRUNC(PRODUCT($E$12:$E555),16))</f>
        <v>1.0753937253360999</v>
      </c>
      <c r="G556" s="129">
        <f t="shared" si="164"/>
        <v>1</v>
      </c>
      <c r="H556" s="129">
        <f t="shared" ca="1" si="156"/>
        <v>1.07539373</v>
      </c>
      <c r="I556" s="128">
        <f t="shared" si="165"/>
        <v>0.05</v>
      </c>
      <c r="J556" s="122">
        <f t="shared" si="166"/>
        <v>43488</v>
      </c>
      <c r="K556" s="118">
        <f t="shared" si="167"/>
        <v>374</v>
      </c>
      <c r="L556" s="130">
        <f t="shared" si="168"/>
        <v>374</v>
      </c>
      <c r="M556" s="131">
        <f t="shared" si="157"/>
        <v>1.0750969020000001</v>
      </c>
      <c r="N556" s="131">
        <f t="shared" ca="1" si="158"/>
        <v>1.1561524679999999</v>
      </c>
      <c r="O556" s="130">
        <f t="shared" si="169"/>
        <v>0</v>
      </c>
      <c r="P556" s="129">
        <f t="shared" ca="1" si="159"/>
        <v>374765.92320000002</v>
      </c>
      <c r="Q556" s="135">
        <f t="shared" si="160"/>
        <v>0</v>
      </c>
      <c r="R556" s="129">
        <f t="shared" si="161"/>
        <v>0</v>
      </c>
      <c r="S556" s="136" t="str">
        <f t="shared" si="170"/>
        <v>A+J=</v>
      </c>
      <c r="T556" s="122">
        <f t="shared" si="171"/>
        <v>44368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>
        <f t="shared" si="162"/>
        <v>44033</v>
      </c>
      <c r="B557" s="127">
        <f t="shared" ca="1" si="172"/>
        <v>2775537.4824000001</v>
      </c>
      <c r="C557" s="119">
        <f t="shared" si="163"/>
        <v>2400000</v>
      </c>
      <c r="D557" s="128">
        <f ca="1">IF(A557&lt;$B$1,VLOOKUP(A557,[1]DI!$A$4:$B$15000,2,FALSE),0)</f>
        <v>2.1500000000000005E-2</v>
      </c>
      <c r="E557" s="129">
        <f t="shared" ca="1" si="155"/>
        <v>1.0000844200000001</v>
      </c>
      <c r="F557" s="129">
        <f ca="1">(TRUNC(PRODUCT($E$12:$E556),16))</f>
        <v>1.0754845100743899</v>
      </c>
      <c r="G557" s="129">
        <f t="shared" si="164"/>
        <v>1</v>
      </c>
      <c r="H557" s="129">
        <f t="shared" ca="1" si="156"/>
        <v>1.0754845099999999</v>
      </c>
      <c r="I557" s="128">
        <f t="shared" si="165"/>
        <v>0.05</v>
      </c>
      <c r="J557" s="122">
        <f t="shared" si="166"/>
        <v>43488</v>
      </c>
      <c r="K557" s="118">
        <f t="shared" si="167"/>
        <v>375</v>
      </c>
      <c r="L557" s="130">
        <f t="shared" si="168"/>
        <v>375</v>
      </c>
      <c r="M557" s="131">
        <f t="shared" si="157"/>
        <v>1.0753050740000001</v>
      </c>
      <c r="N557" s="131">
        <f t="shared" ca="1" si="158"/>
        <v>1.1564739509999999</v>
      </c>
      <c r="O557" s="130">
        <f t="shared" si="169"/>
        <v>0</v>
      </c>
      <c r="P557" s="129">
        <f t="shared" ca="1" si="159"/>
        <v>375537.48239999998</v>
      </c>
      <c r="Q557" s="135">
        <f t="shared" si="160"/>
        <v>0</v>
      </c>
      <c r="R557" s="129">
        <f t="shared" si="161"/>
        <v>0</v>
      </c>
      <c r="S557" s="136" t="str">
        <f t="shared" si="170"/>
        <v>A+J=</v>
      </c>
      <c r="T557" s="122">
        <f t="shared" si="171"/>
        <v>44368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>
        <f t="shared" si="162"/>
        <v>44034</v>
      </c>
      <c r="B558" s="127">
        <f t="shared" ca="1" si="172"/>
        <v>2776309.26</v>
      </c>
      <c r="C558" s="119">
        <f t="shared" si="163"/>
        <v>2400000</v>
      </c>
      <c r="D558" s="128">
        <f ca="1">IF(A558&lt;$B$1,VLOOKUP(A558,[1]DI!$A$4:$B$15000,2,FALSE),0)</f>
        <v>2.1500000000000005E-2</v>
      </c>
      <c r="E558" s="129">
        <f t="shared" ca="1" si="155"/>
        <v>1.0000844200000001</v>
      </c>
      <c r="F558" s="129">
        <f ca="1">(TRUNC(PRODUCT($E$12:$E557),16))</f>
        <v>1.0755753024767301</v>
      </c>
      <c r="G558" s="129">
        <f t="shared" si="164"/>
        <v>1</v>
      </c>
      <c r="H558" s="129">
        <f t="shared" ca="1" si="156"/>
        <v>1.0755752999999999</v>
      </c>
      <c r="I558" s="128">
        <f t="shared" si="165"/>
        <v>0.05</v>
      </c>
      <c r="J558" s="122">
        <f t="shared" si="166"/>
        <v>43488</v>
      </c>
      <c r="K558" s="118">
        <f t="shared" si="167"/>
        <v>376</v>
      </c>
      <c r="L558" s="130">
        <f t="shared" si="168"/>
        <v>376</v>
      </c>
      <c r="M558" s="131">
        <f t="shared" si="157"/>
        <v>1.0755132860000001</v>
      </c>
      <c r="N558" s="131">
        <f t="shared" ca="1" si="158"/>
        <v>1.1567955249999999</v>
      </c>
      <c r="O558" s="130">
        <f t="shared" si="169"/>
        <v>0</v>
      </c>
      <c r="P558" s="129">
        <f t="shared" ca="1" si="159"/>
        <v>376309.26</v>
      </c>
      <c r="Q558" s="135">
        <f t="shared" si="160"/>
        <v>0</v>
      </c>
      <c r="R558" s="129">
        <f t="shared" si="161"/>
        <v>0</v>
      </c>
      <c r="S558" s="136" t="str">
        <f t="shared" si="170"/>
        <v>A+J=</v>
      </c>
      <c r="T558" s="122">
        <f t="shared" si="171"/>
        <v>44368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>
        <f t="shared" si="162"/>
        <v>44035</v>
      </c>
      <c r="B559" s="127">
        <f t="shared" ca="1" si="172"/>
        <v>2777081.2584000002</v>
      </c>
      <c r="C559" s="119">
        <f t="shared" si="163"/>
        <v>2400000</v>
      </c>
      <c r="D559" s="128">
        <f ca="1">IF(A559&lt;$B$1,VLOOKUP(A559,[1]DI!$A$4:$B$15000,2,FALSE),0)</f>
        <v>2.1500000000000005E-2</v>
      </c>
      <c r="E559" s="129">
        <f t="shared" ca="1" si="155"/>
        <v>1.0000844200000001</v>
      </c>
      <c r="F559" s="129">
        <f ca="1">(TRUNC(PRODUCT($E$12:$E558),16))</f>
        <v>1.0756661025437699</v>
      </c>
      <c r="G559" s="129">
        <f t="shared" si="164"/>
        <v>1</v>
      </c>
      <c r="H559" s="129">
        <f t="shared" ca="1" si="156"/>
        <v>1.0756661000000001</v>
      </c>
      <c r="I559" s="128">
        <f t="shared" si="165"/>
        <v>0.05</v>
      </c>
      <c r="J559" s="122">
        <f t="shared" si="166"/>
        <v>43488</v>
      </c>
      <c r="K559" s="118">
        <f t="shared" si="167"/>
        <v>377</v>
      </c>
      <c r="L559" s="130">
        <f t="shared" si="168"/>
        <v>377</v>
      </c>
      <c r="M559" s="131">
        <f t="shared" si="157"/>
        <v>1.075721538</v>
      </c>
      <c r="N559" s="131">
        <f t="shared" ca="1" si="158"/>
        <v>1.157117191</v>
      </c>
      <c r="O559" s="130">
        <f t="shared" si="169"/>
        <v>0</v>
      </c>
      <c r="P559" s="129">
        <f t="shared" ca="1" si="159"/>
        <v>377081.25839999999</v>
      </c>
      <c r="Q559" s="135">
        <f t="shared" si="160"/>
        <v>0</v>
      </c>
      <c r="R559" s="129">
        <f t="shared" si="161"/>
        <v>0</v>
      </c>
      <c r="S559" s="136" t="str">
        <f t="shared" si="170"/>
        <v>A+J=</v>
      </c>
      <c r="T559" s="122">
        <f t="shared" si="171"/>
        <v>44368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>
        <f t="shared" si="162"/>
        <v>44036</v>
      </c>
      <c r="B560" s="127">
        <f t="shared" ca="1" si="172"/>
        <v>2777853.4775999999</v>
      </c>
      <c r="C560" s="119">
        <f t="shared" si="163"/>
        <v>2400000</v>
      </c>
      <c r="D560" s="128">
        <f ca="1">IF(A560&lt;$B$1,VLOOKUP(A560,[1]DI!$A$4:$B$15000,2,FALSE),0)</f>
        <v>2.1500000000000005E-2</v>
      </c>
      <c r="E560" s="129">
        <f t="shared" ca="1" si="155"/>
        <v>1.0000844200000001</v>
      </c>
      <c r="F560" s="129">
        <f ca="1">(TRUNC(PRODUCT($E$12:$E559),16))</f>
        <v>1.0757569102761499</v>
      </c>
      <c r="G560" s="129">
        <f t="shared" si="164"/>
        <v>1</v>
      </c>
      <c r="H560" s="129">
        <f t="shared" ca="1" si="156"/>
        <v>1.07575691</v>
      </c>
      <c r="I560" s="128">
        <f t="shared" si="165"/>
        <v>0.05</v>
      </c>
      <c r="J560" s="122">
        <f t="shared" si="166"/>
        <v>43488</v>
      </c>
      <c r="K560" s="118">
        <f t="shared" si="167"/>
        <v>378</v>
      </c>
      <c r="L560" s="130">
        <f t="shared" si="168"/>
        <v>378</v>
      </c>
      <c r="M560" s="131">
        <f t="shared" si="157"/>
        <v>1.07592983</v>
      </c>
      <c r="N560" s="131">
        <f t="shared" ca="1" si="158"/>
        <v>1.1574389490000001</v>
      </c>
      <c r="O560" s="130">
        <f t="shared" si="169"/>
        <v>0</v>
      </c>
      <c r="P560" s="129">
        <f t="shared" ca="1" si="159"/>
        <v>377853.47759999998</v>
      </c>
      <c r="Q560" s="135">
        <f t="shared" si="160"/>
        <v>0</v>
      </c>
      <c r="R560" s="129">
        <f t="shared" si="161"/>
        <v>0</v>
      </c>
      <c r="S560" s="136" t="str">
        <f t="shared" si="170"/>
        <v>A+J=</v>
      </c>
      <c r="T560" s="122">
        <f t="shared" si="171"/>
        <v>44368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>
        <f t="shared" si="162"/>
        <v>44037</v>
      </c>
      <c r="B561" s="127">
        <f t="shared" ca="1" si="172"/>
        <v>2778625.92</v>
      </c>
      <c r="C561" s="119">
        <f t="shared" si="163"/>
        <v>2400000</v>
      </c>
      <c r="D561" s="128">
        <f ca="1">IF(A561&lt;$B$1,VLOOKUP(A561,[1]DI!$A$4:$B$15000,2,FALSE),0)</f>
        <v>0</v>
      </c>
      <c r="E561" s="129">
        <f t="shared" ca="1" si="155"/>
        <v>1</v>
      </c>
      <c r="F561" s="129">
        <f ca="1">(TRUNC(PRODUCT($E$12:$E560),16))</f>
        <v>1.07584772567451</v>
      </c>
      <c r="G561" s="129">
        <f t="shared" si="164"/>
        <v>1</v>
      </c>
      <c r="H561" s="129">
        <f t="shared" ca="1" si="156"/>
        <v>1.07584773</v>
      </c>
      <c r="I561" s="128">
        <f t="shared" si="165"/>
        <v>0.05</v>
      </c>
      <c r="J561" s="122">
        <f t="shared" si="166"/>
        <v>43488</v>
      </c>
      <c r="K561" s="118">
        <f t="shared" si="167"/>
        <v>378</v>
      </c>
      <c r="L561" s="130">
        <f t="shared" si="168"/>
        <v>379</v>
      </c>
      <c r="M561" s="131">
        <f t="shared" si="157"/>
        <v>1.076138163</v>
      </c>
      <c r="N561" s="131">
        <f t="shared" ca="1" si="158"/>
        <v>1.1577607999999999</v>
      </c>
      <c r="O561" s="130">
        <f t="shared" si="169"/>
        <v>0</v>
      </c>
      <c r="P561" s="129">
        <f t="shared" ca="1" si="159"/>
        <v>378625.92</v>
      </c>
      <c r="Q561" s="135">
        <f t="shared" si="160"/>
        <v>0</v>
      </c>
      <c r="R561" s="129">
        <f t="shared" si="161"/>
        <v>0</v>
      </c>
      <c r="S561" s="136" t="str">
        <f t="shared" si="170"/>
        <v>A+J=</v>
      </c>
      <c r="T561" s="122">
        <f t="shared" si="171"/>
        <v>44368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>
        <f t="shared" si="162"/>
        <v>44038</v>
      </c>
      <c r="B562" s="127">
        <f t="shared" ca="1" si="172"/>
        <v>2778625.92</v>
      </c>
      <c r="C562" s="119">
        <f t="shared" si="163"/>
        <v>2400000</v>
      </c>
      <c r="D562" s="128">
        <f ca="1">IF(A562&lt;$B$1,VLOOKUP(A562,[1]DI!$A$4:$B$15000,2,FALSE),0)</f>
        <v>0</v>
      </c>
      <c r="E562" s="129">
        <f t="shared" ca="1" si="155"/>
        <v>1</v>
      </c>
      <c r="F562" s="129">
        <f ca="1">(TRUNC(PRODUCT($E$12:$E561),16))</f>
        <v>1.07584772567451</v>
      </c>
      <c r="G562" s="129">
        <f t="shared" si="164"/>
        <v>1</v>
      </c>
      <c r="H562" s="129">
        <f t="shared" ca="1" si="156"/>
        <v>1.07584773</v>
      </c>
      <c r="I562" s="128">
        <f t="shared" si="165"/>
        <v>0.05</v>
      </c>
      <c r="J562" s="122">
        <f t="shared" si="166"/>
        <v>43488</v>
      </c>
      <c r="K562" s="118">
        <f t="shared" si="167"/>
        <v>378</v>
      </c>
      <c r="L562" s="130">
        <f t="shared" si="168"/>
        <v>379</v>
      </c>
      <c r="M562" s="131">
        <f t="shared" si="157"/>
        <v>1.076138163</v>
      </c>
      <c r="N562" s="131">
        <f t="shared" ca="1" si="158"/>
        <v>1.1577607999999999</v>
      </c>
      <c r="O562" s="130">
        <f t="shared" si="169"/>
        <v>0</v>
      </c>
      <c r="P562" s="129">
        <f t="shared" ca="1" si="159"/>
        <v>378625.92</v>
      </c>
      <c r="Q562" s="135">
        <f t="shared" si="160"/>
        <v>0</v>
      </c>
      <c r="R562" s="129">
        <f t="shared" si="161"/>
        <v>0</v>
      </c>
      <c r="S562" s="136" t="str">
        <f t="shared" si="170"/>
        <v>A+J=</v>
      </c>
      <c r="T562" s="122">
        <f t="shared" si="171"/>
        <v>44368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>
        <f t="shared" si="162"/>
        <v>44039</v>
      </c>
      <c r="B563" s="127">
        <f t="shared" ca="1" si="172"/>
        <v>2778625.92</v>
      </c>
      <c r="C563" s="119">
        <f t="shared" si="163"/>
        <v>2400000</v>
      </c>
      <c r="D563" s="128">
        <f ca="1">IF(A563&lt;$B$1,VLOOKUP(A563,[1]DI!$A$4:$B$15000,2,FALSE),0)</f>
        <v>2.1500000000000005E-2</v>
      </c>
      <c r="E563" s="129">
        <f t="shared" ca="1" si="155"/>
        <v>1.0000844200000001</v>
      </c>
      <c r="F563" s="129">
        <f ca="1">(TRUNC(PRODUCT($E$12:$E562),16))</f>
        <v>1.07584772567451</v>
      </c>
      <c r="G563" s="129">
        <f t="shared" si="164"/>
        <v>1</v>
      </c>
      <c r="H563" s="129">
        <f t="shared" ca="1" si="156"/>
        <v>1.07584773</v>
      </c>
      <c r="I563" s="128">
        <f t="shared" si="165"/>
        <v>0.05</v>
      </c>
      <c r="J563" s="122">
        <f t="shared" si="166"/>
        <v>43488</v>
      </c>
      <c r="K563" s="118">
        <f t="shared" si="167"/>
        <v>379</v>
      </c>
      <c r="L563" s="130">
        <f t="shared" si="168"/>
        <v>379</v>
      </c>
      <c r="M563" s="131">
        <f t="shared" si="157"/>
        <v>1.076138163</v>
      </c>
      <c r="N563" s="131">
        <f t="shared" ca="1" si="158"/>
        <v>1.1577607999999999</v>
      </c>
      <c r="O563" s="130">
        <f t="shared" si="169"/>
        <v>0</v>
      </c>
      <c r="P563" s="129">
        <f t="shared" ca="1" si="159"/>
        <v>378625.92</v>
      </c>
      <c r="Q563" s="135">
        <f t="shared" si="160"/>
        <v>0</v>
      </c>
      <c r="R563" s="129">
        <f t="shared" si="161"/>
        <v>0</v>
      </c>
      <c r="S563" s="136" t="str">
        <f t="shared" si="170"/>
        <v>A+J=</v>
      </c>
      <c r="T563" s="122">
        <f t="shared" si="171"/>
        <v>44368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>
        <f t="shared" si="162"/>
        <v>44040</v>
      </c>
      <c r="B564" s="127">
        <f t="shared" ca="1" si="172"/>
        <v>2779398.5543999998</v>
      </c>
      <c r="C564" s="119">
        <f t="shared" si="163"/>
        <v>2400000</v>
      </c>
      <c r="D564" s="128">
        <f ca="1">IF(A564&lt;$B$1,VLOOKUP(A564,[1]DI!$A$4:$B$15000,2,FALSE),0)</f>
        <v>2.1500000000000005E-2</v>
      </c>
      <c r="E564" s="129">
        <f t="shared" ca="1" si="155"/>
        <v>1.0000844200000001</v>
      </c>
      <c r="F564" s="129">
        <f ca="1">(TRUNC(PRODUCT($E$12:$E563),16))</f>
        <v>1.0759385487395099</v>
      </c>
      <c r="G564" s="129">
        <f t="shared" si="164"/>
        <v>1</v>
      </c>
      <c r="H564" s="129">
        <f t="shared" ca="1" si="156"/>
        <v>1.07593855</v>
      </c>
      <c r="I564" s="128">
        <f t="shared" si="165"/>
        <v>0.05</v>
      </c>
      <c r="J564" s="122">
        <f t="shared" si="166"/>
        <v>43488</v>
      </c>
      <c r="K564" s="118">
        <f t="shared" si="167"/>
        <v>380</v>
      </c>
      <c r="L564" s="130">
        <f t="shared" si="168"/>
        <v>380</v>
      </c>
      <c r="M564" s="131">
        <f t="shared" si="157"/>
        <v>1.076346536</v>
      </c>
      <c r="N564" s="131">
        <f t="shared" ca="1" si="158"/>
        <v>1.1580827309999999</v>
      </c>
      <c r="O564" s="130">
        <f t="shared" si="169"/>
        <v>0</v>
      </c>
      <c r="P564" s="129">
        <f t="shared" ca="1" si="159"/>
        <v>379398.55440000002</v>
      </c>
      <c r="Q564" s="135">
        <f t="shared" si="160"/>
        <v>0</v>
      </c>
      <c r="R564" s="129">
        <f t="shared" si="161"/>
        <v>0</v>
      </c>
      <c r="S564" s="136" t="str">
        <f t="shared" si="170"/>
        <v>A+J=</v>
      </c>
      <c r="T564" s="122">
        <f t="shared" si="171"/>
        <v>44368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>
        <f t="shared" si="162"/>
        <v>44041</v>
      </c>
      <c r="B565" s="127">
        <f t="shared" ca="1" si="172"/>
        <v>2780171.412</v>
      </c>
      <c r="C565" s="119">
        <f t="shared" si="163"/>
        <v>2400000</v>
      </c>
      <c r="D565" s="128">
        <f ca="1">IF(A565&lt;$B$1,VLOOKUP(A565,[1]DI!$A$4:$B$15000,2,FALSE),0)</f>
        <v>2.1500000000000005E-2</v>
      </c>
      <c r="E565" s="129">
        <f t="shared" ca="1" si="155"/>
        <v>1.0000844200000001</v>
      </c>
      <c r="F565" s="129">
        <f ca="1">(TRUNC(PRODUCT($E$12:$E564),16))</f>
        <v>1.0760293794718001</v>
      </c>
      <c r="G565" s="129">
        <f t="shared" si="164"/>
        <v>1</v>
      </c>
      <c r="H565" s="129">
        <f t="shared" ca="1" si="156"/>
        <v>1.07602938</v>
      </c>
      <c r="I565" s="128">
        <f t="shared" si="165"/>
        <v>0.05</v>
      </c>
      <c r="J565" s="122">
        <f t="shared" si="166"/>
        <v>43488</v>
      </c>
      <c r="K565" s="118">
        <f t="shared" si="167"/>
        <v>381</v>
      </c>
      <c r="L565" s="130">
        <f t="shared" si="168"/>
        <v>381</v>
      </c>
      <c r="M565" s="131">
        <f t="shared" si="157"/>
        <v>1.07655495</v>
      </c>
      <c r="N565" s="131">
        <f t="shared" ca="1" si="158"/>
        <v>1.1584047550000001</v>
      </c>
      <c r="O565" s="130">
        <f t="shared" si="169"/>
        <v>0</v>
      </c>
      <c r="P565" s="129">
        <f t="shared" ca="1" si="159"/>
        <v>380171.41200000001</v>
      </c>
      <c r="Q565" s="135">
        <f t="shared" si="160"/>
        <v>0</v>
      </c>
      <c r="R565" s="129">
        <f t="shared" si="161"/>
        <v>0</v>
      </c>
      <c r="S565" s="136" t="str">
        <f t="shared" si="170"/>
        <v>A+J=</v>
      </c>
      <c r="T565" s="122">
        <f t="shared" si="171"/>
        <v>44368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>
        <f t="shared" si="162"/>
        <v>44042</v>
      </c>
      <c r="B566" s="127">
        <f t="shared" ca="1" si="172"/>
        <v>2780944.4904</v>
      </c>
      <c r="C566" s="119">
        <f t="shared" si="163"/>
        <v>2400000</v>
      </c>
      <c r="D566" s="128">
        <f ca="1">IF(A566&lt;$B$1,VLOOKUP(A566,[1]DI!$A$4:$B$15000,2,FALSE),0)</f>
        <v>2.1500000000000005E-2</v>
      </c>
      <c r="E566" s="129">
        <f t="shared" ca="1" si="155"/>
        <v>1.0000844200000001</v>
      </c>
      <c r="F566" s="129">
        <f ca="1">(TRUNC(PRODUCT($E$12:$E565),16))</f>
        <v>1.07612021787201</v>
      </c>
      <c r="G566" s="129">
        <f t="shared" si="164"/>
        <v>1</v>
      </c>
      <c r="H566" s="129">
        <f t="shared" ca="1" si="156"/>
        <v>1.07612022</v>
      </c>
      <c r="I566" s="128">
        <f t="shared" si="165"/>
        <v>0.05</v>
      </c>
      <c r="J566" s="122">
        <f t="shared" si="166"/>
        <v>43488</v>
      </c>
      <c r="K566" s="118">
        <f t="shared" si="167"/>
        <v>382</v>
      </c>
      <c r="L566" s="130">
        <f t="shared" si="168"/>
        <v>382</v>
      </c>
      <c r="M566" s="131">
        <f t="shared" si="157"/>
        <v>1.076763404</v>
      </c>
      <c r="N566" s="131">
        <f t="shared" ca="1" si="158"/>
        <v>1.158726871</v>
      </c>
      <c r="O566" s="130">
        <f t="shared" si="169"/>
        <v>0</v>
      </c>
      <c r="P566" s="129">
        <f t="shared" ca="1" si="159"/>
        <v>380944.49040000001</v>
      </c>
      <c r="Q566" s="135">
        <f t="shared" si="160"/>
        <v>0</v>
      </c>
      <c r="R566" s="129">
        <f t="shared" si="161"/>
        <v>0</v>
      </c>
      <c r="S566" s="136" t="str">
        <f t="shared" si="170"/>
        <v>A+J=</v>
      </c>
      <c r="T566" s="122">
        <f t="shared" si="171"/>
        <v>44368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>
        <f t="shared" si="162"/>
        <v>44043</v>
      </c>
      <c r="B567" s="127">
        <f t="shared" ca="1" si="172"/>
        <v>2781717.7631999999</v>
      </c>
      <c r="C567" s="119">
        <f t="shared" si="163"/>
        <v>2400000</v>
      </c>
      <c r="D567" s="128">
        <f ca="1">IF(A567&lt;$B$1,VLOOKUP(A567,[1]DI!$A$4:$B$15000,2,FALSE),0)</f>
        <v>2.1500000000000005E-2</v>
      </c>
      <c r="E567" s="129">
        <f t="shared" ca="1" si="155"/>
        <v>1.0000844200000001</v>
      </c>
      <c r="F567" s="129">
        <f ca="1">(TRUNC(PRODUCT($E$12:$E566),16))</f>
        <v>1.07621106394081</v>
      </c>
      <c r="G567" s="129">
        <f t="shared" si="164"/>
        <v>1</v>
      </c>
      <c r="H567" s="129">
        <f t="shared" ca="1" si="156"/>
        <v>1.0762110600000001</v>
      </c>
      <c r="I567" s="128">
        <f t="shared" si="165"/>
        <v>0.05</v>
      </c>
      <c r="J567" s="122">
        <f t="shared" si="166"/>
        <v>43488</v>
      </c>
      <c r="K567" s="118">
        <f t="shared" si="167"/>
        <v>383</v>
      </c>
      <c r="L567" s="130">
        <f t="shared" si="168"/>
        <v>383</v>
      </c>
      <c r="M567" s="131">
        <f t="shared" si="157"/>
        <v>1.076971898</v>
      </c>
      <c r="N567" s="131">
        <f t="shared" ca="1" si="158"/>
        <v>1.1590490680000001</v>
      </c>
      <c r="O567" s="130">
        <f t="shared" si="169"/>
        <v>0</v>
      </c>
      <c r="P567" s="129">
        <f t="shared" ca="1" si="159"/>
        <v>381717.76319999999</v>
      </c>
      <c r="Q567" s="135">
        <f t="shared" si="160"/>
        <v>0</v>
      </c>
      <c r="R567" s="129">
        <f t="shared" si="161"/>
        <v>0</v>
      </c>
      <c r="S567" s="136" t="str">
        <f t="shared" si="170"/>
        <v>A+J=</v>
      </c>
      <c r="T567" s="122">
        <f t="shared" si="171"/>
        <v>44368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>
        <f t="shared" si="162"/>
        <v>44044</v>
      </c>
      <c r="B568" s="127">
        <f t="shared" ca="1" si="172"/>
        <v>2782491.2831999999</v>
      </c>
      <c r="C568" s="119">
        <f t="shared" si="163"/>
        <v>2400000</v>
      </c>
      <c r="D568" s="128">
        <f ca="1">IF(A568&lt;$B$1,VLOOKUP(A568,[1]DI!$A$4:$B$15000,2,FALSE),0)</f>
        <v>0</v>
      </c>
      <c r="E568" s="129">
        <f t="shared" ca="1" si="155"/>
        <v>1</v>
      </c>
      <c r="F568" s="129">
        <f ca="1">(TRUNC(PRODUCT($E$12:$E567),16))</f>
        <v>1.07630191767882</v>
      </c>
      <c r="G568" s="129">
        <f t="shared" si="164"/>
        <v>1</v>
      </c>
      <c r="H568" s="129">
        <f t="shared" ca="1" si="156"/>
        <v>1.0763019199999999</v>
      </c>
      <c r="I568" s="128">
        <f t="shared" si="165"/>
        <v>0.05</v>
      </c>
      <c r="J568" s="122">
        <f t="shared" si="166"/>
        <v>43488</v>
      </c>
      <c r="K568" s="118">
        <f t="shared" si="167"/>
        <v>383</v>
      </c>
      <c r="L568" s="130">
        <f t="shared" si="168"/>
        <v>384</v>
      </c>
      <c r="M568" s="131">
        <f t="shared" si="157"/>
        <v>1.0771804330000001</v>
      </c>
      <c r="N568" s="131">
        <f t="shared" ca="1" si="158"/>
        <v>1.159371368</v>
      </c>
      <c r="O568" s="130">
        <f t="shared" si="169"/>
        <v>0</v>
      </c>
      <c r="P568" s="129">
        <f t="shared" ca="1" si="159"/>
        <v>382491.28320000001</v>
      </c>
      <c r="Q568" s="135">
        <f t="shared" si="160"/>
        <v>0</v>
      </c>
      <c r="R568" s="129">
        <f t="shared" si="161"/>
        <v>0</v>
      </c>
      <c r="S568" s="136" t="str">
        <f t="shared" si="170"/>
        <v>A+J=</v>
      </c>
      <c r="T568" s="122">
        <f t="shared" si="171"/>
        <v>44368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>
        <f t="shared" si="162"/>
        <v>44045</v>
      </c>
      <c r="B569" s="127">
        <f t="shared" ca="1" si="172"/>
        <v>2782491.2831999999</v>
      </c>
      <c r="C569" s="119">
        <f t="shared" si="163"/>
        <v>2400000</v>
      </c>
      <c r="D569" s="128">
        <f ca="1">IF(A569&lt;$B$1,VLOOKUP(A569,[1]DI!$A$4:$B$15000,2,FALSE),0)</f>
        <v>0</v>
      </c>
      <c r="E569" s="129">
        <f t="shared" ca="1" si="155"/>
        <v>1</v>
      </c>
      <c r="F569" s="129">
        <f ca="1">(TRUNC(PRODUCT($E$12:$E568),16))</f>
        <v>1.07630191767882</v>
      </c>
      <c r="G569" s="129">
        <f t="shared" si="164"/>
        <v>1</v>
      </c>
      <c r="H569" s="129">
        <f t="shared" ca="1" si="156"/>
        <v>1.0763019199999999</v>
      </c>
      <c r="I569" s="128">
        <f t="shared" si="165"/>
        <v>0.05</v>
      </c>
      <c r="J569" s="122">
        <f t="shared" si="166"/>
        <v>43488</v>
      </c>
      <c r="K569" s="118">
        <f t="shared" si="167"/>
        <v>383</v>
      </c>
      <c r="L569" s="130">
        <f t="shared" si="168"/>
        <v>384</v>
      </c>
      <c r="M569" s="131">
        <f t="shared" si="157"/>
        <v>1.0771804330000001</v>
      </c>
      <c r="N569" s="131">
        <f t="shared" ca="1" si="158"/>
        <v>1.159371368</v>
      </c>
      <c r="O569" s="130">
        <f t="shared" si="169"/>
        <v>0</v>
      </c>
      <c r="P569" s="129">
        <f t="shared" ca="1" si="159"/>
        <v>382491.28320000001</v>
      </c>
      <c r="Q569" s="135">
        <f t="shared" si="160"/>
        <v>0</v>
      </c>
      <c r="R569" s="129">
        <f t="shared" si="161"/>
        <v>0</v>
      </c>
      <c r="S569" s="136" t="str">
        <f t="shared" si="170"/>
        <v>A+J=</v>
      </c>
      <c r="T569" s="122">
        <f t="shared" si="171"/>
        <v>44368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>
        <f t="shared" si="162"/>
        <v>44046</v>
      </c>
      <c r="B570" s="127">
        <f t="shared" ca="1" si="172"/>
        <v>2782491.2831999999</v>
      </c>
      <c r="C570" s="119">
        <f t="shared" si="163"/>
        <v>2400000</v>
      </c>
      <c r="D570" s="128">
        <f ca="1">IF(A570&lt;$B$1,VLOOKUP(A570,[1]DI!$A$4:$B$15000,2,FALSE),0)</f>
        <v>2.1500000000000005E-2</v>
      </c>
      <c r="E570" s="129">
        <f t="shared" ca="1" si="155"/>
        <v>1.0000844200000001</v>
      </c>
      <c r="F570" s="129">
        <f ca="1">(TRUNC(PRODUCT($E$12:$E569),16))</f>
        <v>1.07630191767882</v>
      </c>
      <c r="G570" s="129">
        <f t="shared" si="164"/>
        <v>1</v>
      </c>
      <c r="H570" s="129">
        <f t="shared" ca="1" si="156"/>
        <v>1.0763019199999999</v>
      </c>
      <c r="I570" s="128">
        <f t="shared" si="165"/>
        <v>0.05</v>
      </c>
      <c r="J570" s="122">
        <f t="shared" si="166"/>
        <v>43488</v>
      </c>
      <c r="K570" s="118">
        <f t="shared" si="167"/>
        <v>384</v>
      </c>
      <c r="L570" s="130">
        <f t="shared" si="168"/>
        <v>384</v>
      </c>
      <c r="M570" s="131">
        <f t="shared" si="157"/>
        <v>1.0771804330000001</v>
      </c>
      <c r="N570" s="131">
        <f t="shared" ca="1" si="158"/>
        <v>1.159371368</v>
      </c>
      <c r="O570" s="130">
        <f t="shared" si="169"/>
        <v>0</v>
      </c>
      <c r="P570" s="129">
        <f t="shared" ca="1" si="159"/>
        <v>382491.28320000001</v>
      </c>
      <c r="Q570" s="135">
        <f t="shared" si="160"/>
        <v>0</v>
      </c>
      <c r="R570" s="129">
        <f t="shared" si="161"/>
        <v>0</v>
      </c>
      <c r="S570" s="136" t="str">
        <f t="shared" si="170"/>
        <v>A+J=</v>
      </c>
      <c r="T570" s="122">
        <f t="shared" si="171"/>
        <v>44368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>
        <f t="shared" si="162"/>
        <v>44047</v>
      </c>
      <c r="B571" s="127">
        <f t="shared" ca="1" si="172"/>
        <v>2783264.9975999999</v>
      </c>
      <c r="C571" s="119">
        <f t="shared" si="163"/>
        <v>2400000</v>
      </c>
      <c r="D571" s="128">
        <f ca="1">IF(A571&lt;$B$1,VLOOKUP(A571,[1]DI!$A$4:$B$15000,2,FALSE),0)</f>
        <v>2.1500000000000005E-2</v>
      </c>
      <c r="E571" s="129">
        <f t="shared" ca="1" si="155"/>
        <v>1.0000844200000001</v>
      </c>
      <c r="F571" s="129">
        <f ca="1">(TRUNC(PRODUCT($E$12:$E570),16))</f>
        <v>1.07639277908671</v>
      </c>
      <c r="G571" s="129">
        <f t="shared" si="164"/>
        <v>1</v>
      </c>
      <c r="H571" s="129">
        <f t="shared" ca="1" si="156"/>
        <v>1.0763927799999999</v>
      </c>
      <c r="I571" s="128">
        <f t="shared" si="165"/>
        <v>0.05</v>
      </c>
      <c r="J571" s="122">
        <f t="shared" si="166"/>
        <v>43488</v>
      </c>
      <c r="K571" s="118">
        <f t="shared" si="167"/>
        <v>385</v>
      </c>
      <c r="L571" s="130">
        <f t="shared" si="168"/>
        <v>385</v>
      </c>
      <c r="M571" s="131">
        <f t="shared" si="157"/>
        <v>1.0773890079999999</v>
      </c>
      <c r="N571" s="131">
        <f t="shared" ca="1" si="158"/>
        <v>1.1596937490000001</v>
      </c>
      <c r="O571" s="130">
        <f t="shared" si="169"/>
        <v>0</v>
      </c>
      <c r="P571" s="129">
        <f t="shared" ca="1" si="159"/>
        <v>383264.9976</v>
      </c>
      <c r="Q571" s="135">
        <f t="shared" si="160"/>
        <v>0</v>
      </c>
      <c r="R571" s="129">
        <f t="shared" si="161"/>
        <v>0</v>
      </c>
      <c r="S571" s="136" t="str">
        <f t="shared" si="170"/>
        <v>A+J=</v>
      </c>
      <c r="T571" s="122">
        <f t="shared" si="171"/>
        <v>44368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>
        <f t="shared" si="162"/>
        <v>44048</v>
      </c>
      <c r="B572" s="127">
        <f t="shared" ca="1" si="172"/>
        <v>2784038.9328000001</v>
      </c>
      <c r="C572" s="119">
        <f t="shared" si="163"/>
        <v>2400000</v>
      </c>
      <c r="D572" s="128">
        <f ca="1">IF(A572&lt;$B$1,VLOOKUP(A572,[1]DI!$A$4:$B$15000,2,FALSE),0)</f>
        <v>2.1500000000000005E-2</v>
      </c>
      <c r="E572" s="129">
        <f t="shared" ca="1" si="155"/>
        <v>1.0000844200000001</v>
      </c>
      <c r="F572" s="129">
        <f ca="1">(TRUNC(PRODUCT($E$12:$E571),16))</f>
        <v>1.0764836481651201</v>
      </c>
      <c r="G572" s="129">
        <f t="shared" si="164"/>
        <v>1</v>
      </c>
      <c r="H572" s="129">
        <f t="shared" ca="1" si="156"/>
        <v>1.0764836499999999</v>
      </c>
      <c r="I572" s="128">
        <f t="shared" si="165"/>
        <v>0.05</v>
      </c>
      <c r="J572" s="122">
        <f t="shared" si="166"/>
        <v>43488</v>
      </c>
      <c r="K572" s="118">
        <f t="shared" si="167"/>
        <v>386</v>
      </c>
      <c r="L572" s="130">
        <f t="shared" si="168"/>
        <v>386</v>
      </c>
      <c r="M572" s="131">
        <f t="shared" si="157"/>
        <v>1.0775976229999999</v>
      </c>
      <c r="N572" s="131">
        <f t="shared" ca="1" si="158"/>
        <v>1.1600162220000001</v>
      </c>
      <c r="O572" s="130">
        <f t="shared" si="169"/>
        <v>0</v>
      </c>
      <c r="P572" s="129">
        <f t="shared" ca="1" si="159"/>
        <v>384038.93280000001</v>
      </c>
      <c r="Q572" s="135">
        <f t="shared" si="160"/>
        <v>0</v>
      </c>
      <c r="R572" s="129">
        <f t="shared" si="161"/>
        <v>0</v>
      </c>
      <c r="S572" s="136" t="str">
        <f t="shared" si="170"/>
        <v>A+J=</v>
      </c>
      <c r="T572" s="122">
        <f t="shared" si="171"/>
        <v>44368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>
        <f t="shared" si="162"/>
        <v>44049</v>
      </c>
      <c r="B573" s="127">
        <f t="shared" ca="1" si="172"/>
        <v>2784813.0647999998</v>
      </c>
      <c r="C573" s="119">
        <f t="shared" si="163"/>
        <v>2400000</v>
      </c>
      <c r="D573" s="128">
        <f ca="1">IF(A573&lt;$B$1,VLOOKUP(A573,[1]DI!$A$4:$B$15000,2,FALSE),0)</f>
        <v>1.9000000000000006E-2</v>
      </c>
      <c r="E573" s="129">
        <f t="shared" ca="1" si="155"/>
        <v>1.0000746899999999</v>
      </c>
      <c r="F573" s="129">
        <f ca="1">(TRUNC(PRODUCT($E$12:$E572),16))</f>
        <v>1.0765745249147001</v>
      </c>
      <c r="G573" s="129">
        <f t="shared" si="164"/>
        <v>1</v>
      </c>
      <c r="H573" s="129">
        <f t="shared" ca="1" si="156"/>
        <v>1.0765745200000001</v>
      </c>
      <c r="I573" s="128">
        <f t="shared" si="165"/>
        <v>0.05</v>
      </c>
      <c r="J573" s="122">
        <f t="shared" si="166"/>
        <v>43488</v>
      </c>
      <c r="K573" s="118">
        <f t="shared" si="167"/>
        <v>387</v>
      </c>
      <c r="L573" s="130">
        <f t="shared" si="168"/>
        <v>387</v>
      </c>
      <c r="M573" s="131">
        <f t="shared" si="157"/>
        <v>1.077806279</v>
      </c>
      <c r="N573" s="131">
        <f t="shared" ca="1" si="158"/>
        <v>1.160338777</v>
      </c>
      <c r="O573" s="130">
        <f t="shared" si="169"/>
        <v>0</v>
      </c>
      <c r="P573" s="129">
        <f t="shared" ca="1" si="159"/>
        <v>384813.06479999999</v>
      </c>
      <c r="Q573" s="135">
        <f t="shared" si="160"/>
        <v>0</v>
      </c>
      <c r="R573" s="129">
        <f t="shared" si="161"/>
        <v>0</v>
      </c>
      <c r="S573" s="136" t="str">
        <f t="shared" si="170"/>
        <v>A+J=</v>
      </c>
      <c r="T573" s="122">
        <f t="shared" si="171"/>
        <v>44368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>
        <f t="shared" si="162"/>
        <v>44050</v>
      </c>
      <c r="B574" s="127">
        <f t="shared" ca="1" si="172"/>
        <v>2785560.3288000003</v>
      </c>
      <c r="C574" s="119">
        <f t="shared" si="163"/>
        <v>2400000</v>
      </c>
      <c r="D574" s="128">
        <f ca="1">IF(A574&lt;$B$1,VLOOKUP(A574,[1]DI!$A$4:$B$15000,2,FALSE),0)</f>
        <v>1.9000000000000006E-2</v>
      </c>
      <c r="E574" s="129">
        <f t="shared" ca="1" si="155"/>
        <v>1.0000746899999999</v>
      </c>
      <c r="F574" s="129">
        <f ca="1">(TRUNC(PRODUCT($E$12:$E573),16))</f>
        <v>1.0766549342659699</v>
      </c>
      <c r="G574" s="129">
        <f t="shared" si="164"/>
        <v>1</v>
      </c>
      <c r="H574" s="129">
        <f t="shared" ca="1" si="156"/>
        <v>1.0766549299999999</v>
      </c>
      <c r="I574" s="128">
        <f t="shared" si="165"/>
        <v>0.05</v>
      </c>
      <c r="J574" s="122">
        <f t="shared" si="166"/>
        <v>43488</v>
      </c>
      <c r="K574" s="118">
        <f t="shared" si="167"/>
        <v>388</v>
      </c>
      <c r="L574" s="130">
        <f t="shared" si="168"/>
        <v>388</v>
      </c>
      <c r="M574" s="131">
        <f t="shared" si="157"/>
        <v>1.0780149750000001</v>
      </c>
      <c r="N574" s="131">
        <f t="shared" ca="1" si="158"/>
        <v>1.160650137</v>
      </c>
      <c r="O574" s="130">
        <f t="shared" si="169"/>
        <v>0</v>
      </c>
      <c r="P574" s="129">
        <f t="shared" ca="1" si="159"/>
        <v>385560.32880000002</v>
      </c>
      <c r="Q574" s="135">
        <f t="shared" si="160"/>
        <v>0</v>
      </c>
      <c r="R574" s="129">
        <f t="shared" si="161"/>
        <v>0</v>
      </c>
      <c r="S574" s="136" t="str">
        <f t="shared" si="170"/>
        <v>A+J=</v>
      </c>
      <c r="T574" s="122">
        <f t="shared" si="171"/>
        <v>44368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>
        <f t="shared" si="162"/>
        <v>44051</v>
      </c>
      <c r="B575" s="127">
        <f t="shared" ca="1" si="172"/>
        <v>2786307.8064000001</v>
      </c>
      <c r="C575" s="119">
        <f t="shared" si="163"/>
        <v>2400000</v>
      </c>
      <c r="D575" s="128">
        <f ca="1">IF(A575&lt;$B$1,VLOOKUP(A575,[1]DI!$A$4:$B$15000,2,FALSE),0)</f>
        <v>0</v>
      </c>
      <c r="E575" s="129">
        <f t="shared" ca="1" si="155"/>
        <v>1</v>
      </c>
      <c r="F575" s="129">
        <f ca="1">(TRUNC(PRODUCT($E$12:$E574),16))</f>
        <v>1.0767353496230101</v>
      </c>
      <c r="G575" s="129">
        <f t="shared" si="164"/>
        <v>1</v>
      </c>
      <c r="H575" s="129">
        <f t="shared" ca="1" si="156"/>
        <v>1.0767353500000001</v>
      </c>
      <c r="I575" s="128">
        <f t="shared" si="165"/>
        <v>0.05</v>
      </c>
      <c r="J575" s="122">
        <f t="shared" si="166"/>
        <v>43488</v>
      </c>
      <c r="K575" s="118">
        <f t="shared" si="167"/>
        <v>388</v>
      </c>
      <c r="L575" s="130">
        <f t="shared" si="168"/>
        <v>389</v>
      </c>
      <c r="M575" s="131">
        <f t="shared" si="157"/>
        <v>1.078223712</v>
      </c>
      <c r="N575" s="131">
        <f t="shared" ca="1" si="158"/>
        <v>1.160961586</v>
      </c>
      <c r="O575" s="130">
        <f t="shared" si="169"/>
        <v>0</v>
      </c>
      <c r="P575" s="129">
        <f t="shared" ca="1" si="159"/>
        <v>386307.8064</v>
      </c>
      <c r="Q575" s="135">
        <f t="shared" si="160"/>
        <v>0</v>
      </c>
      <c r="R575" s="129">
        <f t="shared" si="161"/>
        <v>0</v>
      </c>
      <c r="S575" s="136" t="str">
        <f t="shared" si="170"/>
        <v>A+J=</v>
      </c>
      <c r="T575" s="122">
        <f t="shared" si="171"/>
        <v>44368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>
        <f t="shared" si="162"/>
        <v>44052</v>
      </c>
      <c r="B576" s="127">
        <f t="shared" ca="1" si="172"/>
        <v>2786307.8064000001</v>
      </c>
      <c r="C576" s="119">
        <f t="shared" si="163"/>
        <v>2400000</v>
      </c>
      <c r="D576" s="128">
        <f ca="1">IF(A576&lt;$B$1,VLOOKUP(A576,[1]DI!$A$4:$B$15000,2,FALSE),0)</f>
        <v>0</v>
      </c>
      <c r="E576" s="129">
        <f t="shared" ca="1" si="155"/>
        <v>1</v>
      </c>
      <c r="F576" s="129">
        <f ca="1">(TRUNC(PRODUCT($E$12:$E575),16))</f>
        <v>1.0767353496230101</v>
      </c>
      <c r="G576" s="129">
        <f t="shared" si="164"/>
        <v>1</v>
      </c>
      <c r="H576" s="129">
        <f t="shared" ca="1" si="156"/>
        <v>1.0767353500000001</v>
      </c>
      <c r="I576" s="128">
        <f t="shared" si="165"/>
        <v>0.05</v>
      </c>
      <c r="J576" s="122">
        <f t="shared" si="166"/>
        <v>43488</v>
      </c>
      <c r="K576" s="118">
        <f t="shared" si="167"/>
        <v>388</v>
      </c>
      <c r="L576" s="130">
        <f t="shared" si="168"/>
        <v>389</v>
      </c>
      <c r="M576" s="131">
        <f t="shared" si="157"/>
        <v>1.078223712</v>
      </c>
      <c r="N576" s="131">
        <f t="shared" ca="1" si="158"/>
        <v>1.160961586</v>
      </c>
      <c r="O576" s="130">
        <f t="shared" si="169"/>
        <v>0</v>
      </c>
      <c r="P576" s="129">
        <f t="shared" ca="1" si="159"/>
        <v>386307.8064</v>
      </c>
      <c r="Q576" s="135">
        <f t="shared" si="160"/>
        <v>0</v>
      </c>
      <c r="R576" s="129">
        <f t="shared" si="161"/>
        <v>0</v>
      </c>
      <c r="S576" s="136" t="str">
        <f t="shared" si="170"/>
        <v>A+J=</v>
      </c>
      <c r="T576" s="122">
        <f t="shared" si="171"/>
        <v>44368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>
        <f t="shared" si="162"/>
        <v>44053</v>
      </c>
      <c r="B577" s="127">
        <f t="shared" ca="1" si="172"/>
        <v>2786307.8064000001</v>
      </c>
      <c r="C577" s="119">
        <f t="shared" si="163"/>
        <v>2400000</v>
      </c>
      <c r="D577" s="128">
        <f ca="1">IF(A577&lt;$B$1,VLOOKUP(A577,[1]DI!$A$4:$B$15000,2,FALSE),0)</f>
        <v>1.9000000000000006E-2</v>
      </c>
      <c r="E577" s="129">
        <f t="shared" ca="1" si="155"/>
        <v>1.0000746899999999</v>
      </c>
      <c r="F577" s="129">
        <f ca="1">(TRUNC(PRODUCT($E$12:$E576),16))</f>
        <v>1.0767353496230101</v>
      </c>
      <c r="G577" s="129">
        <f t="shared" si="164"/>
        <v>1</v>
      </c>
      <c r="H577" s="129">
        <f t="shared" ca="1" si="156"/>
        <v>1.0767353500000001</v>
      </c>
      <c r="I577" s="128">
        <f t="shared" si="165"/>
        <v>0.05</v>
      </c>
      <c r="J577" s="122">
        <f t="shared" si="166"/>
        <v>43488</v>
      </c>
      <c r="K577" s="118">
        <f t="shared" si="167"/>
        <v>389</v>
      </c>
      <c r="L577" s="130">
        <f t="shared" si="168"/>
        <v>389</v>
      </c>
      <c r="M577" s="131">
        <f t="shared" si="157"/>
        <v>1.078223712</v>
      </c>
      <c r="N577" s="131">
        <f t="shared" ca="1" si="158"/>
        <v>1.160961586</v>
      </c>
      <c r="O577" s="130">
        <f t="shared" si="169"/>
        <v>0</v>
      </c>
      <c r="P577" s="129">
        <f t="shared" ca="1" si="159"/>
        <v>386307.8064</v>
      </c>
      <c r="Q577" s="135">
        <f t="shared" si="160"/>
        <v>0</v>
      </c>
      <c r="R577" s="129">
        <f t="shared" si="161"/>
        <v>0</v>
      </c>
      <c r="S577" s="136" t="str">
        <f t="shared" si="170"/>
        <v>A+J=</v>
      </c>
      <c r="T577" s="122">
        <f t="shared" si="171"/>
        <v>44368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>
        <f t="shared" si="162"/>
        <v>44054</v>
      </c>
      <c r="B578" s="127">
        <f t="shared" ca="1" si="172"/>
        <v>2787055.4663999998</v>
      </c>
      <c r="C578" s="119">
        <f t="shared" si="163"/>
        <v>2400000</v>
      </c>
      <c r="D578" s="128">
        <f ca="1">IF(A578&lt;$B$1,VLOOKUP(A578,[1]DI!$A$4:$B$15000,2,FALSE),0)</f>
        <v>1.9000000000000006E-2</v>
      </c>
      <c r="E578" s="129">
        <f t="shared" ca="1" si="155"/>
        <v>1.0000746899999999</v>
      </c>
      <c r="F578" s="129">
        <f ca="1">(TRUNC(PRODUCT($E$12:$E577),16))</f>
        <v>1.07681577098627</v>
      </c>
      <c r="G578" s="129">
        <f t="shared" si="164"/>
        <v>1</v>
      </c>
      <c r="H578" s="129">
        <f t="shared" ca="1" si="156"/>
        <v>1.0768157700000001</v>
      </c>
      <c r="I578" s="128">
        <f t="shared" si="165"/>
        <v>0.05</v>
      </c>
      <c r="J578" s="122">
        <f t="shared" si="166"/>
        <v>43488</v>
      </c>
      <c r="K578" s="118">
        <f t="shared" si="167"/>
        <v>390</v>
      </c>
      <c r="L578" s="130">
        <f t="shared" si="168"/>
        <v>390</v>
      </c>
      <c r="M578" s="131">
        <f t="shared" si="157"/>
        <v>1.0784324890000001</v>
      </c>
      <c r="N578" s="131">
        <f t="shared" ca="1" si="158"/>
        <v>1.1612731110000001</v>
      </c>
      <c r="O578" s="130">
        <f t="shared" si="169"/>
        <v>0</v>
      </c>
      <c r="P578" s="129">
        <f t="shared" ca="1" si="159"/>
        <v>387055.46639999998</v>
      </c>
      <c r="Q578" s="135">
        <f t="shared" si="160"/>
        <v>0</v>
      </c>
      <c r="R578" s="129">
        <f t="shared" si="161"/>
        <v>0</v>
      </c>
      <c r="S578" s="136" t="str">
        <f t="shared" si="170"/>
        <v>A+J=</v>
      </c>
      <c r="T578" s="122">
        <f t="shared" si="171"/>
        <v>44368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>
        <f t="shared" si="162"/>
        <v>44055</v>
      </c>
      <c r="B579" s="127">
        <f t="shared" ca="1" si="172"/>
        <v>2787803.3376000002</v>
      </c>
      <c r="C579" s="119">
        <f t="shared" si="163"/>
        <v>2400000</v>
      </c>
      <c r="D579" s="128">
        <f ca="1">IF(A579&lt;$B$1,VLOOKUP(A579,[1]DI!$A$4:$B$15000,2,FALSE),0)</f>
        <v>1.9000000000000006E-2</v>
      </c>
      <c r="E579" s="129">
        <f t="shared" ca="1" si="155"/>
        <v>1.0000746899999999</v>
      </c>
      <c r="F579" s="129">
        <f ca="1">(TRUNC(PRODUCT($E$12:$E578),16))</f>
        <v>1.07689619835621</v>
      </c>
      <c r="G579" s="129">
        <f t="shared" si="164"/>
        <v>1</v>
      </c>
      <c r="H579" s="129">
        <f t="shared" ca="1" si="156"/>
        <v>1.0768962</v>
      </c>
      <c r="I579" s="128">
        <f t="shared" si="165"/>
        <v>0.05</v>
      </c>
      <c r="J579" s="122">
        <f t="shared" si="166"/>
        <v>43488</v>
      </c>
      <c r="K579" s="118">
        <f t="shared" si="167"/>
        <v>391</v>
      </c>
      <c r="L579" s="130">
        <f t="shared" si="168"/>
        <v>391</v>
      </c>
      <c r="M579" s="131">
        <f t="shared" si="157"/>
        <v>1.078641306</v>
      </c>
      <c r="N579" s="131">
        <f t="shared" ca="1" si="158"/>
        <v>1.1615847239999999</v>
      </c>
      <c r="O579" s="130">
        <f t="shared" si="169"/>
        <v>0</v>
      </c>
      <c r="P579" s="129">
        <f t="shared" ca="1" si="159"/>
        <v>387803.33760000003</v>
      </c>
      <c r="Q579" s="135">
        <f t="shared" si="160"/>
        <v>0</v>
      </c>
      <c r="R579" s="129">
        <f t="shared" si="161"/>
        <v>0</v>
      </c>
      <c r="S579" s="136" t="str">
        <f t="shared" si="170"/>
        <v>A+J=</v>
      </c>
      <c r="T579" s="122">
        <f t="shared" si="171"/>
        <v>44368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>
        <f t="shared" si="162"/>
        <v>44056</v>
      </c>
      <c r="B580" s="127">
        <f t="shared" ca="1" si="172"/>
        <v>2788551.3936000001</v>
      </c>
      <c r="C580" s="119">
        <f t="shared" si="163"/>
        <v>2400000</v>
      </c>
      <c r="D580" s="128">
        <f ca="1">IF(A580&lt;$B$1,VLOOKUP(A580,[1]DI!$A$4:$B$15000,2,FALSE),0)</f>
        <v>1.9000000000000006E-2</v>
      </c>
      <c r="E580" s="129">
        <f t="shared" ca="1" si="155"/>
        <v>1.0000746899999999</v>
      </c>
      <c r="F580" s="129">
        <f ca="1">(TRUNC(PRODUCT($E$12:$E579),16))</f>
        <v>1.0769766317332601</v>
      </c>
      <c r="G580" s="129">
        <f t="shared" si="164"/>
        <v>1</v>
      </c>
      <c r="H580" s="129">
        <f t="shared" ca="1" si="156"/>
        <v>1.0769766300000001</v>
      </c>
      <c r="I580" s="128">
        <f t="shared" si="165"/>
        <v>0.05</v>
      </c>
      <c r="J580" s="122">
        <f t="shared" si="166"/>
        <v>43488</v>
      </c>
      <c r="K580" s="118">
        <f t="shared" si="167"/>
        <v>392</v>
      </c>
      <c r="L580" s="130">
        <f t="shared" si="168"/>
        <v>392</v>
      </c>
      <c r="M580" s="131">
        <f t="shared" si="157"/>
        <v>1.0788501639999999</v>
      </c>
      <c r="N580" s="131">
        <f t="shared" ca="1" si="158"/>
        <v>1.1618964140000001</v>
      </c>
      <c r="O580" s="130">
        <f t="shared" si="169"/>
        <v>0</v>
      </c>
      <c r="P580" s="129">
        <f t="shared" ca="1" si="159"/>
        <v>388551.39360000001</v>
      </c>
      <c r="Q580" s="135">
        <f t="shared" si="160"/>
        <v>0</v>
      </c>
      <c r="R580" s="129">
        <f t="shared" si="161"/>
        <v>0</v>
      </c>
      <c r="S580" s="136" t="str">
        <f t="shared" si="170"/>
        <v>A+J=</v>
      </c>
      <c r="T580" s="122">
        <f t="shared" si="171"/>
        <v>44368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>
        <f t="shared" si="162"/>
        <v>44057</v>
      </c>
      <c r="B581" s="127">
        <f t="shared" ca="1" si="172"/>
        <v>2789299.6608000002</v>
      </c>
      <c r="C581" s="119">
        <f t="shared" si="163"/>
        <v>2400000</v>
      </c>
      <c r="D581" s="128">
        <f ca="1">IF(A581&lt;$B$1,VLOOKUP(A581,[1]DI!$A$4:$B$15000,2,FALSE),0)</f>
        <v>1.9000000000000006E-2</v>
      </c>
      <c r="E581" s="129">
        <f t="shared" ca="1" si="155"/>
        <v>1.0000746899999999</v>
      </c>
      <c r="F581" s="129">
        <f ca="1">(TRUNC(PRODUCT($E$12:$E580),16))</f>
        <v>1.07705707111789</v>
      </c>
      <c r="G581" s="129">
        <f t="shared" si="164"/>
        <v>1</v>
      </c>
      <c r="H581" s="129">
        <f t="shared" ca="1" si="156"/>
        <v>1.0770570699999999</v>
      </c>
      <c r="I581" s="128">
        <f t="shared" si="165"/>
        <v>0.05</v>
      </c>
      <c r="J581" s="122">
        <f t="shared" si="166"/>
        <v>43488</v>
      </c>
      <c r="K581" s="118">
        <f t="shared" si="167"/>
        <v>393</v>
      </c>
      <c r="L581" s="130">
        <f t="shared" si="168"/>
        <v>393</v>
      </c>
      <c r="M581" s="131">
        <f t="shared" si="157"/>
        <v>1.079059062</v>
      </c>
      <c r="N581" s="131">
        <f t="shared" ca="1" si="158"/>
        <v>1.162208192</v>
      </c>
      <c r="O581" s="130">
        <f t="shared" si="169"/>
        <v>0</v>
      </c>
      <c r="P581" s="129">
        <f t="shared" ca="1" si="159"/>
        <v>389299.66080000001</v>
      </c>
      <c r="Q581" s="135">
        <f t="shared" si="160"/>
        <v>0</v>
      </c>
      <c r="R581" s="129">
        <f t="shared" si="161"/>
        <v>0</v>
      </c>
      <c r="S581" s="136" t="str">
        <f t="shared" si="170"/>
        <v>A+J=</v>
      </c>
      <c r="T581" s="122">
        <f t="shared" si="171"/>
        <v>44368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>
        <f t="shared" si="162"/>
        <v>44058</v>
      </c>
      <c r="B582" s="127">
        <f t="shared" ca="1" si="172"/>
        <v>2790048.1392000001</v>
      </c>
      <c r="C582" s="119">
        <f t="shared" si="163"/>
        <v>2400000</v>
      </c>
      <c r="D582" s="128">
        <f ca="1">IF(A582&lt;$B$1,VLOOKUP(A582,[1]DI!$A$4:$B$15000,2,FALSE),0)</f>
        <v>0</v>
      </c>
      <c r="E582" s="129">
        <f t="shared" ca="1" si="155"/>
        <v>1</v>
      </c>
      <c r="F582" s="129">
        <f ca="1">(TRUNC(PRODUCT($E$12:$E581),16))</f>
        <v>1.0771375165105299</v>
      </c>
      <c r="G582" s="129">
        <f t="shared" si="164"/>
        <v>1</v>
      </c>
      <c r="H582" s="129">
        <f t="shared" ca="1" si="156"/>
        <v>1.07713752</v>
      </c>
      <c r="I582" s="128">
        <f t="shared" si="165"/>
        <v>0.05</v>
      </c>
      <c r="J582" s="122">
        <f t="shared" si="166"/>
        <v>43488</v>
      </c>
      <c r="K582" s="118">
        <f t="shared" si="167"/>
        <v>393</v>
      </c>
      <c r="L582" s="130">
        <f t="shared" si="168"/>
        <v>394</v>
      </c>
      <c r="M582" s="131">
        <f t="shared" si="157"/>
        <v>1.079268001</v>
      </c>
      <c r="N582" s="131">
        <f t="shared" ca="1" si="158"/>
        <v>1.1625200579999999</v>
      </c>
      <c r="O582" s="130">
        <f t="shared" si="169"/>
        <v>0</v>
      </c>
      <c r="P582" s="129">
        <f t="shared" ca="1" si="159"/>
        <v>390048.13919999998</v>
      </c>
      <c r="Q582" s="135">
        <f t="shared" si="160"/>
        <v>0</v>
      </c>
      <c r="R582" s="129">
        <f t="shared" si="161"/>
        <v>0</v>
      </c>
      <c r="S582" s="136" t="str">
        <f t="shared" si="170"/>
        <v>A+J=</v>
      </c>
      <c r="T582" s="122">
        <f t="shared" si="171"/>
        <v>44368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>
        <f t="shared" si="162"/>
        <v>44059</v>
      </c>
      <c r="B583" s="127">
        <f t="shared" ca="1" si="172"/>
        <v>2790048.1392000001</v>
      </c>
      <c r="C583" s="119">
        <f t="shared" si="163"/>
        <v>2400000</v>
      </c>
      <c r="D583" s="128">
        <f ca="1">IF(A583&lt;$B$1,VLOOKUP(A583,[1]DI!$A$4:$B$15000,2,FALSE),0)</f>
        <v>0</v>
      </c>
      <c r="E583" s="129">
        <f t="shared" ca="1" si="155"/>
        <v>1</v>
      </c>
      <c r="F583" s="129">
        <f ca="1">(TRUNC(PRODUCT($E$12:$E582),16))</f>
        <v>1.0771375165105299</v>
      </c>
      <c r="G583" s="129">
        <f t="shared" si="164"/>
        <v>1</v>
      </c>
      <c r="H583" s="129">
        <f t="shared" ca="1" si="156"/>
        <v>1.07713752</v>
      </c>
      <c r="I583" s="128">
        <f t="shared" si="165"/>
        <v>0.05</v>
      </c>
      <c r="J583" s="122">
        <f t="shared" si="166"/>
        <v>43488</v>
      </c>
      <c r="K583" s="118">
        <f t="shared" si="167"/>
        <v>393</v>
      </c>
      <c r="L583" s="130">
        <f t="shared" si="168"/>
        <v>394</v>
      </c>
      <c r="M583" s="131">
        <f t="shared" si="157"/>
        <v>1.079268001</v>
      </c>
      <c r="N583" s="131">
        <f t="shared" ca="1" si="158"/>
        <v>1.1625200579999999</v>
      </c>
      <c r="O583" s="130">
        <f t="shared" si="169"/>
        <v>0</v>
      </c>
      <c r="P583" s="129">
        <f t="shared" ca="1" si="159"/>
        <v>390048.13919999998</v>
      </c>
      <c r="Q583" s="135">
        <f t="shared" si="160"/>
        <v>0</v>
      </c>
      <c r="R583" s="129">
        <f t="shared" si="161"/>
        <v>0</v>
      </c>
      <c r="S583" s="136" t="str">
        <f t="shared" si="170"/>
        <v>A+J=</v>
      </c>
      <c r="T583" s="122">
        <f t="shared" si="171"/>
        <v>44368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>
        <f t="shared" si="162"/>
        <v>44060</v>
      </c>
      <c r="B584" s="127">
        <f t="shared" ca="1" si="172"/>
        <v>2790048.1392000001</v>
      </c>
      <c r="C584" s="119">
        <f t="shared" si="163"/>
        <v>2400000</v>
      </c>
      <c r="D584" s="128">
        <f ca="1">IF(A584&lt;$B$1,VLOOKUP(A584,[1]DI!$A$4:$B$15000,2,FALSE),0)</f>
        <v>1.9000000000000006E-2</v>
      </c>
      <c r="E584" s="129">
        <f t="shared" ca="1" si="155"/>
        <v>1.0000746899999999</v>
      </c>
      <c r="F584" s="129">
        <f ca="1">(TRUNC(PRODUCT($E$12:$E583),16))</f>
        <v>1.0771375165105299</v>
      </c>
      <c r="G584" s="129">
        <f t="shared" si="164"/>
        <v>1</v>
      </c>
      <c r="H584" s="129">
        <f t="shared" ca="1" si="156"/>
        <v>1.07713752</v>
      </c>
      <c r="I584" s="128">
        <f t="shared" si="165"/>
        <v>0.05</v>
      </c>
      <c r="J584" s="122">
        <f t="shared" si="166"/>
        <v>43488</v>
      </c>
      <c r="K584" s="118">
        <f t="shared" si="167"/>
        <v>394</v>
      </c>
      <c r="L584" s="130">
        <f t="shared" si="168"/>
        <v>394</v>
      </c>
      <c r="M584" s="131">
        <f t="shared" si="157"/>
        <v>1.079268001</v>
      </c>
      <c r="N584" s="131">
        <f t="shared" ca="1" si="158"/>
        <v>1.1625200579999999</v>
      </c>
      <c r="O584" s="130">
        <f t="shared" si="169"/>
        <v>0</v>
      </c>
      <c r="P584" s="129">
        <f t="shared" ca="1" si="159"/>
        <v>390048.13919999998</v>
      </c>
      <c r="Q584" s="135">
        <f t="shared" si="160"/>
        <v>0</v>
      </c>
      <c r="R584" s="129">
        <f t="shared" si="161"/>
        <v>0</v>
      </c>
      <c r="S584" s="136" t="str">
        <f t="shared" si="170"/>
        <v>A+J=</v>
      </c>
      <c r="T584" s="122">
        <f t="shared" si="171"/>
        <v>44368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>
        <f t="shared" si="162"/>
        <v>44061</v>
      </c>
      <c r="B585" s="127">
        <f t="shared" ca="1" si="172"/>
        <v>2790796.8023999999</v>
      </c>
      <c r="C585" s="119">
        <f t="shared" si="163"/>
        <v>2400000</v>
      </c>
      <c r="D585" s="128">
        <f ca="1">IF(A585&lt;$B$1,VLOOKUP(A585,[1]DI!$A$4:$B$15000,2,FALSE),0)</f>
        <v>1.9000000000000006E-2</v>
      </c>
      <c r="E585" s="129">
        <f t="shared" ca="1" si="155"/>
        <v>1.0000746899999999</v>
      </c>
      <c r="F585" s="129">
        <f ca="1">(TRUNC(PRODUCT($E$12:$E584),16))</f>
        <v>1.07721796791164</v>
      </c>
      <c r="G585" s="129">
        <f t="shared" si="164"/>
        <v>1</v>
      </c>
      <c r="H585" s="129">
        <f t="shared" ca="1" si="156"/>
        <v>1.07721797</v>
      </c>
      <c r="I585" s="128">
        <f t="shared" si="165"/>
        <v>0.05</v>
      </c>
      <c r="J585" s="122">
        <f t="shared" si="166"/>
        <v>43488</v>
      </c>
      <c r="K585" s="118">
        <f t="shared" si="167"/>
        <v>395</v>
      </c>
      <c r="L585" s="130">
        <f t="shared" si="168"/>
        <v>395</v>
      </c>
      <c r="M585" s="131">
        <f t="shared" si="157"/>
        <v>1.0794769799999999</v>
      </c>
      <c r="N585" s="131">
        <f t="shared" ca="1" si="158"/>
        <v>1.1628320009999999</v>
      </c>
      <c r="O585" s="130">
        <f t="shared" si="169"/>
        <v>0</v>
      </c>
      <c r="P585" s="129">
        <f t="shared" ca="1" si="159"/>
        <v>390796.80239999999</v>
      </c>
      <c r="Q585" s="135">
        <f t="shared" si="160"/>
        <v>0</v>
      </c>
      <c r="R585" s="129">
        <f t="shared" si="161"/>
        <v>0</v>
      </c>
      <c r="S585" s="136" t="str">
        <f t="shared" si="170"/>
        <v>A+J=</v>
      </c>
      <c r="T585" s="122">
        <f t="shared" si="171"/>
        <v>44368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>
        <f t="shared" si="162"/>
        <v>44062</v>
      </c>
      <c r="B586" s="127">
        <f t="shared" ca="1" si="172"/>
        <v>2791545.6792000001</v>
      </c>
      <c r="C586" s="119">
        <f t="shared" si="163"/>
        <v>2400000</v>
      </c>
      <c r="D586" s="128">
        <f ca="1">IF(A586&lt;$B$1,VLOOKUP(A586,[1]DI!$A$4:$B$15000,2,FALSE),0)</f>
        <v>1.9000000000000006E-2</v>
      </c>
      <c r="E586" s="129">
        <f t="shared" ca="1" si="155"/>
        <v>1.0000746899999999</v>
      </c>
      <c r="F586" s="129">
        <f ca="1">(TRUNC(PRODUCT($E$12:$E585),16))</f>
        <v>1.07729842532166</v>
      </c>
      <c r="G586" s="129">
        <f t="shared" si="164"/>
        <v>1</v>
      </c>
      <c r="H586" s="129">
        <f t="shared" ca="1" si="156"/>
        <v>1.0772984299999999</v>
      </c>
      <c r="I586" s="128">
        <f t="shared" si="165"/>
        <v>0.05</v>
      </c>
      <c r="J586" s="122">
        <f t="shared" si="166"/>
        <v>43488</v>
      </c>
      <c r="K586" s="118">
        <f t="shared" si="167"/>
        <v>396</v>
      </c>
      <c r="L586" s="130">
        <f t="shared" si="168"/>
        <v>396</v>
      </c>
      <c r="M586" s="131">
        <f t="shared" si="157"/>
        <v>1.0796859999999999</v>
      </c>
      <c r="N586" s="131">
        <f t="shared" ca="1" si="158"/>
        <v>1.163144033</v>
      </c>
      <c r="O586" s="130">
        <f t="shared" si="169"/>
        <v>0</v>
      </c>
      <c r="P586" s="129">
        <f t="shared" ca="1" si="159"/>
        <v>391545.67920000001</v>
      </c>
      <c r="Q586" s="135">
        <f t="shared" si="160"/>
        <v>0</v>
      </c>
      <c r="R586" s="129">
        <f t="shared" si="161"/>
        <v>0</v>
      </c>
      <c r="S586" s="136" t="str">
        <f t="shared" si="170"/>
        <v>A+J=</v>
      </c>
      <c r="T586" s="122">
        <f t="shared" si="171"/>
        <v>44368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>
        <f t="shared" si="162"/>
        <v>44063</v>
      </c>
      <c r="B587" s="127">
        <f t="shared" ca="1" si="172"/>
        <v>2792294.7384000001</v>
      </c>
      <c r="C587" s="119">
        <f t="shared" si="163"/>
        <v>2400000</v>
      </c>
      <c r="D587" s="128">
        <f ca="1">IF(A587&lt;$B$1,VLOOKUP(A587,[1]DI!$A$4:$B$15000,2,FALSE),0)</f>
        <v>1.9000000000000006E-2</v>
      </c>
      <c r="E587" s="129">
        <f t="shared" ca="1" si="155"/>
        <v>1.0000746899999999</v>
      </c>
      <c r="F587" s="129">
        <f ca="1">(TRUNC(PRODUCT($E$12:$E586),16))</f>
        <v>1.07737888874105</v>
      </c>
      <c r="G587" s="129">
        <f t="shared" si="164"/>
        <v>1</v>
      </c>
      <c r="H587" s="129">
        <f t="shared" ca="1" si="156"/>
        <v>1.0773788900000001</v>
      </c>
      <c r="I587" s="128">
        <f t="shared" si="165"/>
        <v>0.05</v>
      </c>
      <c r="J587" s="122">
        <f t="shared" si="166"/>
        <v>43488</v>
      </c>
      <c r="K587" s="118">
        <f t="shared" si="167"/>
        <v>397</v>
      </c>
      <c r="L587" s="130">
        <f t="shared" si="168"/>
        <v>397</v>
      </c>
      <c r="M587" s="131">
        <f t="shared" si="157"/>
        <v>1.0798950599999999</v>
      </c>
      <c r="N587" s="131">
        <f t="shared" ca="1" si="158"/>
        <v>1.1634561409999999</v>
      </c>
      <c r="O587" s="130">
        <f t="shared" si="169"/>
        <v>0</v>
      </c>
      <c r="P587" s="129">
        <f t="shared" ca="1" si="159"/>
        <v>392294.73839999997</v>
      </c>
      <c r="Q587" s="135">
        <f t="shared" si="160"/>
        <v>0</v>
      </c>
      <c r="R587" s="129">
        <f t="shared" si="161"/>
        <v>0</v>
      </c>
      <c r="S587" s="136" t="str">
        <f t="shared" si="170"/>
        <v>A+J=</v>
      </c>
      <c r="T587" s="122">
        <f t="shared" si="171"/>
        <v>44368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>
        <f t="shared" si="162"/>
        <v>44064</v>
      </c>
      <c r="B588" s="127">
        <f t="shared" ca="1" si="172"/>
        <v>2793044.0112000001</v>
      </c>
      <c r="C588" s="119">
        <f t="shared" si="163"/>
        <v>2400000</v>
      </c>
      <c r="D588" s="128">
        <f ca="1">IF(A588&lt;$B$1,VLOOKUP(A588,[1]DI!$A$4:$B$15000,2,FALSE),0)</f>
        <v>1.9000000000000006E-2</v>
      </c>
      <c r="E588" s="129">
        <f t="shared" ref="E588:E651" ca="1" si="173">ROUND(((1+D588)^(1/252)),8)</f>
        <v>1.0000746899999999</v>
      </c>
      <c r="F588" s="129">
        <f ca="1">(TRUNC(PRODUCT($E$12:$E587),16))</f>
        <v>1.0774593581702501</v>
      </c>
      <c r="G588" s="129">
        <f t="shared" si="164"/>
        <v>1</v>
      </c>
      <c r="H588" s="129">
        <f t="shared" ref="H588:H651" ca="1" si="174">ROUND(F588/G588,8)</f>
        <v>1.07745936</v>
      </c>
      <c r="I588" s="128">
        <f t="shared" si="165"/>
        <v>0.05</v>
      </c>
      <c r="J588" s="122">
        <f t="shared" si="166"/>
        <v>43488</v>
      </c>
      <c r="K588" s="118">
        <f t="shared" si="167"/>
        <v>398</v>
      </c>
      <c r="L588" s="130">
        <f t="shared" si="168"/>
        <v>398</v>
      </c>
      <c r="M588" s="131">
        <f t="shared" ref="M588:M651" si="175">ROUND((I588+1)^(L588/252),9)</f>
        <v>1.080104161</v>
      </c>
      <c r="N588" s="131">
        <f t="shared" ref="N588:N651" ca="1" si="176">ROUND(H588*M588,9)</f>
        <v>1.1637683379999999</v>
      </c>
      <c r="O588" s="130">
        <f t="shared" si="169"/>
        <v>0</v>
      </c>
      <c r="P588" s="129">
        <f t="shared" ref="P588:P651" ca="1" si="177">TRUNC(((N588-1)*C588),8)</f>
        <v>393044.01120000001</v>
      </c>
      <c r="Q588" s="135">
        <f t="shared" ref="Q588:Q651" si="178">IF($O588&gt;0,VLOOKUP($O588,$W$12:$AC$150,7),0)</f>
        <v>0</v>
      </c>
      <c r="R588" s="129">
        <f t="shared" ref="R588:R651" si="179">IF(Q588&gt;0,TRUNC(Q588*C$12,8),0)</f>
        <v>0</v>
      </c>
      <c r="S588" s="136" t="str">
        <f t="shared" si="170"/>
        <v>A+J=</v>
      </c>
      <c r="T588" s="122">
        <f t="shared" si="171"/>
        <v>44368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>
        <f t="shared" ref="A589:A652" si="180">(A588+1)</f>
        <v>44065</v>
      </c>
      <c r="B589" s="127">
        <f t="shared" ca="1" si="172"/>
        <v>2793793.4687999999</v>
      </c>
      <c r="C589" s="119">
        <f t="shared" ref="C589:C652" si="181">(C588-R588)</f>
        <v>2400000</v>
      </c>
      <c r="D589" s="128">
        <f ca="1">IF(A589&lt;$B$1,VLOOKUP(A589,[1]DI!$A$4:$B$15000,2,FALSE),0)</f>
        <v>0</v>
      </c>
      <c r="E589" s="129">
        <f t="shared" ca="1" si="173"/>
        <v>1</v>
      </c>
      <c r="F589" s="129">
        <f ca="1">(TRUNC(PRODUCT($E$12:$E588),16))</f>
        <v>1.07753983360971</v>
      </c>
      <c r="G589" s="129">
        <f t="shared" ref="G589:G652" si="182">IF(O588&gt;0,F588,G588)</f>
        <v>1</v>
      </c>
      <c r="H589" s="129">
        <f t="shared" ca="1" si="174"/>
        <v>1.0775398300000001</v>
      </c>
      <c r="I589" s="128">
        <f t="shared" ref="I589:I652" si="183">I588</f>
        <v>0.05</v>
      </c>
      <c r="J589" s="122">
        <f t="shared" ref="J589:J652" si="184">IF(O588&gt;0,VLOOKUP(O588,W$12:AG$150,2),J588)</f>
        <v>43488</v>
      </c>
      <c r="K589" s="118">
        <f t="shared" ref="K589:K652" si="185">IF(A589&gt;J589,IF(NETWORKDAYS(J589,A589,$W$160:$W$544)-1=0,1,NETWORKDAYS(J589,A589,$W$160:$W$544)-1),0)</f>
        <v>398</v>
      </c>
      <c r="L589" s="130">
        <f t="shared" ref="L589:L652" si="186">IF(AND(K589=1,K588=1),1,IF(K589&gt;0,IF(K589=K588,K589+1,K589),0))</f>
        <v>399</v>
      </c>
      <c r="M589" s="131">
        <f t="shared" si="175"/>
        <v>1.080313302</v>
      </c>
      <c r="N589" s="131">
        <f t="shared" ca="1" si="176"/>
        <v>1.164080612</v>
      </c>
      <c r="O589" s="130">
        <f t="shared" ref="O589:O652" si="187">IF(VLOOKUP(A589,X$12:AE$150,8)=VLOOKUP(A588,X$12:AE$150,8),0,VLOOKUP(A589,X$12:AE$150,8))</f>
        <v>0</v>
      </c>
      <c r="P589" s="129">
        <f t="shared" ca="1" si="177"/>
        <v>393793.46879999997</v>
      </c>
      <c r="Q589" s="135">
        <f t="shared" si="178"/>
        <v>0</v>
      </c>
      <c r="R589" s="129">
        <f t="shared" si="179"/>
        <v>0</v>
      </c>
      <c r="S589" s="136" t="str">
        <f t="shared" ref="S589:S652" si="188">IF(O588&gt;0,VLOOKUP(O588,W$12:AG$150,10),S588)</f>
        <v>A+J=</v>
      </c>
      <c r="T589" s="122">
        <f t="shared" ref="T589:T652" si="189">IF(O588&gt;0,VLOOKUP(O588,W$12:AG$150,11),T588)</f>
        <v>44368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>
        <f t="shared" si="180"/>
        <v>44066</v>
      </c>
      <c r="B590" s="127">
        <f t="shared" ref="B590:B653" ca="1" si="190">IF(A590&lt;=TODAY(),C590+P590,IF(AND(A590&gt;TODAY(),A590&lt;=$B$1),IF(VLOOKUP(TODAY(),$A$10:$D$5000,4,FALSE)=0,"n.d",C590+P590),"n.d"))</f>
        <v>2793793.4687999999</v>
      </c>
      <c r="C590" s="119">
        <f t="shared" si="181"/>
        <v>2400000</v>
      </c>
      <c r="D590" s="128">
        <f ca="1">IF(A590&lt;$B$1,VLOOKUP(A590,[1]DI!$A$4:$B$15000,2,FALSE),0)</f>
        <v>0</v>
      </c>
      <c r="E590" s="129">
        <f t="shared" ca="1" si="173"/>
        <v>1</v>
      </c>
      <c r="F590" s="129">
        <f ca="1">(TRUNC(PRODUCT($E$12:$E589),16))</f>
        <v>1.07753983360971</v>
      </c>
      <c r="G590" s="129">
        <f t="shared" si="182"/>
        <v>1</v>
      </c>
      <c r="H590" s="129">
        <f t="shared" ca="1" si="174"/>
        <v>1.0775398300000001</v>
      </c>
      <c r="I590" s="128">
        <f t="shared" si="183"/>
        <v>0.05</v>
      </c>
      <c r="J590" s="122">
        <f t="shared" si="184"/>
        <v>43488</v>
      </c>
      <c r="K590" s="118">
        <f t="shared" si="185"/>
        <v>398</v>
      </c>
      <c r="L590" s="130">
        <f t="shared" si="186"/>
        <v>399</v>
      </c>
      <c r="M590" s="131">
        <f t="shared" si="175"/>
        <v>1.080313302</v>
      </c>
      <c r="N590" s="131">
        <f t="shared" ca="1" si="176"/>
        <v>1.164080612</v>
      </c>
      <c r="O590" s="130">
        <f t="shared" si="187"/>
        <v>0</v>
      </c>
      <c r="P590" s="129">
        <f t="shared" ca="1" si="177"/>
        <v>393793.46879999997</v>
      </c>
      <c r="Q590" s="135">
        <f t="shared" si="178"/>
        <v>0</v>
      </c>
      <c r="R590" s="129">
        <f t="shared" si="179"/>
        <v>0</v>
      </c>
      <c r="S590" s="136" t="str">
        <f t="shared" si="188"/>
        <v>A+J=</v>
      </c>
      <c r="T590" s="122">
        <f t="shared" si="189"/>
        <v>44368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>
        <f t="shared" si="180"/>
        <v>44067</v>
      </c>
      <c r="B591" s="127">
        <f t="shared" ca="1" si="190"/>
        <v>2793793.4687999999</v>
      </c>
      <c r="C591" s="119">
        <f t="shared" si="181"/>
        <v>2400000</v>
      </c>
      <c r="D591" s="128">
        <f ca="1">IF(A591&lt;$B$1,VLOOKUP(A591,[1]DI!$A$4:$B$15000,2,FALSE),0)</f>
        <v>1.9000000000000006E-2</v>
      </c>
      <c r="E591" s="129">
        <f t="shared" ca="1" si="173"/>
        <v>1.0000746899999999</v>
      </c>
      <c r="F591" s="129">
        <f ca="1">(TRUNC(PRODUCT($E$12:$E590),16))</f>
        <v>1.07753983360971</v>
      </c>
      <c r="G591" s="129">
        <f t="shared" si="182"/>
        <v>1</v>
      </c>
      <c r="H591" s="129">
        <f t="shared" ca="1" si="174"/>
        <v>1.0775398300000001</v>
      </c>
      <c r="I591" s="128">
        <f t="shared" si="183"/>
        <v>0.05</v>
      </c>
      <c r="J591" s="122">
        <f t="shared" si="184"/>
        <v>43488</v>
      </c>
      <c r="K591" s="118">
        <f t="shared" si="185"/>
        <v>399</v>
      </c>
      <c r="L591" s="130">
        <f t="shared" si="186"/>
        <v>399</v>
      </c>
      <c r="M591" s="131">
        <f t="shared" si="175"/>
        <v>1.080313302</v>
      </c>
      <c r="N591" s="131">
        <f t="shared" ca="1" si="176"/>
        <v>1.164080612</v>
      </c>
      <c r="O591" s="130">
        <f t="shared" si="187"/>
        <v>0</v>
      </c>
      <c r="P591" s="129">
        <f t="shared" ca="1" si="177"/>
        <v>393793.46879999997</v>
      </c>
      <c r="Q591" s="135">
        <f t="shared" si="178"/>
        <v>0</v>
      </c>
      <c r="R591" s="129">
        <f t="shared" si="179"/>
        <v>0</v>
      </c>
      <c r="S591" s="136" t="str">
        <f t="shared" si="188"/>
        <v>A+J=</v>
      </c>
      <c r="T591" s="122">
        <f t="shared" si="189"/>
        <v>44368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>
        <f t="shared" si="180"/>
        <v>44068</v>
      </c>
      <c r="B592" s="127">
        <f t="shared" ca="1" si="190"/>
        <v>2794543.1616000002</v>
      </c>
      <c r="C592" s="119">
        <f t="shared" si="181"/>
        <v>2400000</v>
      </c>
      <c r="D592" s="128">
        <f ca="1">IF(A592&lt;$B$1,VLOOKUP(A592,[1]DI!$A$4:$B$15000,2,FALSE),0)</f>
        <v>1.9000000000000006E-2</v>
      </c>
      <c r="E592" s="129">
        <f t="shared" ca="1" si="173"/>
        <v>1.0000746899999999</v>
      </c>
      <c r="F592" s="129">
        <f ca="1">(TRUNC(PRODUCT($E$12:$E591),16))</f>
        <v>1.07762031505988</v>
      </c>
      <c r="G592" s="129">
        <f t="shared" si="182"/>
        <v>1</v>
      </c>
      <c r="H592" s="129">
        <f t="shared" ca="1" si="174"/>
        <v>1.0776203200000001</v>
      </c>
      <c r="I592" s="128">
        <f t="shared" si="183"/>
        <v>0.05</v>
      </c>
      <c r="J592" s="122">
        <f t="shared" si="184"/>
        <v>43488</v>
      </c>
      <c r="K592" s="118">
        <f t="shared" si="185"/>
        <v>400</v>
      </c>
      <c r="L592" s="130">
        <f t="shared" si="186"/>
        <v>400</v>
      </c>
      <c r="M592" s="131">
        <f t="shared" si="175"/>
        <v>1.080522483</v>
      </c>
      <c r="N592" s="131">
        <f t="shared" ca="1" si="176"/>
        <v>1.164392984</v>
      </c>
      <c r="O592" s="130">
        <f t="shared" si="187"/>
        <v>0</v>
      </c>
      <c r="P592" s="129">
        <f t="shared" ca="1" si="177"/>
        <v>394543.16159999999</v>
      </c>
      <c r="Q592" s="135">
        <f t="shared" si="178"/>
        <v>0</v>
      </c>
      <c r="R592" s="129">
        <f t="shared" si="179"/>
        <v>0</v>
      </c>
      <c r="S592" s="136" t="str">
        <f t="shared" si="188"/>
        <v>A+J=</v>
      </c>
      <c r="T592" s="122">
        <f t="shared" si="189"/>
        <v>44368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>
        <f t="shared" si="180"/>
        <v>44069</v>
      </c>
      <c r="B593" s="127">
        <f t="shared" ca="1" si="190"/>
        <v>2795293.0152000003</v>
      </c>
      <c r="C593" s="119">
        <f t="shared" si="181"/>
        <v>2400000</v>
      </c>
      <c r="D593" s="128">
        <f ca="1">IF(A593&lt;$B$1,VLOOKUP(A593,[1]DI!$A$4:$B$15000,2,FALSE),0)</f>
        <v>1.9000000000000006E-2</v>
      </c>
      <c r="E593" s="129">
        <f t="shared" ca="1" si="173"/>
        <v>1.0000746899999999</v>
      </c>
      <c r="F593" s="129">
        <f ca="1">(TRUNC(PRODUCT($E$12:$E592),16))</f>
        <v>1.07770080252121</v>
      </c>
      <c r="G593" s="129">
        <f t="shared" si="182"/>
        <v>1</v>
      </c>
      <c r="H593" s="129">
        <f t="shared" ca="1" si="174"/>
        <v>1.0777007999999999</v>
      </c>
      <c r="I593" s="128">
        <f t="shared" si="183"/>
        <v>0.05</v>
      </c>
      <c r="J593" s="122">
        <f t="shared" si="184"/>
        <v>43488</v>
      </c>
      <c r="K593" s="118">
        <f t="shared" si="185"/>
        <v>401</v>
      </c>
      <c r="L593" s="130">
        <f t="shared" si="186"/>
        <v>401</v>
      </c>
      <c r="M593" s="131">
        <f t="shared" si="175"/>
        <v>1.080731705</v>
      </c>
      <c r="N593" s="131">
        <f t="shared" ca="1" si="176"/>
        <v>1.164705423</v>
      </c>
      <c r="O593" s="130">
        <f t="shared" si="187"/>
        <v>0</v>
      </c>
      <c r="P593" s="129">
        <f t="shared" ca="1" si="177"/>
        <v>395293.01520000002</v>
      </c>
      <c r="Q593" s="135">
        <f t="shared" si="178"/>
        <v>0</v>
      </c>
      <c r="R593" s="129">
        <f t="shared" si="179"/>
        <v>0</v>
      </c>
      <c r="S593" s="136" t="str">
        <f t="shared" si="188"/>
        <v>A+J=</v>
      </c>
      <c r="T593" s="122">
        <f t="shared" si="189"/>
        <v>44368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>
        <f t="shared" si="180"/>
        <v>44070</v>
      </c>
      <c r="B594" s="127">
        <f t="shared" ca="1" si="190"/>
        <v>2796043.1088</v>
      </c>
      <c r="C594" s="119">
        <f t="shared" si="181"/>
        <v>2400000</v>
      </c>
      <c r="D594" s="128">
        <f ca="1">IF(A594&lt;$B$1,VLOOKUP(A594,[1]DI!$A$4:$B$15000,2,FALSE),0)</f>
        <v>1.9000000000000006E-2</v>
      </c>
      <c r="E594" s="129">
        <f t="shared" ca="1" si="173"/>
        <v>1.0000746899999999</v>
      </c>
      <c r="F594" s="129">
        <f ca="1">(TRUNC(PRODUCT($E$12:$E593),16))</f>
        <v>1.07778129599415</v>
      </c>
      <c r="G594" s="129">
        <f t="shared" si="182"/>
        <v>1</v>
      </c>
      <c r="H594" s="129">
        <f t="shared" ca="1" si="174"/>
        <v>1.0777813000000001</v>
      </c>
      <c r="I594" s="128">
        <f t="shared" si="183"/>
        <v>0.05</v>
      </c>
      <c r="J594" s="122">
        <f t="shared" si="184"/>
        <v>43488</v>
      </c>
      <c r="K594" s="118">
        <f t="shared" si="185"/>
        <v>402</v>
      </c>
      <c r="L594" s="130">
        <f t="shared" si="186"/>
        <v>402</v>
      </c>
      <c r="M594" s="131">
        <f t="shared" si="175"/>
        <v>1.0809409679999999</v>
      </c>
      <c r="N594" s="131">
        <f t="shared" ca="1" si="176"/>
        <v>1.1650179620000001</v>
      </c>
      <c r="O594" s="130">
        <f t="shared" si="187"/>
        <v>0</v>
      </c>
      <c r="P594" s="129">
        <f t="shared" ca="1" si="177"/>
        <v>396043.10879999999</v>
      </c>
      <c r="Q594" s="135">
        <f t="shared" si="178"/>
        <v>0</v>
      </c>
      <c r="R594" s="129">
        <f t="shared" si="179"/>
        <v>0</v>
      </c>
      <c r="S594" s="136" t="str">
        <f t="shared" si="188"/>
        <v>A+J=</v>
      </c>
      <c r="T594" s="122">
        <f t="shared" si="189"/>
        <v>44368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>
        <f t="shared" si="180"/>
        <v>44071</v>
      </c>
      <c r="B595" s="127">
        <f t="shared" ca="1" si="190"/>
        <v>2796793.3848000001</v>
      </c>
      <c r="C595" s="119">
        <f t="shared" si="181"/>
        <v>2400000</v>
      </c>
      <c r="D595" s="128">
        <f ca="1">IF(A595&lt;$B$1,VLOOKUP(A595,[1]DI!$A$4:$B$15000,2,FALSE),0)</f>
        <v>1.9000000000000006E-2</v>
      </c>
      <c r="E595" s="129">
        <f t="shared" ca="1" si="173"/>
        <v>1.0000746899999999</v>
      </c>
      <c r="F595" s="129">
        <f ca="1">(TRUNC(PRODUCT($E$12:$E594),16))</f>
        <v>1.0778617954791501</v>
      </c>
      <c r="G595" s="129">
        <f t="shared" si="182"/>
        <v>1</v>
      </c>
      <c r="H595" s="129">
        <f t="shared" ca="1" si="174"/>
        <v>1.0778618</v>
      </c>
      <c r="I595" s="128">
        <f t="shared" si="183"/>
        <v>0.05</v>
      </c>
      <c r="J595" s="122">
        <f t="shared" si="184"/>
        <v>43488</v>
      </c>
      <c r="K595" s="118">
        <f t="shared" si="185"/>
        <v>403</v>
      </c>
      <c r="L595" s="130">
        <f t="shared" si="186"/>
        <v>403</v>
      </c>
      <c r="M595" s="131">
        <f t="shared" si="175"/>
        <v>1.0811502710000001</v>
      </c>
      <c r="N595" s="131">
        <f t="shared" ca="1" si="176"/>
        <v>1.165330577</v>
      </c>
      <c r="O595" s="130">
        <f t="shared" si="187"/>
        <v>0</v>
      </c>
      <c r="P595" s="129">
        <f t="shared" ca="1" si="177"/>
        <v>396793.3848</v>
      </c>
      <c r="Q595" s="135">
        <f t="shared" si="178"/>
        <v>0</v>
      </c>
      <c r="R595" s="129">
        <f t="shared" si="179"/>
        <v>0</v>
      </c>
      <c r="S595" s="136" t="str">
        <f t="shared" si="188"/>
        <v>A+J=</v>
      </c>
      <c r="T595" s="122">
        <f t="shared" si="189"/>
        <v>44368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>
        <f t="shared" si="180"/>
        <v>44072</v>
      </c>
      <c r="B596" s="127">
        <f t="shared" ca="1" si="190"/>
        <v>2797543.8503999999</v>
      </c>
      <c r="C596" s="119">
        <f t="shared" si="181"/>
        <v>2400000</v>
      </c>
      <c r="D596" s="128">
        <f ca="1">IF(A596&lt;$B$1,VLOOKUP(A596,[1]DI!$A$4:$B$15000,2,FALSE),0)</f>
        <v>0</v>
      </c>
      <c r="E596" s="129">
        <f t="shared" ca="1" si="173"/>
        <v>1</v>
      </c>
      <c r="F596" s="129">
        <f ca="1">(TRUNC(PRODUCT($E$12:$E595),16))</f>
        <v>1.07794230097665</v>
      </c>
      <c r="G596" s="129">
        <f t="shared" si="182"/>
        <v>1</v>
      </c>
      <c r="H596" s="129">
        <f t="shared" ca="1" si="174"/>
        <v>1.0779422999999999</v>
      </c>
      <c r="I596" s="128">
        <f t="shared" si="183"/>
        <v>0.05</v>
      </c>
      <c r="J596" s="122">
        <f t="shared" si="184"/>
        <v>43488</v>
      </c>
      <c r="K596" s="118">
        <f t="shared" si="185"/>
        <v>403</v>
      </c>
      <c r="L596" s="130">
        <f t="shared" si="186"/>
        <v>404</v>
      </c>
      <c r="M596" s="131">
        <f t="shared" si="175"/>
        <v>1.081359615</v>
      </c>
      <c r="N596" s="131">
        <f t="shared" ca="1" si="176"/>
        <v>1.165643271</v>
      </c>
      <c r="O596" s="130">
        <f t="shared" si="187"/>
        <v>0</v>
      </c>
      <c r="P596" s="129">
        <f t="shared" ca="1" si="177"/>
        <v>397543.8504</v>
      </c>
      <c r="Q596" s="135">
        <f t="shared" si="178"/>
        <v>0</v>
      </c>
      <c r="R596" s="129">
        <f t="shared" si="179"/>
        <v>0</v>
      </c>
      <c r="S596" s="136" t="str">
        <f t="shared" si="188"/>
        <v>A+J=</v>
      </c>
      <c r="T596" s="122">
        <f t="shared" si="189"/>
        <v>44368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>
        <f t="shared" si="180"/>
        <v>44073</v>
      </c>
      <c r="B597" s="127">
        <f t="shared" ca="1" si="190"/>
        <v>2797543.8503999999</v>
      </c>
      <c r="C597" s="119">
        <f t="shared" si="181"/>
        <v>2400000</v>
      </c>
      <c r="D597" s="128">
        <f ca="1">IF(A597&lt;$B$1,VLOOKUP(A597,[1]DI!$A$4:$B$15000,2,FALSE),0)</f>
        <v>0</v>
      </c>
      <c r="E597" s="129">
        <f t="shared" ca="1" si="173"/>
        <v>1</v>
      </c>
      <c r="F597" s="129">
        <f ca="1">(TRUNC(PRODUCT($E$12:$E596),16))</f>
        <v>1.07794230097665</v>
      </c>
      <c r="G597" s="129">
        <f t="shared" si="182"/>
        <v>1</v>
      </c>
      <c r="H597" s="129">
        <f t="shared" ca="1" si="174"/>
        <v>1.0779422999999999</v>
      </c>
      <c r="I597" s="128">
        <f t="shared" si="183"/>
        <v>0.05</v>
      </c>
      <c r="J597" s="122">
        <f t="shared" si="184"/>
        <v>43488</v>
      </c>
      <c r="K597" s="118">
        <f t="shared" si="185"/>
        <v>403</v>
      </c>
      <c r="L597" s="130">
        <f t="shared" si="186"/>
        <v>404</v>
      </c>
      <c r="M597" s="131">
        <f t="shared" si="175"/>
        <v>1.081359615</v>
      </c>
      <c r="N597" s="131">
        <f t="shared" ca="1" si="176"/>
        <v>1.165643271</v>
      </c>
      <c r="O597" s="130">
        <f t="shared" si="187"/>
        <v>0</v>
      </c>
      <c r="P597" s="129">
        <f t="shared" ca="1" si="177"/>
        <v>397543.8504</v>
      </c>
      <c r="Q597" s="135">
        <f t="shared" si="178"/>
        <v>0</v>
      </c>
      <c r="R597" s="129">
        <f t="shared" si="179"/>
        <v>0</v>
      </c>
      <c r="S597" s="136" t="str">
        <f t="shared" si="188"/>
        <v>A+J=</v>
      </c>
      <c r="T597" s="122">
        <f t="shared" si="189"/>
        <v>44368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>
        <f t="shared" si="180"/>
        <v>44074</v>
      </c>
      <c r="B598" s="127">
        <f t="shared" ca="1" si="190"/>
        <v>2797543.8503999999</v>
      </c>
      <c r="C598" s="119">
        <f t="shared" si="181"/>
        <v>2400000</v>
      </c>
      <c r="D598" s="128">
        <f ca="1">IF(A598&lt;$B$1,VLOOKUP(A598,[1]DI!$A$4:$B$15000,2,FALSE),0)</f>
        <v>1.9000000000000006E-2</v>
      </c>
      <c r="E598" s="129">
        <f t="shared" ca="1" si="173"/>
        <v>1.0000746899999999</v>
      </c>
      <c r="F598" s="129">
        <f ca="1">(TRUNC(PRODUCT($E$12:$E597),16))</f>
        <v>1.07794230097665</v>
      </c>
      <c r="G598" s="129">
        <f t="shared" si="182"/>
        <v>1</v>
      </c>
      <c r="H598" s="129">
        <f t="shared" ca="1" si="174"/>
        <v>1.0779422999999999</v>
      </c>
      <c r="I598" s="128">
        <f t="shared" si="183"/>
        <v>0.05</v>
      </c>
      <c r="J598" s="122">
        <f t="shared" si="184"/>
        <v>43488</v>
      </c>
      <c r="K598" s="118">
        <f t="shared" si="185"/>
        <v>404</v>
      </c>
      <c r="L598" s="130">
        <f t="shared" si="186"/>
        <v>404</v>
      </c>
      <c r="M598" s="131">
        <f t="shared" si="175"/>
        <v>1.081359615</v>
      </c>
      <c r="N598" s="131">
        <f t="shared" ca="1" si="176"/>
        <v>1.165643271</v>
      </c>
      <c r="O598" s="130">
        <f t="shared" si="187"/>
        <v>0</v>
      </c>
      <c r="P598" s="129">
        <f t="shared" ca="1" si="177"/>
        <v>397543.8504</v>
      </c>
      <c r="Q598" s="135">
        <f t="shared" si="178"/>
        <v>0</v>
      </c>
      <c r="R598" s="129">
        <f t="shared" si="179"/>
        <v>0</v>
      </c>
      <c r="S598" s="136" t="str">
        <f t="shared" si="188"/>
        <v>A+J=</v>
      </c>
      <c r="T598" s="122">
        <f t="shared" si="189"/>
        <v>44368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>
        <f t="shared" si="180"/>
        <v>44075</v>
      </c>
      <c r="B599" s="127">
        <f t="shared" ca="1" si="190"/>
        <v>2798294.5247999998</v>
      </c>
      <c r="C599" s="119">
        <f t="shared" si="181"/>
        <v>2400000</v>
      </c>
      <c r="D599" s="128">
        <f ca="1">IF(A599&lt;$B$1,VLOOKUP(A599,[1]DI!$A$4:$B$15000,2,FALSE),0)</f>
        <v>1.9000000000000006E-2</v>
      </c>
      <c r="E599" s="129">
        <f t="shared" ca="1" si="173"/>
        <v>1.0000746899999999</v>
      </c>
      <c r="F599" s="129">
        <f ca="1">(TRUNC(PRODUCT($E$12:$E598),16))</f>
        <v>1.0780228124871101</v>
      </c>
      <c r="G599" s="129">
        <f t="shared" si="182"/>
        <v>1</v>
      </c>
      <c r="H599" s="129">
        <f t="shared" ca="1" si="174"/>
        <v>1.07802281</v>
      </c>
      <c r="I599" s="128">
        <f t="shared" si="183"/>
        <v>0.05</v>
      </c>
      <c r="J599" s="122">
        <f t="shared" si="184"/>
        <v>43488</v>
      </c>
      <c r="K599" s="118">
        <f t="shared" si="185"/>
        <v>405</v>
      </c>
      <c r="L599" s="130">
        <f t="shared" si="186"/>
        <v>405</v>
      </c>
      <c r="M599" s="131">
        <f t="shared" si="175"/>
        <v>1.0815689989999999</v>
      </c>
      <c r="N599" s="131">
        <f t="shared" ca="1" si="176"/>
        <v>1.1659560520000001</v>
      </c>
      <c r="O599" s="130">
        <f t="shared" si="187"/>
        <v>0</v>
      </c>
      <c r="P599" s="129">
        <f t="shared" ca="1" si="177"/>
        <v>398294.52480000001</v>
      </c>
      <c r="Q599" s="135">
        <f t="shared" si="178"/>
        <v>0</v>
      </c>
      <c r="R599" s="129">
        <f t="shared" si="179"/>
        <v>0</v>
      </c>
      <c r="S599" s="136" t="str">
        <f t="shared" si="188"/>
        <v>A+J=</v>
      </c>
      <c r="T599" s="122">
        <f t="shared" si="189"/>
        <v>44368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>
        <f t="shared" si="180"/>
        <v>44076</v>
      </c>
      <c r="B600" s="127">
        <f t="shared" ca="1" si="190"/>
        <v>2799045.4103999999</v>
      </c>
      <c r="C600" s="119">
        <f t="shared" si="181"/>
        <v>2400000</v>
      </c>
      <c r="D600" s="128">
        <f ca="1">IF(A600&lt;$B$1,VLOOKUP(A600,[1]DI!$A$4:$B$15000,2,FALSE),0)</f>
        <v>1.9000000000000006E-2</v>
      </c>
      <c r="E600" s="129">
        <f t="shared" ca="1" si="173"/>
        <v>1.0000746899999999</v>
      </c>
      <c r="F600" s="129">
        <f ca="1">(TRUNC(PRODUCT($E$12:$E599),16))</f>
        <v>1.0781033300109799</v>
      </c>
      <c r="G600" s="129">
        <f t="shared" si="182"/>
        <v>1</v>
      </c>
      <c r="H600" s="129">
        <f t="shared" ca="1" si="174"/>
        <v>1.07810333</v>
      </c>
      <c r="I600" s="128">
        <f t="shared" si="183"/>
        <v>0.05</v>
      </c>
      <c r="J600" s="122">
        <f t="shared" si="184"/>
        <v>43488</v>
      </c>
      <c r="K600" s="118">
        <f t="shared" si="185"/>
        <v>406</v>
      </c>
      <c r="L600" s="130">
        <f t="shared" si="186"/>
        <v>406</v>
      </c>
      <c r="M600" s="131">
        <f t="shared" si="175"/>
        <v>1.0817784239999999</v>
      </c>
      <c r="N600" s="131">
        <f t="shared" ca="1" si="176"/>
        <v>1.1662689209999999</v>
      </c>
      <c r="O600" s="130">
        <f t="shared" si="187"/>
        <v>0</v>
      </c>
      <c r="P600" s="129">
        <f t="shared" ca="1" si="177"/>
        <v>399045.41039999999</v>
      </c>
      <c r="Q600" s="135">
        <f t="shared" si="178"/>
        <v>0</v>
      </c>
      <c r="R600" s="129">
        <f t="shared" si="179"/>
        <v>0</v>
      </c>
      <c r="S600" s="136" t="str">
        <f t="shared" si="188"/>
        <v>A+J=</v>
      </c>
      <c r="T600" s="122">
        <f t="shared" si="189"/>
        <v>44368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>
        <f t="shared" si="180"/>
        <v>44077</v>
      </c>
      <c r="B601" s="127">
        <f t="shared" ca="1" si="190"/>
        <v>2799796.4832000001</v>
      </c>
      <c r="C601" s="119">
        <f t="shared" si="181"/>
        <v>2400000</v>
      </c>
      <c r="D601" s="128">
        <f ca="1">IF(A601&lt;$B$1,VLOOKUP(A601,[1]DI!$A$4:$B$15000,2,FALSE),0)</f>
        <v>1.9000000000000006E-2</v>
      </c>
      <c r="E601" s="129">
        <f t="shared" ca="1" si="173"/>
        <v>1.0000746899999999</v>
      </c>
      <c r="F601" s="129">
        <f ca="1">(TRUNC(PRODUCT($E$12:$E600),16))</f>
        <v>1.0781838535487001</v>
      </c>
      <c r="G601" s="129">
        <f t="shared" si="182"/>
        <v>1</v>
      </c>
      <c r="H601" s="129">
        <f t="shared" ca="1" si="174"/>
        <v>1.0781838500000001</v>
      </c>
      <c r="I601" s="128">
        <f t="shared" si="183"/>
        <v>0.05</v>
      </c>
      <c r="J601" s="122">
        <f t="shared" si="184"/>
        <v>43488</v>
      </c>
      <c r="K601" s="118">
        <f t="shared" si="185"/>
        <v>407</v>
      </c>
      <c r="L601" s="130">
        <f t="shared" si="186"/>
        <v>407</v>
      </c>
      <c r="M601" s="131">
        <f t="shared" si="175"/>
        <v>1.0819878890000001</v>
      </c>
      <c r="N601" s="131">
        <f t="shared" ca="1" si="176"/>
        <v>1.166581868</v>
      </c>
      <c r="O601" s="130">
        <f t="shared" si="187"/>
        <v>0</v>
      </c>
      <c r="P601" s="129">
        <f t="shared" ca="1" si="177"/>
        <v>399796.48320000002</v>
      </c>
      <c r="Q601" s="135">
        <f t="shared" si="178"/>
        <v>0</v>
      </c>
      <c r="R601" s="129">
        <f t="shared" si="179"/>
        <v>0</v>
      </c>
      <c r="S601" s="136" t="str">
        <f t="shared" si="188"/>
        <v>A+J=</v>
      </c>
      <c r="T601" s="122">
        <f t="shared" si="189"/>
        <v>44368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>
        <f t="shared" si="180"/>
        <v>44078</v>
      </c>
      <c r="B602" s="127">
        <f t="shared" ca="1" si="190"/>
        <v>2800547.7672000001</v>
      </c>
      <c r="C602" s="119">
        <f t="shared" si="181"/>
        <v>2400000</v>
      </c>
      <c r="D602" s="128">
        <f ca="1">IF(A602&lt;$B$1,VLOOKUP(A602,[1]DI!$A$4:$B$15000,2,FALSE),0)</f>
        <v>1.9000000000000006E-2</v>
      </c>
      <c r="E602" s="129">
        <f t="shared" ca="1" si="173"/>
        <v>1.0000746899999999</v>
      </c>
      <c r="F602" s="129">
        <f ca="1">(TRUNC(PRODUCT($E$12:$E601),16))</f>
        <v>1.0782643831007199</v>
      </c>
      <c r="G602" s="129">
        <f t="shared" si="182"/>
        <v>1</v>
      </c>
      <c r="H602" s="129">
        <f t="shared" ca="1" si="174"/>
        <v>1.07826438</v>
      </c>
      <c r="I602" s="128">
        <f t="shared" si="183"/>
        <v>0.05</v>
      </c>
      <c r="J602" s="122">
        <f t="shared" si="184"/>
        <v>43488</v>
      </c>
      <c r="K602" s="118">
        <f t="shared" si="185"/>
        <v>408</v>
      </c>
      <c r="L602" s="130">
        <f t="shared" si="186"/>
        <v>408</v>
      </c>
      <c r="M602" s="131">
        <f t="shared" si="175"/>
        <v>1.0821973949999999</v>
      </c>
      <c r="N602" s="131">
        <f t="shared" ca="1" si="176"/>
        <v>1.166894903</v>
      </c>
      <c r="O602" s="130">
        <f t="shared" si="187"/>
        <v>0</v>
      </c>
      <c r="P602" s="129">
        <f t="shared" ca="1" si="177"/>
        <v>400547.7672</v>
      </c>
      <c r="Q602" s="135">
        <f t="shared" si="178"/>
        <v>0</v>
      </c>
      <c r="R602" s="129">
        <f t="shared" si="179"/>
        <v>0</v>
      </c>
      <c r="S602" s="136" t="str">
        <f t="shared" si="188"/>
        <v>A+J=</v>
      </c>
      <c r="T602" s="122">
        <f t="shared" si="189"/>
        <v>44368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>
        <f t="shared" si="180"/>
        <v>44079</v>
      </c>
      <c r="B603" s="127">
        <f t="shared" ca="1" si="190"/>
        <v>2801299.2623999999</v>
      </c>
      <c r="C603" s="119">
        <f t="shared" si="181"/>
        <v>2400000</v>
      </c>
      <c r="D603" s="128">
        <f ca="1">IF(A603&lt;$B$1,VLOOKUP(A603,[1]DI!$A$4:$B$15000,2,FALSE),0)</f>
        <v>0</v>
      </c>
      <c r="E603" s="129">
        <f t="shared" ca="1" si="173"/>
        <v>1</v>
      </c>
      <c r="F603" s="129">
        <f ca="1">(TRUNC(PRODUCT($E$12:$E602),16))</f>
        <v>1.07834491866749</v>
      </c>
      <c r="G603" s="129">
        <f t="shared" si="182"/>
        <v>1</v>
      </c>
      <c r="H603" s="129">
        <f t="shared" ca="1" si="174"/>
        <v>1.0783449199999999</v>
      </c>
      <c r="I603" s="128">
        <f t="shared" si="183"/>
        <v>0.05</v>
      </c>
      <c r="J603" s="122">
        <f t="shared" si="184"/>
        <v>43488</v>
      </c>
      <c r="K603" s="118">
        <f t="shared" si="185"/>
        <v>408</v>
      </c>
      <c r="L603" s="130">
        <f t="shared" si="186"/>
        <v>409</v>
      </c>
      <c r="M603" s="131">
        <f t="shared" si="175"/>
        <v>1.0824069409999999</v>
      </c>
      <c r="N603" s="131">
        <f t="shared" ca="1" si="176"/>
        <v>1.167208026</v>
      </c>
      <c r="O603" s="130">
        <f t="shared" si="187"/>
        <v>0</v>
      </c>
      <c r="P603" s="129">
        <f t="shared" ca="1" si="177"/>
        <v>401299.26240000001</v>
      </c>
      <c r="Q603" s="135">
        <f t="shared" si="178"/>
        <v>0</v>
      </c>
      <c r="R603" s="129">
        <f t="shared" si="179"/>
        <v>0</v>
      </c>
      <c r="S603" s="136" t="str">
        <f t="shared" si="188"/>
        <v>A+J=</v>
      </c>
      <c r="T603" s="122">
        <f t="shared" si="189"/>
        <v>44368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>
        <f t="shared" si="180"/>
        <v>44080</v>
      </c>
      <c r="B604" s="127">
        <f t="shared" ca="1" si="190"/>
        <v>2801299.2623999999</v>
      </c>
      <c r="C604" s="119">
        <f t="shared" si="181"/>
        <v>2400000</v>
      </c>
      <c r="D604" s="128">
        <f ca="1">IF(A604&lt;$B$1,VLOOKUP(A604,[1]DI!$A$4:$B$15000,2,FALSE),0)</f>
        <v>0</v>
      </c>
      <c r="E604" s="129">
        <f t="shared" ca="1" si="173"/>
        <v>1</v>
      </c>
      <c r="F604" s="129">
        <f ca="1">(TRUNC(PRODUCT($E$12:$E603),16))</f>
        <v>1.07834491866749</v>
      </c>
      <c r="G604" s="129">
        <f t="shared" si="182"/>
        <v>1</v>
      </c>
      <c r="H604" s="129">
        <f t="shared" ca="1" si="174"/>
        <v>1.0783449199999999</v>
      </c>
      <c r="I604" s="128">
        <f t="shared" si="183"/>
        <v>0.05</v>
      </c>
      <c r="J604" s="122">
        <f t="shared" si="184"/>
        <v>43488</v>
      </c>
      <c r="K604" s="118">
        <f t="shared" si="185"/>
        <v>408</v>
      </c>
      <c r="L604" s="130">
        <f t="shared" si="186"/>
        <v>409</v>
      </c>
      <c r="M604" s="131">
        <f t="shared" si="175"/>
        <v>1.0824069409999999</v>
      </c>
      <c r="N604" s="131">
        <f t="shared" ca="1" si="176"/>
        <v>1.167208026</v>
      </c>
      <c r="O604" s="130">
        <f t="shared" si="187"/>
        <v>0</v>
      </c>
      <c r="P604" s="129">
        <f t="shared" ca="1" si="177"/>
        <v>401299.26240000001</v>
      </c>
      <c r="Q604" s="135">
        <f t="shared" si="178"/>
        <v>0</v>
      </c>
      <c r="R604" s="129">
        <f t="shared" si="179"/>
        <v>0</v>
      </c>
      <c r="S604" s="136" t="str">
        <f t="shared" si="188"/>
        <v>A+J=</v>
      </c>
      <c r="T604" s="122">
        <f t="shared" si="189"/>
        <v>44368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>
        <f t="shared" si="180"/>
        <v>44081</v>
      </c>
      <c r="B605" s="127">
        <f t="shared" ca="1" si="190"/>
        <v>2801299.2623999999</v>
      </c>
      <c r="C605" s="119">
        <f t="shared" si="181"/>
        <v>2400000</v>
      </c>
      <c r="D605" s="128">
        <f ca="1">IF(A605&lt;$B$1,VLOOKUP(A605,[1]DI!$A$4:$B$15000,2,FALSE),0)</f>
        <v>0</v>
      </c>
      <c r="E605" s="129">
        <f t="shared" ca="1" si="173"/>
        <v>1</v>
      </c>
      <c r="F605" s="129">
        <f ca="1">(TRUNC(PRODUCT($E$12:$E604),16))</f>
        <v>1.07834491866749</v>
      </c>
      <c r="G605" s="129">
        <f t="shared" si="182"/>
        <v>1</v>
      </c>
      <c r="H605" s="129">
        <f t="shared" ca="1" si="174"/>
        <v>1.0783449199999999</v>
      </c>
      <c r="I605" s="128">
        <f t="shared" si="183"/>
        <v>0.05</v>
      </c>
      <c r="J605" s="122">
        <f t="shared" si="184"/>
        <v>43488</v>
      </c>
      <c r="K605" s="118">
        <f t="shared" si="185"/>
        <v>408</v>
      </c>
      <c r="L605" s="130">
        <f t="shared" si="186"/>
        <v>409</v>
      </c>
      <c r="M605" s="131">
        <f t="shared" si="175"/>
        <v>1.0824069409999999</v>
      </c>
      <c r="N605" s="131">
        <f t="shared" ca="1" si="176"/>
        <v>1.167208026</v>
      </c>
      <c r="O605" s="130">
        <f t="shared" si="187"/>
        <v>0</v>
      </c>
      <c r="P605" s="129">
        <f t="shared" ca="1" si="177"/>
        <v>401299.26240000001</v>
      </c>
      <c r="Q605" s="135">
        <f t="shared" si="178"/>
        <v>0</v>
      </c>
      <c r="R605" s="129">
        <f t="shared" si="179"/>
        <v>0</v>
      </c>
      <c r="S605" s="136" t="str">
        <f t="shared" si="188"/>
        <v>A+J=</v>
      </c>
      <c r="T605" s="122">
        <f t="shared" si="189"/>
        <v>44368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>
        <f t="shared" si="180"/>
        <v>44082</v>
      </c>
      <c r="B606" s="127">
        <f t="shared" ca="1" si="190"/>
        <v>2801299.2623999999</v>
      </c>
      <c r="C606" s="119">
        <f t="shared" si="181"/>
        <v>2400000</v>
      </c>
      <c r="D606" s="128">
        <f ca="1">IF(A606&lt;$B$1,VLOOKUP(A606,[1]DI!$A$4:$B$15000,2,FALSE),0)</f>
        <v>1.9000000000000006E-2</v>
      </c>
      <c r="E606" s="129">
        <f t="shared" ca="1" si="173"/>
        <v>1.0000746899999999</v>
      </c>
      <c r="F606" s="129">
        <f ca="1">(TRUNC(PRODUCT($E$12:$E605),16))</f>
        <v>1.07834491866749</v>
      </c>
      <c r="G606" s="129">
        <f t="shared" si="182"/>
        <v>1</v>
      </c>
      <c r="H606" s="129">
        <f t="shared" ca="1" si="174"/>
        <v>1.0783449199999999</v>
      </c>
      <c r="I606" s="128">
        <f t="shared" si="183"/>
        <v>0.05</v>
      </c>
      <c r="J606" s="122">
        <f t="shared" si="184"/>
        <v>43488</v>
      </c>
      <c r="K606" s="118">
        <f t="shared" si="185"/>
        <v>409</v>
      </c>
      <c r="L606" s="130">
        <f t="shared" si="186"/>
        <v>409</v>
      </c>
      <c r="M606" s="131">
        <f t="shared" si="175"/>
        <v>1.0824069409999999</v>
      </c>
      <c r="N606" s="131">
        <f t="shared" ca="1" si="176"/>
        <v>1.167208026</v>
      </c>
      <c r="O606" s="130">
        <f t="shared" si="187"/>
        <v>0</v>
      </c>
      <c r="P606" s="129">
        <f t="shared" ca="1" si="177"/>
        <v>401299.26240000001</v>
      </c>
      <c r="Q606" s="135">
        <f t="shared" si="178"/>
        <v>0</v>
      </c>
      <c r="R606" s="129">
        <f t="shared" si="179"/>
        <v>0</v>
      </c>
      <c r="S606" s="136" t="str">
        <f t="shared" si="188"/>
        <v>A+J=</v>
      </c>
      <c r="T606" s="122">
        <f t="shared" si="189"/>
        <v>44368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>
        <f t="shared" si="180"/>
        <v>44083</v>
      </c>
      <c r="B607" s="127">
        <f t="shared" ca="1" si="190"/>
        <v>2802050.9448000002</v>
      </c>
      <c r="C607" s="119">
        <f t="shared" si="181"/>
        <v>2400000</v>
      </c>
      <c r="D607" s="128">
        <f ca="1">IF(A607&lt;$B$1,VLOOKUP(A607,[1]DI!$A$4:$B$15000,2,FALSE),0)</f>
        <v>1.9000000000000006E-2</v>
      </c>
      <c r="E607" s="129">
        <f t="shared" ca="1" si="173"/>
        <v>1.0000746899999999</v>
      </c>
      <c r="F607" s="129">
        <f ca="1">(TRUNC(PRODUCT($E$12:$E606),16))</f>
        <v>1.0784254602494701</v>
      </c>
      <c r="G607" s="129">
        <f t="shared" si="182"/>
        <v>1</v>
      </c>
      <c r="H607" s="129">
        <f t="shared" ca="1" si="174"/>
        <v>1.0784254600000001</v>
      </c>
      <c r="I607" s="128">
        <f t="shared" si="183"/>
        <v>0.05</v>
      </c>
      <c r="J607" s="122">
        <f t="shared" si="184"/>
        <v>43488</v>
      </c>
      <c r="K607" s="118">
        <f t="shared" si="185"/>
        <v>410</v>
      </c>
      <c r="L607" s="130">
        <f t="shared" si="186"/>
        <v>410</v>
      </c>
      <c r="M607" s="131">
        <f t="shared" si="175"/>
        <v>1.082616528</v>
      </c>
      <c r="N607" s="131">
        <f t="shared" ca="1" si="176"/>
        <v>1.1675212269999999</v>
      </c>
      <c r="O607" s="130">
        <f t="shared" si="187"/>
        <v>0</v>
      </c>
      <c r="P607" s="129">
        <f t="shared" ca="1" si="177"/>
        <v>402050.9448</v>
      </c>
      <c r="Q607" s="135">
        <f t="shared" si="178"/>
        <v>0</v>
      </c>
      <c r="R607" s="129">
        <f t="shared" si="179"/>
        <v>0</v>
      </c>
      <c r="S607" s="136" t="str">
        <f t="shared" si="188"/>
        <v>A+J=</v>
      </c>
      <c r="T607" s="122">
        <f t="shared" si="189"/>
        <v>44368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>
        <f t="shared" si="180"/>
        <v>44084</v>
      </c>
      <c r="B608" s="127">
        <f t="shared" ca="1" si="190"/>
        <v>2802802.8407999999</v>
      </c>
      <c r="C608" s="119">
        <f t="shared" si="181"/>
        <v>2400000</v>
      </c>
      <c r="D608" s="128">
        <f ca="1">IF(A608&lt;$B$1,VLOOKUP(A608,[1]DI!$A$4:$B$15000,2,FALSE),0)</f>
        <v>1.9000000000000006E-2</v>
      </c>
      <c r="E608" s="129">
        <f t="shared" ca="1" si="173"/>
        <v>1.0000746899999999</v>
      </c>
      <c r="F608" s="129">
        <f ca="1">(TRUNC(PRODUCT($E$12:$E607),16))</f>
        <v>1.0785060078470901</v>
      </c>
      <c r="G608" s="129">
        <f t="shared" si="182"/>
        <v>1</v>
      </c>
      <c r="H608" s="129">
        <f t="shared" ca="1" si="174"/>
        <v>1.0785060099999999</v>
      </c>
      <c r="I608" s="128">
        <f t="shared" si="183"/>
        <v>0.05</v>
      </c>
      <c r="J608" s="122">
        <f t="shared" si="184"/>
        <v>43488</v>
      </c>
      <c r="K608" s="118">
        <f t="shared" si="185"/>
        <v>411</v>
      </c>
      <c r="L608" s="130">
        <f t="shared" si="186"/>
        <v>411</v>
      </c>
      <c r="M608" s="131">
        <f t="shared" si="175"/>
        <v>1.0828261560000001</v>
      </c>
      <c r="N608" s="131">
        <f t="shared" ca="1" si="176"/>
        <v>1.167834517</v>
      </c>
      <c r="O608" s="130">
        <f t="shared" si="187"/>
        <v>0</v>
      </c>
      <c r="P608" s="129">
        <f t="shared" ca="1" si="177"/>
        <v>402802.84080000001</v>
      </c>
      <c r="Q608" s="135">
        <f t="shared" si="178"/>
        <v>0</v>
      </c>
      <c r="R608" s="129">
        <f t="shared" si="179"/>
        <v>0</v>
      </c>
      <c r="S608" s="136" t="str">
        <f t="shared" si="188"/>
        <v>A+J=</v>
      </c>
      <c r="T608" s="122">
        <f t="shared" si="189"/>
        <v>44368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>
        <f t="shared" si="180"/>
        <v>44085</v>
      </c>
      <c r="B609" s="127">
        <f t="shared" ca="1" si="190"/>
        <v>2803554.9216</v>
      </c>
      <c r="C609" s="119">
        <f t="shared" si="181"/>
        <v>2400000</v>
      </c>
      <c r="D609" s="128">
        <f ca="1">IF(A609&lt;$B$1,VLOOKUP(A609,[1]DI!$A$4:$B$15000,2,FALSE),0)</f>
        <v>1.9000000000000006E-2</v>
      </c>
      <c r="E609" s="129">
        <f t="shared" ca="1" si="173"/>
        <v>1.0000746899999999</v>
      </c>
      <c r="F609" s="129">
        <f ca="1">(TRUNC(PRODUCT($E$12:$E608),16))</f>
        <v>1.0785865614608201</v>
      </c>
      <c r="G609" s="129">
        <f t="shared" si="182"/>
        <v>1</v>
      </c>
      <c r="H609" s="129">
        <f t="shared" ca="1" si="174"/>
        <v>1.07858656</v>
      </c>
      <c r="I609" s="128">
        <f t="shared" si="183"/>
        <v>0.05</v>
      </c>
      <c r="J609" s="122">
        <f t="shared" si="184"/>
        <v>43488</v>
      </c>
      <c r="K609" s="118">
        <f t="shared" si="185"/>
        <v>412</v>
      </c>
      <c r="L609" s="130">
        <f t="shared" si="186"/>
        <v>412</v>
      </c>
      <c r="M609" s="131">
        <f t="shared" si="175"/>
        <v>1.083035824</v>
      </c>
      <c r="N609" s="131">
        <f t="shared" ca="1" si="176"/>
        <v>1.1681478839999999</v>
      </c>
      <c r="O609" s="130">
        <f t="shared" si="187"/>
        <v>0</v>
      </c>
      <c r="P609" s="129">
        <f t="shared" ca="1" si="177"/>
        <v>403554.9216</v>
      </c>
      <c r="Q609" s="135">
        <f t="shared" si="178"/>
        <v>0</v>
      </c>
      <c r="R609" s="129">
        <f t="shared" si="179"/>
        <v>0</v>
      </c>
      <c r="S609" s="136" t="str">
        <f t="shared" si="188"/>
        <v>A+J=</v>
      </c>
      <c r="T609" s="122">
        <f t="shared" si="189"/>
        <v>44368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>
        <f t="shared" si="180"/>
        <v>44086</v>
      </c>
      <c r="B610" s="127">
        <f t="shared" ca="1" si="190"/>
        <v>2804307.2135999999</v>
      </c>
      <c r="C610" s="119">
        <f t="shared" si="181"/>
        <v>2400000</v>
      </c>
      <c r="D610" s="128">
        <f ca="1">IF(A610&lt;$B$1,VLOOKUP(A610,[1]DI!$A$4:$B$15000,2,FALSE),0)</f>
        <v>0</v>
      </c>
      <c r="E610" s="129">
        <f t="shared" ca="1" si="173"/>
        <v>1</v>
      </c>
      <c r="F610" s="129">
        <f ca="1">(TRUNC(PRODUCT($E$12:$E609),16))</f>
        <v>1.0786671210910901</v>
      </c>
      <c r="G610" s="129">
        <f t="shared" si="182"/>
        <v>1</v>
      </c>
      <c r="H610" s="129">
        <f t="shared" ca="1" si="174"/>
        <v>1.07866712</v>
      </c>
      <c r="I610" s="128">
        <f t="shared" si="183"/>
        <v>0.05</v>
      </c>
      <c r="J610" s="122">
        <f t="shared" si="184"/>
        <v>43488</v>
      </c>
      <c r="K610" s="118">
        <f t="shared" si="185"/>
        <v>412</v>
      </c>
      <c r="L610" s="130">
        <f t="shared" si="186"/>
        <v>413</v>
      </c>
      <c r="M610" s="131">
        <f t="shared" si="175"/>
        <v>1.0832455329999999</v>
      </c>
      <c r="N610" s="131">
        <f t="shared" ca="1" si="176"/>
        <v>1.168461339</v>
      </c>
      <c r="O610" s="130">
        <f t="shared" si="187"/>
        <v>0</v>
      </c>
      <c r="P610" s="129">
        <f t="shared" ca="1" si="177"/>
        <v>404307.21360000002</v>
      </c>
      <c r="Q610" s="135">
        <f t="shared" si="178"/>
        <v>0</v>
      </c>
      <c r="R610" s="129">
        <f t="shared" si="179"/>
        <v>0</v>
      </c>
      <c r="S610" s="136" t="str">
        <f t="shared" si="188"/>
        <v>A+J=</v>
      </c>
      <c r="T610" s="122">
        <f t="shared" si="189"/>
        <v>44368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>
        <f t="shared" si="180"/>
        <v>44087</v>
      </c>
      <c r="B611" s="127">
        <f t="shared" ca="1" si="190"/>
        <v>2804307.2135999999</v>
      </c>
      <c r="C611" s="119">
        <f t="shared" si="181"/>
        <v>2400000</v>
      </c>
      <c r="D611" s="128">
        <f ca="1">IF(A611&lt;$B$1,VLOOKUP(A611,[1]DI!$A$4:$B$15000,2,FALSE),0)</f>
        <v>0</v>
      </c>
      <c r="E611" s="129">
        <f t="shared" ca="1" si="173"/>
        <v>1</v>
      </c>
      <c r="F611" s="129">
        <f ca="1">(TRUNC(PRODUCT($E$12:$E610),16))</f>
        <v>1.0786671210910901</v>
      </c>
      <c r="G611" s="129">
        <f t="shared" si="182"/>
        <v>1</v>
      </c>
      <c r="H611" s="129">
        <f t="shared" ca="1" si="174"/>
        <v>1.07866712</v>
      </c>
      <c r="I611" s="128">
        <f t="shared" si="183"/>
        <v>0.05</v>
      </c>
      <c r="J611" s="122">
        <f t="shared" si="184"/>
        <v>43488</v>
      </c>
      <c r="K611" s="118">
        <f t="shared" si="185"/>
        <v>412</v>
      </c>
      <c r="L611" s="130">
        <f t="shared" si="186"/>
        <v>413</v>
      </c>
      <c r="M611" s="131">
        <f t="shared" si="175"/>
        <v>1.0832455329999999</v>
      </c>
      <c r="N611" s="131">
        <f t="shared" ca="1" si="176"/>
        <v>1.168461339</v>
      </c>
      <c r="O611" s="130">
        <f t="shared" si="187"/>
        <v>0</v>
      </c>
      <c r="P611" s="129">
        <f t="shared" ca="1" si="177"/>
        <v>404307.21360000002</v>
      </c>
      <c r="Q611" s="135">
        <f t="shared" si="178"/>
        <v>0</v>
      </c>
      <c r="R611" s="129">
        <f t="shared" si="179"/>
        <v>0</v>
      </c>
      <c r="S611" s="136" t="str">
        <f t="shared" si="188"/>
        <v>A+J=</v>
      </c>
      <c r="T611" s="122">
        <f t="shared" si="189"/>
        <v>44368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>
        <f t="shared" si="180"/>
        <v>44088</v>
      </c>
      <c r="B612" s="127">
        <f t="shared" ca="1" si="190"/>
        <v>2804307.2135999999</v>
      </c>
      <c r="C612" s="119">
        <f t="shared" si="181"/>
        <v>2400000</v>
      </c>
      <c r="D612" s="128">
        <f ca="1">IF(A612&lt;$B$1,VLOOKUP(A612,[1]DI!$A$4:$B$15000,2,FALSE),0)</f>
        <v>1.9000000000000006E-2</v>
      </c>
      <c r="E612" s="129">
        <f t="shared" ca="1" si="173"/>
        <v>1.0000746899999999</v>
      </c>
      <c r="F612" s="129">
        <f ca="1">(TRUNC(PRODUCT($E$12:$E611),16))</f>
        <v>1.0786671210910901</v>
      </c>
      <c r="G612" s="129">
        <f t="shared" si="182"/>
        <v>1</v>
      </c>
      <c r="H612" s="129">
        <f t="shared" ca="1" si="174"/>
        <v>1.07866712</v>
      </c>
      <c r="I612" s="128">
        <f t="shared" si="183"/>
        <v>0.05</v>
      </c>
      <c r="J612" s="122">
        <f t="shared" si="184"/>
        <v>43488</v>
      </c>
      <c r="K612" s="118">
        <f t="shared" si="185"/>
        <v>413</v>
      </c>
      <c r="L612" s="130">
        <f t="shared" si="186"/>
        <v>413</v>
      </c>
      <c r="M612" s="131">
        <f t="shared" si="175"/>
        <v>1.0832455329999999</v>
      </c>
      <c r="N612" s="131">
        <f t="shared" ca="1" si="176"/>
        <v>1.168461339</v>
      </c>
      <c r="O612" s="130">
        <f t="shared" si="187"/>
        <v>0</v>
      </c>
      <c r="P612" s="129">
        <f t="shared" ca="1" si="177"/>
        <v>404307.21360000002</v>
      </c>
      <c r="Q612" s="135">
        <f t="shared" si="178"/>
        <v>0</v>
      </c>
      <c r="R612" s="129">
        <f t="shared" si="179"/>
        <v>0</v>
      </c>
      <c r="S612" s="136" t="str">
        <f t="shared" si="188"/>
        <v>A+J=</v>
      </c>
      <c r="T612" s="122">
        <f t="shared" si="189"/>
        <v>44368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>
        <f t="shared" si="180"/>
        <v>44089</v>
      </c>
      <c r="B613" s="127">
        <f t="shared" ca="1" si="190"/>
        <v>2805059.7192000002</v>
      </c>
      <c r="C613" s="119">
        <f t="shared" si="181"/>
        <v>2400000</v>
      </c>
      <c r="D613" s="128">
        <f ca="1">IF(A613&lt;$B$1,VLOOKUP(A613,[1]DI!$A$4:$B$15000,2,FALSE),0)</f>
        <v>1.9000000000000006E-2</v>
      </c>
      <c r="E613" s="129">
        <f t="shared" ca="1" si="173"/>
        <v>1.0000746899999999</v>
      </c>
      <c r="F613" s="129">
        <f ca="1">(TRUNC(PRODUCT($E$12:$E612),16))</f>
        <v>1.0787476867383701</v>
      </c>
      <c r="G613" s="129">
        <f t="shared" si="182"/>
        <v>1</v>
      </c>
      <c r="H613" s="129">
        <f t="shared" ca="1" si="174"/>
        <v>1.0787476899999999</v>
      </c>
      <c r="I613" s="128">
        <f t="shared" si="183"/>
        <v>0.05</v>
      </c>
      <c r="J613" s="122">
        <f t="shared" si="184"/>
        <v>43488</v>
      </c>
      <c r="K613" s="118">
        <f t="shared" si="185"/>
        <v>414</v>
      </c>
      <c r="L613" s="130">
        <f t="shared" si="186"/>
        <v>414</v>
      </c>
      <c r="M613" s="131">
        <f t="shared" si="175"/>
        <v>1.0834552820000001</v>
      </c>
      <c r="N613" s="131">
        <f t="shared" ca="1" si="176"/>
        <v>1.168774883</v>
      </c>
      <c r="O613" s="130">
        <f t="shared" si="187"/>
        <v>0</v>
      </c>
      <c r="P613" s="129">
        <f t="shared" ca="1" si="177"/>
        <v>405059.71919999999</v>
      </c>
      <c r="Q613" s="135">
        <f t="shared" si="178"/>
        <v>0</v>
      </c>
      <c r="R613" s="129">
        <f t="shared" si="179"/>
        <v>0</v>
      </c>
      <c r="S613" s="136" t="str">
        <f t="shared" si="188"/>
        <v>A+J=</v>
      </c>
      <c r="T613" s="122">
        <f t="shared" si="189"/>
        <v>44368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>
        <f t="shared" si="180"/>
        <v>44090</v>
      </c>
      <c r="B614" s="127">
        <f t="shared" ca="1" si="190"/>
        <v>2805812.4095999999</v>
      </c>
      <c r="C614" s="119">
        <f t="shared" si="181"/>
        <v>2400000</v>
      </c>
      <c r="D614" s="128">
        <f ca="1">IF(A614&lt;$B$1,VLOOKUP(A614,[1]DI!$A$4:$B$15000,2,FALSE),0)</f>
        <v>1.9000000000000006E-2</v>
      </c>
      <c r="E614" s="129">
        <f t="shared" ca="1" si="173"/>
        <v>1.0000746899999999</v>
      </c>
      <c r="F614" s="129">
        <f ca="1">(TRUNC(PRODUCT($E$12:$E613),16))</f>
        <v>1.0788282584030899</v>
      </c>
      <c r="G614" s="129">
        <f t="shared" si="182"/>
        <v>1</v>
      </c>
      <c r="H614" s="129">
        <f t="shared" ca="1" si="174"/>
        <v>1.0788282600000001</v>
      </c>
      <c r="I614" s="128">
        <f t="shared" si="183"/>
        <v>0.05</v>
      </c>
      <c r="J614" s="122">
        <f t="shared" si="184"/>
        <v>43488</v>
      </c>
      <c r="K614" s="118">
        <f t="shared" si="185"/>
        <v>415</v>
      </c>
      <c r="L614" s="130">
        <f t="shared" si="186"/>
        <v>415</v>
      </c>
      <c r="M614" s="131">
        <f t="shared" si="175"/>
        <v>1.0836650720000001</v>
      </c>
      <c r="N614" s="131">
        <f t="shared" ca="1" si="176"/>
        <v>1.1690885040000001</v>
      </c>
      <c r="O614" s="130">
        <f t="shared" si="187"/>
        <v>0</v>
      </c>
      <c r="P614" s="129">
        <f t="shared" ca="1" si="177"/>
        <v>405812.40960000001</v>
      </c>
      <c r="Q614" s="135">
        <f t="shared" si="178"/>
        <v>0</v>
      </c>
      <c r="R614" s="129">
        <f t="shared" si="179"/>
        <v>0</v>
      </c>
      <c r="S614" s="136" t="str">
        <f t="shared" si="188"/>
        <v>A+J=</v>
      </c>
      <c r="T614" s="122">
        <f t="shared" si="189"/>
        <v>44368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>
        <f t="shared" si="180"/>
        <v>44091</v>
      </c>
      <c r="B615" s="127">
        <f t="shared" ca="1" si="190"/>
        <v>2806565.3136</v>
      </c>
      <c r="C615" s="119">
        <f t="shared" si="181"/>
        <v>2400000</v>
      </c>
      <c r="D615" s="128">
        <f ca="1">IF(A615&lt;$B$1,VLOOKUP(A615,[1]DI!$A$4:$B$15000,2,FALSE),0)</f>
        <v>1.9000000000000006E-2</v>
      </c>
      <c r="E615" s="129">
        <f t="shared" ca="1" si="173"/>
        <v>1.0000746899999999</v>
      </c>
      <c r="F615" s="129">
        <f ca="1">(TRUNC(PRODUCT($E$12:$E614),16))</f>
        <v>1.07890883608571</v>
      </c>
      <c r="G615" s="129">
        <f t="shared" si="182"/>
        <v>1</v>
      </c>
      <c r="H615" s="129">
        <f t="shared" ca="1" si="174"/>
        <v>1.07890884</v>
      </c>
      <c r="I615" s="128">
        <f t="shared" si="183"/>
        <v>0.05</v>
      </c>
      <c r="J615" s="122">
        <f t="shared" si="184"/>
        <v>43488</v>
      </c>
      <c r="K615" s="118">
        <f t="shared" si="185"/>
        <v>416</v>
      </c>
      <c r="L615" s="130">
        <f t="shared" si="186"/>
        <v>416</v>
      </c>
      <c r="M615" s="131">
        <f t="shared" si="175"/>
        <v>1.0838749029999999</v>
      </c>
      <c r="N615" s="131">
        <f t="shared" ca="1" si="176"/>
        <v>1.169402214</v>
      </c>
      <c r="O615" s="130">
        <f t="shared" si="187"/>
        <v>0</v>
      </c>
      <c r="P615" s="129">
        <f t="shared" ca="1" si="177"/>
        <v>406565.31359999999</v>
      </c>
      <c r="Q615" s="135">
        <f t="shared" si="178"/>
        <v>0</v>
      </c>
      <c r="R615" s="129">
        <f t="shared" si="179"/>
        <v>0</v>
      </c>
      <c r="S615" s="136" t="str">
        <f t="shared" si="188"/>
        <v>A+J=</v>
      </c>
      <c r="T615" s="122">
        <f t="shared" si="189"/>
        <v>44368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>
        <f t="shared" si="180"/>
        <v>44092</v>
      </c>
      <c r="B616" s="127">
        <f t="shared" ca="1" si="190"/>
        <v>2807318.4048000001</v>
      </c>
      <c r="C616" s="119">
        <f t="shared" si="181"/>
        <v>2400000</v>
      </c>
      <c r="D616" s="128">
        <f ca="1">IF(A616&lt;$B$1,VLOOKUP(A616,[1]DI!$A$4:$B$15000,2,FALSE),0)</f>
        <v>1.9000000000000006E-2</v>
      </c>
      <c r="E616" s="129">
        <f t="shared" ca="1" si="173"/>
        <v>1.0000746899999999</v>
      </c>
      <c r="F616" s="129">
        <f ca="1">(TRUNC(PRODUCT($E$12:$E615),16))</f>
        <v>1.0789894197866801</v>
      </c>
      <c r="G616" s="129">
        <f t="shared" si="182"/>
        <v>1</v>
      </c>
      <c r="H616" s="129">
        <f t="shared" ca="1" si="174"/>
        <v>1.0789894200000001</v>
      </c>
      <c r="I616" s="128">
        <f t="shared" si="183"/>
        <v>0.05</v>
      </c>
      <c r="J616" s="122">
        <f t="shared" si="184"/>
        <v>43488</v>
      </c>
      <c r="K616" s="118">
        <f t="shared" si="185"/>
        <v>417</v>
      </c>
      <c r="L616" s="130">
        <f t="shared" si="186"/>
        <v>417</v>
      </c>
      <c r="M616" s="131">
        <f t="shared" si="175"/>
        <v>1.0840847739999999</v>
      </c>
      <c r="N616" s="131">
        <f t="shared" ca="1" si="176"/>
        <v>1.1697160019999999</v>
      </c>
      <c r="O616" s="130">
        <f t="shared" si="187"/>
        <v>0</v>
      </c>
      <c r="P616" s="129">
        <f t="shared" ca="1" si="177"/>
        <v>407318.40480000002</v>
      </c>
      <c r="Q616" s="135">
        <f t="shared" si="178"/>
        <v>0</v>
      </c>
      <c r="R616" s="129">
        <f t="shared" si="179"/>
        <v>0</v>
      </c>
      <c r="S616" s="136" t="str">
        <f t="shared" si="188"/>
        <v>A+J=</v>
      </c>
      <c r="T616" s="122">
        <f t="shared" si="189"/>
        <v>44368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>
        <f t="shared" si="180"/>
        <v>44093</v>
      </c>
      <c r="B617" s="127">
        <f t="shared" ca="1" si="190"/>
        <v>2808071.7072000001</v>
      </c>
      <c r="C617" s="119">
        <f t="shared" si="181"/>
        <v>2400000</v>
      </c>
      <c r="D617" s="128">
        <f ca="1">IF(A617&lt;$B$1,VLOOKUP(A617,[1]DI!$A$4:$B$15000,2,FALSE),0)</f>
        <v>0</v>
      </c>
      <c r="E617" s="129">
        <f t="shared" ca="1" si="173"/>
        <v>1</v>
      </c>
      <c r="F617" s="129">
        <f ca="1">(TRUNC(PRODUCT($E$12:$E616),16))</f>
        <v>1.0790700095064401</v>
      </c>
      <c r="G617" s="129">
        <f t="shared" si="182"/>
        <v>1</v>
      </c>
      <c r="H617" s="129">
        <f t="shared" ca="1" si="174"/>
        <v>1.0790700099999999</v>
      </c>
      <c r="I617" s="128">
        <f t="shared" si="183"/>
        <v>0.05</v>
      </c>
      <c r="J617" s="122">
        <f t="shared" si="184"/>
        <v>43488</v>
      </c>
      <c r="K617" s="118">
        <f t="shared" si="185"/>
        <v>417</v>
      </c>
      <c r="L617" s="130">
        <f t="shared" si="186"/>
        <v>418</v>
      </c>
      <c r="M617" s="131">
        <f t="shared" si="175"/>
        <v>1.084294686</v>
      </c>
      <c r="N617" s="131">
        <f t="shared" ca="1" si="176"/>
        <v>1.170029878</v>
      </c>
      <c r="O617" s="130">
        <f t="shared" si="187"/>
        <v>0</v>
      </c>
      <c r="P617" s="129">
        <f t="shared" ca="1" si="177"/>
        <v>408071.7072</v>
      </c>
      <c r="Q617" s="135">
        <f t="shared" si="178"/>
        <v>0</v>
      </c>
      <c r="R617" s="129">
        <f t="shared" si="179"/>
        <v>0</v>
      </c>
      <c r="S617" s="136" t="str">
        <f t="shared" si="188"/>
        <v>A+J=</v>
      </c>
      <c r="T617" s="122">
        <f t="shared" si="189"/>
        <v>44368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>
        <f t="shared" si="180"/>
        <v>44094</v>
      </c>
      <c r="B618" s="127">
        <f t="shared" ca="1" si="190"/>
        <v>2808071.7072000001</v>
      </c>
      <c r="C618" s="119">
        <f t="shared" si="181"/>
        <v>2400000</v>
      </c>
      <c r="D618" s="128">
        <f ca="1">IF(A618&lt;$B$1,VLOOKUP(A618,[1]DI!$A$4:$B$15000,2,FALSE),0)</f>
        <v>0</v>
      </c>
      <c r="E618" s="129">
        <f t="shared" ca="1" si="173"/>
        <v>1</v>
      </c>
      <c r="F618" s="129">
        <f ca="1">(TRUNC(PRODUCT($E$12:$E617),16))</f>
        <v>1.0790700095064401</v>
      </c>
      <c r="G618" s="129">
        <f t="shared" si="182"/>
        <v>1</v>
      </c>
      <c r="H618" s="129">
        <f t="shared" ca="1" si="174"/>
        <v>1.0790700099999999</v>
      </c>
      <c r="I618" s="128">
        <f t="shared" si="183"/>
        <v>0.05</v>
      </c>
      <c r="J618" s="122">
        <f t="shared" si="184"/>
        <v>43488</v>
      </c>
      <c r="K618" s="118">
        <f t="shared" si="185"/>
        <v>417</v>
      </c>
      <c r="L618" s="130">
        <f t="shared" si="186"/>
        <v>418</v>
      </c>
      <c r="M618" s="131">
        <f t="shared" si="175"/>
        <v>1.084294686</v>
      </c>
      <c r="N618" s="131">
        <f t="shared" ca="1" si="176"/>
        <v>1.170029878</v>
      </c>
      <c r="O618" s="130">
        <f t="shared" si="187"/>
        <v>0</v>
      </c>
      <c r="P618" s="129">
        <f t="shared" ca="1" si="177"/>
        <v>408071.7072</v>
      </c>
      <c r="Q618" s="135">
        <f t="shared" si="178"/>
        <v>0</v>
      </c>
      <c r="R618" s="129">
        <f t="shared" si="179"/>
        <v>0</v>
      </c>
      <c r="S618" s="136" t="str">
        <f t="shared" si="188"/>
        <v>A+J=</v>
      </c>
      <c r="T618" s="122">
        <f t="shared" si="189"/>
        <v>44368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>
        <f t="shared" si="180"/>
        <v>44095</v>
      </c>
      <c r="B619" s="127">
        <f t="shared" ca="1" si="190"/>
        <v>2808071.7072000001</v>
      </c>
      <c r="C619" s="119">
        <f t="shared" si="181"/>
        <v>2400000</v>
      </c>
      <c r="D619" s="128">
        <f ca="1">IF(A619&lt;$B$1,VLOOKUP(A619,[1]DI!$A$4:$B$15000,2,FALSE),0)</f>
        <v>1.9000000000000006E-2</v>
      </c>
      <c r="E619" s="129">
        <f t="shared" ca="1" si="173"/>
        <v>1.0000746899999999</v>
      </c>
      <c r="F619" s="129">
        <f ca="1">(TRUNC(PRODUCT($E$12:$E618),16))</f>
        <v>1.0790700095064401</v>
      </c>
      <c r="G619" s="129">
        <f t="shared" si="182"/>
        <v>1</v>
      </c>
      <c r="H619" s="129">
        <f t="shared" ca="1" si="174"/>
        <v>1.0790700099999999</v>
      </c>
      <c r="I619" s="128">
        <f t="shared" si="183"/>
        <v>0.05</v>
      </c>
      <c r="J619" s="122">
        <f t="shared" si="184"/>
        <v>43488</v>
      </c>
      <c r="K619" s="118">
        <f t="shared" si="185"/>
        <v>418</v>
      </c>
      <c r="L619" s="130">
        <f t="shared" si="186"/>
        <v>418</v>
      </c>
      <c r="M619" s="131">
        <f t="shared" si="175"/>
        <v>1.084294686</v>
      </c>
      <c r="N619" s="131">
        <f t="shared" ca="1" si="176"/>
        <v>1.170029878</v>
      </c>
      <c r="O619" s="130">
        <f t="shared" si="187"/>
        <v>0</v>
      </c>
      <c r="P619" s="129">
        <f t="shared" ca="1" si="177"/>
        <v>408071.7072</v>
      </c>
      <c r="Q619" s="135">
        <f t="shared" si="178"/>
        <v>0</v>
      </c>
      <c r="R619" s="129">
        <f t="shared" si="179"/>
        <v>0</v>
      </c>
      <c r="S619" s="136" t="str">
        <f t="shared" si="188"/>
        <v>A+J=</v>
      </c>
      <c r="T619" s="122">
        <f t="shared" si="189"/>
        <v>44368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>
        <f t="shared" si="180"/>
        <v>44096</v>
      </c>
      <c r="B620" s="127">
        <f t="shared" ca="1" si="190"/>
        <v>2808825.2231999999</v>
      </c>
      <c r="C620" s="119">
        <f t="shared" si="181"/>
        <v>2400000</v>
      </c>
      <c r="D620" s="128">
        <f ca="1">IF(A620&lt;$B$1,VLOOKUP(A620,[1]DI!$A$4:$B$15000,2,FALSE),0)</f>
        <v>1.9000000000000006E-2</v>
      </c>
      <c r="E620" s="129">
        <f t="shared" ca="1" si="173"/>
        <v>1.0000746899999999</v>
      </c>
      <c r="F620" s="129">
        <f ca="1">(TRUNC(PRODUCT($E$12:$E619),16))</f>
        <v>1.07915060524545</v>
      </c>
      <c r="G620" s="129">
        <f t="shared" si="182"/>
        <v>1</v>
      </c>
      <c r="H620" s="129">
        <f t="shared" ca="1" si="174"/>
        <v>1.0791506099999999</v>
      </c>
      <c r="I620" s="128">
        <f t="shared" si="183"/>
        <v>0.05</v>
      </c>
      <c r="J620" s="122">
        <f t="shared" si="184"/>
        <v>43488</v>
      </c>
      <c r="K620" s="118">
        <f t="shared" si="185"/>
        <v>419</v>
      </c>
      <c r="L620" s="130">
        <f t="shared" si="186"/>
        <v>419</v>
      </c>
      <c r="M620" s="131">
        <f t="shared" si="175"/>
        <v>1.0845046389999999</v>
      </c>
      <c r="N620" s="131">
        <f t="shared" ca="1" si="176"/>
        <v>1.1703438429999999</v>
      </c>
      <c r="O620" s="130">
        <f t="shared" si="187"/>
        <v>0</v>
      </c>
      <c r="P620" s="129">
        <f t="shared" ca="1" si="177"/>
        <v>408825.22320000001</v>
      </c>
      <c r="Q620" s="135">
        <f t="shared" si="178"/>
        <v>0</v>
      </c>
      <c r="R620" s="129">
        <f t="shared" si="179"/>
        <v>0</v>
      </c>
      <c r="S620" s="136" t="str">
        <f t="shared" si="188"/>
        <v>A+J=</v>
      </c>
      <c r="T620" s="122">
        <f t="shared" si="189"/>
        <v>44368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>
        <f t="shared" si="180"/>
        <v>44097</v>
      </c>
      <c r="B621" s="127">
        <f t="shared" ca="1" si="190"/>
        <v>2809578.9240000001</v>
      </c>
      <c r="C621" s="119">
        <f t="shared" si="181"/>
        <v>2400000</v>
      </c>
      <c r="D621" s="128">
        <f ca="1">IF(A621&lt;$B$1,VLOOKUP(A621,[1]DI!$A$4:$B$15000,2,FALSE),0)</f>
        <v>1.9000000000000006E-2</v>
      </c>
      <c r="E621" s="129">
        <f t="shared" ca="1" si="173"/>
        <v>1.0000746899999999</v>
      </c>
      <c r="F621" s="129">
        <f ca="1">(TRUNC(PRODUCT($E$12:$E620),16))</f>
        <v>1.0792312070041601</v>
      </c>
      <c r="G621" s="129">
        <f t="shared" si="182"/>
        <v>1</v>
      </c>
      <c r="H621" s="129">
        <f t="shared" ca="1" si="174"/>
        <v>1.0792312100000001</v>
      </c>
      <c r="I621" s="128">
        <f t="shared" si="183"/>
        <v>0.05</v>
      </c>
      <c r="J621" s="122">
        <f t="shared" si="184"/>
        <v>43488</v>
      </c>
      <c r="K621" s="118">
        <f t="shared" si="185"/>
        <v>420</v>
      </c>
      <c r="L621" s="130">
        <f t="shared" si="186"/>
        <v>420</v>
      </c>
      <c r="M621" s="131">
        <f t="shared" si="175"/>
        <v>1.0847146320000001</v>
      </c>
      <c r="N621" s="131">
        <f t="shared" ca="1" si="176"/>
        <v>1.170657885</v>
      </c>
      <c r="O621" s="130">
        <f t="shared" si="187"/>
        <v>0</v>
      </c>
      <c r="P621" s="129">
        <f t="shared" ca="1" si="177"/>
        <v>409578.924</v>
      </c>
      <c r="Q621" s="135">
        <f t="shared" si="178"/>
        <v>0</v>
      </c>
      <c r="R621" s="129">
        <f t="shared" si="179"/>
        <v>0</v>
      </c>
      <c r="S621" s="136" t="str">
        <f t="shared" si="188"/>
        <v>A+J=</v>
      </c>
      <c r="T621" s="122">
        <f t="shared" si="189"/>
        <v>44368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>
        <f t="shared" si="180"/>
        <v>44098</v>
      </c>
      <c r="B622" s="127">
        <f t="shared" ca="1" si="190"/>
        <v>2810332.8119999999</v>
      </c>
      <c r="C622" s="119">
        <f t="shared" si="181"/>
        <v>2400000</v>
      </c>
      <c r="D622" s="128">
        <f ca="1">IF(A622&lt;$B$1,VLOOKUP(A622,[1]DI!$A$4:$B$15000,2,FALSE),0)</f>
        <v>1.9000000000000006E-2</v>
      </c>
      <c r="E622" s="129">
        <f t="shared" ca="1" si="173"/>
        <v>1.0000746899999999</v>
      </c>
      <c r="F622" s="129">
        <f ca="1">(TRUNC(PRODUCT($E$12:$E621),16))</f>
        <v>1.0793118147830101</v>
      </c>
      <c r="G622" s="129">
        <f t="shared" si="182"/>
        <v>1</v>
      </c>
      <c r="H622" s="129">
        <f t="shared" ca="1" si="174"/>
        <v>1.0793118100000001</v>
      </c>
      <c r="I622" s="128">
        <f t="shared" si="183"/>
        <v>0.05</v>
      </c>
      <c r="J622" s="122">
        <f t="shared" si="184"/>
        <v>43488</v>
      </c>
      <c r="K622" s="118">
        <f t="shared" si="185"/>
        <v>421</v>
      </c>
      <c r="L622" s="130">
        <f t="shared" si="186"/>
        <v>421</v>
      </c>
      <c r="M622" s="131">
        <f t="shared" si="175"/>
        <v>1.084924666</v>
      </c>
      <c r="N622" s="131">
        <f t="shared" ca="1" si="176"/>
        <v>1.1709720050000001</v>
      </c>
      <c r="O622" s="130">
        <f t="shared" si="187"/>
        <v>0</v>
      </c>
      <c r="P622" s="129">
        <f t="shared" ca="1" si="177"/>
        <v>410332.81199999998</v>
      </c>
      <c r="Q622" s="135">
        <f t="shared" si="178"/>
        <v>0</v>
      </c>
      <c r="R622" s="129">
        <f t="shared" si="179"/>
        <v>0</v>
      </c>
      <c r="S622" s="136" t="str">
        <f t="shared" si="188"/>
        <v>A+J=</v>
      </c>
      <c r="T622" s="122">
        <f t="shared" si="189"/>
        <v>44368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>
        <f t="shared" si="180"/>
        <v>44099</v>
      </c>
      <c r="B623" s="127">
        <f t="shared" ca="1" si="190"/>
        <v>2811086.9375999998</v>
      </c>
      <c r="C623" s="119">
        <f t="shared" si="181"/>
        <v>2400000</v>
      </c>
      <c r="D623" s="128">
        <f ca="1">IF(A623&lt;$B$1,VLOOKUP(A623,[1]DI!$A$4:$B$15000,2,FALSE),0)</f>
        <v>1.9000000000000006E-2</v>
      </c>
      <c r="E623" s="129">
        <f t="shared" ca="1" si="173"/>
        <v>1.0000746899999999</v>
      </c>
      <c r="F623" s="129">
        <f ca="1">(TRUNC(PRODUCT($E$12:$E622),16))</f>
        <v>1.0793924285824501</v>
      </c>
      <c r="G623" s="129">
        <f t="shared" si="182"/>
        <v>1</v>
      </c>
      <c r="H623" s="129">
        <f t="shared" ca="1" si="174"/>
        <v>1.07939243</v>
      </c>
      <c r="I623" s="128">
        <f t="shared" si="183"/>
        <v>0.05</v>
      </c>
      <c r="J623" s="122">
        <f t="shared" si="184"/>
        <v>43488</v>
      </c>
      <c r="K623" s="118">
        <f t="shared" si="185"/>
        <v>422</v>
      </c>
      <c r="L623" s="130">
        <f t="shared" si="186"/>
        <v>422</v>
      </c>
      <c r="M623" s="131">
        <f t="shared" si="175"/>
        <v>1.08513474</v>
      </c>
      <c r="N623" s="131">
        <f t="shared" ca="1" si="176"/>
        <v>1.1712862239999999</v>
      </c>
      <c r="O623" s="130">
        <f t="shared" si="187"/>
        <v>0</v>
      </c>
      <c r="P623" s="129">
        <f t="shared" ca="1" si="177"/>
        <v>411086.9376</v>
      </c>
      <c r="Q623" s="135">
        <f t="shared" si="178"/>
        <v>0</v>
      </c>
      <c r="R623" s="129">
        <f t="shared" si="179"/>
        <v>0</v>
      </c>
      <c r="S623" s="136" t="str">
        <f t="shared" si="188"/>
        <v>A+J=</v>
      </c>
      <c r="T623" s="122">
        <f t="shared" si="189"/>
        <v>44368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>
        <f t="shared" si="180"/>
        <v>44100</v>
      </c>
      <c r="B624" s="127">
        <f t="shared" ca="1" si="190"/>
        <v>2811841.2504000003</v>
      </c>
      <c r="C624" s="119">
        <f t="shared" si="181"/>
        <v>2400000</v>
      </c>
      <c r="D624" s="128">
        <f ca="1">IF(A624&lt;$B$1,VLOOKUP(A624,[1]DI!$A$4:$B$15000,2,FALSE),0)</f>
        <v>0</v>
      </c>
      <c r="E624" s="129">
        <f t="shared" ca="1" si="173"/>
        <v>1</v>
      </c>
      <c r="F624" s="129">
        <f ca="1">(TRUNC(PRODUCT($E$12:$E623),16))</f>
        <v>1.07947304840295</v>
      </c>
      <c r="G624" s="129">
        <f t="shared" si="182"/>
        <v>1</v>
      </c>
      <c r="H624" s="129">
        <f t="shared" ca="1" si="174"/>
        <v>1.07947305</v>
      </c>
      <c r="I624" s="128">
        <f t="shared" si="183"/>
        <v>0.05</v>
      </c>
      <c r="J624" s="122">
        <f t="shared" si="184"/>
        <v>43488</v>
      </c>
      <c r="K624" s="118">
        <f t="shared" si="185"/>
        <v>422</v>
      </c>
      <c r="L624" s="130">
        <f t="shared" si="186"/>
        <v>423</v>
      </c>
      <c r="M624" s="131">
        <f t="shared" si="175"/>
        <v>1.085344855</v>
      </c>
      <c r="N624" s="131">
        <f t="shared" ca="1" si="176"/>
        <v>1.171600521</v>
      </c>
      <c r="O624" s="130">
        <f t="shared" si="187"/>
        <v>0</v>
      </c>
      <c r="P624" s="129">
        <f t="shared" ca="1" si="177"/>
        <v>411841.25040000002</v>
      </c>
      <c r="Q624" s="135">
        <f t="shared" si="178"/>
        <v>0</v>
      </c>
      <c r="R624" s="129">
        <f t="shared" si="179"/>
        <v>0</v>
      </c>
      <c r="S624" s="136" t="str">
        <f t="shared" si="188"/>
        <v>A+J=</v>
      </c>
      <c r="T624" s="122">
        <f t="shared" si="189"/>
        <v>44368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>
        <f t="shared" si="180"/>
        <v>44101</v>
      </c>
      <c r="B625" s="127">
        <f t="shared" ca="1" si="190"/>
        <v>2811841.2504000003</v>
      </c>
      <c r="C625" s="119">
        <f t="shared" si="181"/>
        <v>2400000</v>
      </c>
      <c r="D625" s="128">
        <f ca="1">IF(A625&lt;$B$1,VLOOKUP(A625,[1]DI!$A$4:$B$15000,2,FALSE),0)</f>
        <v>0</v>
      </c>
      <c r="E625" s="129">
        <f t="shared" ca="1" si="173"/>
        <v>1</v>
      </c>
      <c r="F625" s="129">
        <f ca="1">(TRUNC(PRODUCT($E$12:$E624),16))</f>
        <v>1.07947304840295</v>
      </c>
      <c r="G625" s="129">
        <f t="shared" si="182"/>
        <v>1</v>
      </c>
      <c r="H625" s="129">
        <f t="shared" ca="1" si="174"/>
        <v>1.07947305</v>
      </c>
      <c r="I625" s="128">
        <f t="shared" si="183"/>
        <v>0.05</v>
      </c>
      <c r="J625" s="122">
        <f t="shared" si="184"/>
        <v>43488</v>
      </c>
      <c r="K625" s="118">
        <f t="shared" si="185"/>
        <v>422</v>
      </c>
      <c r="L625" s="130">
        <f t="shared" si="186"/>
        <v>423</v>
      </c>
      <c r="M625" s="131">
        <f t="shared" si="175"/>
        <v>1.085344855</v>
      </c>
      <c r="N625" s="131">
        <f t="shared" ca="1" si="176"/>
        <v>1.171600521</v>
      </c>
      <c r="O625" s="130">
        <f t="shared" si="187"/>
        <v>0</v>
      </c>
      <c r="P625" s="129">
        <f t="shared" ca="1" si="177"/>
        <v>411841.25040000002</v>
      </c>
      <c r="Q625" s="135">
        <f t="shared" si="178"/>
        <v>0</v>
      </c>
      <c r="R625" s="129">
        <f t="shared" si="179"/>
        <v>0</v>
      </c>
      <c r="S625" s="136" t="str">
        <f t="shared" si="188"/>
        <v>A+J=</v>
      </c>
      <c r="T625" s="122">
        <f t="shared" si="189"/>
        <v>44368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>
        <f t="shared" si="180"/>
        <v>44102</v>
      </c>
      <c r="B626" s="127">
        <f t="shared" ca="1" si="190"/>
        <v>2811841.2504000003</v>
      </c>
      <c r="C626" s="119">
        <f t="shared" si="181"/>
        <v>2400000</v>
      </c>
      <c r="D626" s="128">
        <f ca="1">IF(A626&lt;$B$1,VLOOKUP(A626,[1]DI!$A$4:$B$15000,2,FALSE),0)</f>
        <v>1.9000000000000006E-2</v>
      </c>
      <c r="E626" s="129">
        <f t="shared" ca="1" si="173"/>
        <v>1.0000746899999999</v>
      </c>
      <c r="F626" s="129">
        <f ca="1">(TRUNC(PRODUCT($E$12:$E625),16))</f>
        <v>1.07947304840295</v>
      </c>
      <c r="G626" s="129">
        <f t="shared" si="182"/>
        <v>1</v>
      </c>
      <c r="H626" s="129">
        <f t="shared" ca="1" si="174"/>
        <v>1.07947305</v>
      </c>
      <c r="I626" s="128">
        <f t="shared" si="183"/>
        <v>0.05</v>
      </c>
      <c r="J626" s="122">
        <f t="shared" si="184"/>
        <v>43488</v>
      </c>
      <c r="K626" s="118">
        <f t="shared" si="185"/>
        <v>423</v>
      </c>
      <c r="L626" s="130">
        <f t="shared" si="186"/>
        <v>423</v>
      </c>
      <c r="M626" s="131">
        <f t="shared" si="175"/>
        <v>1.085344855</v>
      </c>
      <c r="N626" s="131">
        <f t="shared" ca="1" si="176"/>
        <v>1.171600521</v>
      </c>
      <c r="O626" s="130">
        <f t="shared" si="187"/>
        <v>0</v>
      </c>
      <c r="P626" s="129">
        <f t="shared" ca="1" si="177"/>
        <v>411841.25040000002</v>
      </c>
      <c r="Q626" s="135">
        <f t="shared" si="178"/>
        <v>0</v>
      </c>
      <c r="R626" s="129">
        <f t="shared" si="179"/>
        <v>0</v>
      </c>
      <c r="S626" s="136" t="str">
        <f t="shared" si="188"/>
        <v>A+J=</v>
      </c>
      <c r="T626" s="122">
        <f t="shared" si="189"/>
        <v>44368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>
        <f t="shared" si="180"/>
        <v>44103</v>
      </c>
      <c r="B627" s="127">
        <f t="shared" ca="1" si="190"/>
        <v>2812595.7504000003</v>
      </c>
      <c r="C627" s="119">
        <f t="shared" si="181"/>
        <v>2400000</v>
      </c>
      <c r="D627" s="128">
        <f ca="1">IF(A627&lt;$B$1,VLOOKUP(A627,[1]DI!$A$4:$B$15000,2,FALSE),0)</f>
        <v>1.9000000000000006E-2</v>
      </c>
      <c r="E627" s="129">
        <f t="shared" ca="1" si="173"/>
        <v>1.0000746899999999</v>
      </c>
      <c r="F627" s="129">
        <f ca="1">(TRUNC(PRODUCT($E$12:$E626),16))</f>
        <v>1.0795536742449301</v>
      </c>
      <c r="G627" s="129">
        <f t="shared" si="182"/>
        <v>1</v>
      </c>
      <c r="H627" s="129">
        <f t="shared" ca="1" si="174"/>
        <v>1.0795536699999999</v>
      </c>
      <c r="I627" s="128">
        <f t="shared" si="183"/>
        <v>0.05</v>
      </c>
      <c r="J627" s="122">
        <f t="shared" si="184"/>
        <v>43488</v>
      </c>
      <c r="K627" s="118">
        <f t="shared" si="185"/>
        <v>424</v>
      </c>
      <c r="L627" s="130">
        <f t="shared" si="186"/>
        <v>424</v>
      </c>
      <c r="M627" s="131">
        <f t="shared" si="175"/>
        <v>1.0855550110000001</v>
      </c>
      <c r="N627" s="131">
        <f t="shared" ca="1" si="176"/>
        <v>1.1719148960000001</v>
      </c>
      <c r="O627" s="130">
        <f t="shared" si="187"/>
        <v>0</v>
      </c>
      <c r="P627" s="129">
        <f t="shared" ca="1" si="177"/>
        <v>412595.75040000002</v>
      </c>
      <c r="Q627" s="135">
        <f t="shared" si="178"/>
        <v>0</v>
      </c>
      <c r="R627" s="129">
        <f t="shared" si="179"/>
        <v>0</v>
      </c>
      <c r="S627" s="136" t="str">
        <f t="shared" si="188"/>
        <v>A+J=</v>
      </c>
      <c r="T627" s="122">
        <f t="shared" si="189"/>
        <v>44368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>
        <f t="shared" si="180"/>
        <v>44104</v>
      </c>
      <c r="B628" s="127">
        <f t="shared" ca="1" si="190"/>
        <v>2813350.4904</v>
      </c>
      <c r="C628" s="119">
        <f t="shared" si="181"/>
        <v>2400000</v>
      </c>
      <c r="D628" s="128">
        <f ca="1">IF(A628&lt;$B$1,VLOOKUP(A628,[1]DI!$A$4:$B$15000,2,FALSE),0)</f>
        <v>1.9000000000000006E-2</v>
      </c>
      <c r="E628" s="129">
        <f t="shared" ca="1" si="173"/>
        <v>1.0000746899999999</v>
      </c>
      <c r="F628" s="129">
        <f ca="1">(TRUNC(PRODUCT($E$12:$E627),16))</f>
        <v>1.07963430610886</v>
      </c>
      <c r="G628" s="129">
        <f t="shared" si="182"/>
        <v>1</v>
      </c>
      <c r="H628" s="129">
        <f t="shared" ca="1" si="174"/>
        <v>1.0796343100000001</v>
      </c>
      <c r="I628" s="128">
        <f t="shared" si="183"/>
        <v>0.05</v>
      </c>
      <c r="J628" s="122">
        <f t="shared" si="184"/>
        <v>43488</v>
      </c>
      <c r="K628" s="118">
        <f t="shared" si="185"/>
        <v>425</v>
      </c>
      <c r="L628" s="130">
        <f t="shared" si="186"/>
        <v>425</v>
      </c>
      <c r="M628" s="131">
        <f t="shared" si="175"/>
        <v>1.085765208</v>
      </c>
      <c r="N628" s="131">
        <f t="shared" ca="1" si="176"/>
        <v>1.172229371</v>
      </c>
      <c r="O628" s="130">
        <f t="shared" si="187"/>
        <v>0</v>
      </c>
      <c r="P628" s="129">
        <f t="shared" ca="1" si="177"/>
        <v>413350.49040000001</v>
      </c>
      <c r="Q628" s="135">
        <f t="shared" si="178"/>
        <v>0</v>
      </c>
      <c r="R628" s="129">
        <f t="shared" si="179"/>
        <v>0</v>
      </c>
      <c r="S628" s="136" t="str">
        <f t="shared" si="188"/>
        <v>A+J=</v>
      </c>
      <c r="T628" s="122">
        <f t="shared" si="189"/>
        <v>44368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>
        <f t="shared" si="180"/>
        <v>44105</v>
      </c>
      <c r="B629" s="127">
        <f t="shared" ca="1" si="190"/>
        <v>2814105.3887999998</v>
      </c>
      <c r="C629" s="119">
        <f t="shared" si="181"/>
        <v>2400000</v>
      </c>
      <c r="D629" s="128">
        <f ca="1">IF(A629&lt;$B$1,VLOOKUP(A629,[1]DI!$A$4:$B$15000,2,FALSE),0)</f>
        <v>1.9000000000000006E-2</v>
      </c>
      <c r="E629" s="129">
        <f t="shared" ca="1" si="173"/>
        <v>1.0000746899999999</v>
      </c>
      <c r="F629" s="129">
        <f ca="1">(TRUNC(PRODUCT($E$12:$E628),16))</f>
        <v>1.0797149439951801</v>
      </c>
      <c r="G629" s="129">
        <f t="shared" si="182"/>
        <v>1</v>
      </c>
      <c r="H629" s="129">
        <f t="shared" ca="1" si="174"/>
        <v>1.0797149399999999</v>
      </c>
      <c r="I629" s="128">
        <f t="shared" si="183"/>
        <v>0.05</v>
      </c>
      <c r="J629" s="122">
        <f t="shared" si="184"/>
        <v>43488</v>
      </c>
      <c r="K629" s="118">
        <f t="shared" si="185"/>
        <v>426</v>
      </c>
      <c r="L629" s="130">
        <f t="shared" si="186"/>
        <v>426</v>
      </c>
      <c r="M629" s="131">
        <f t="shared" si="175"/>
        <v>1.0859754450000001</v>
      </c>
      <c r="N629" s="131">
        <f t="shared" ca="1" si="176"/>
        <v>1.1725439120000001</v>
      </c>
      <c r="O629" s="130">
        <f t="shared" si="187"/>
        <v>0</v>
      </c>
      <c r="P629" s="129">
        <f t="shared" ca="1" si="177"/>
        <v>414105.38880000002</v>
      </c>
      <c r="Q629" s="135">
        <f t="shared" si="178"/>
        <v>0</v>
      </c>
      <c r="R629" s="129">
        <f t="shared" si="179"/>
        <v>0</v>
      </c>
      <c r="S629" s="136" t="str">
        <f t="shared" si="188"/>
        <v>A+J=</v>
      </c>
      <c r="T629" s="122">
        <f t="shared" si="189"/>
        <v>44368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>
        <f t="shared" si="180"/>
        <v>44106</v>
      </c>
      <c r="B630" s="127">
        <f t="shared" ca="1" si="190"/>
        <v>2814860.5296</v>
      </c>
      <c r="C630" s="119">
        <f t="shared" si="181"/>
        <v>2400000</v>
      </c>
      <c r="D630" s="128">
        <f ca="1">IF(A630&lt;$B$1,VLOOKUP(A630,[1]DI!$A$4:$B$15000,2,FALSE),0)</f>
        <v>1.9000000000000006E-2</v>
      </c>
      <c r="E630" s="129">
        <f t="shared" ca="1" si="173"/>
        <v>1.0000746899999999</v>
      </c>
      <c r="F630" s="129">
        <f ca="1">(TRUNC(PRODUCT($E$12:$E629),16))</f>
        <v>1.0797955879043499</v>
      </c>
      <c r="G630" s="129">
        <f t="shared" si="182"/>
        <v>1</v>
      </c>
      <c r="H630" s="129">
        <f t="shared" ca="1" si="174"/>
        <v>1.07979559</v>
      </c>
      <c r="I630" s="128">
        <f t="shared" si="183"/>
        <v>0.05</v>
      </c>
      <c r="J630" s="122">
        <f t="shared" si="184"/>
        <v>43488</v>
      </c>
      <c r="K630" s="118">
        <f t="shared" si="185"/>
        <v>427</v>
      </c>
      <c r="L630" s="130">
        <f t="shared" si="186"/>
        <v>427</v>
      </c>
      <c r="M630" s="131">
        <f t="shared" si="175"/>
        <v>1.086185723</v>
      </c>
      <c r="N630" s="131">
        <f t="shared" ca="1" si="176"/>
        <v>1.1728585540000001</v>
      </c>
      <c r="O630" s="130">
        <f t="shared" si="187"/>
        <v>0</v>
      </c>
      <c r="P630" s="129">
        <f t="shared" ca="1" si="177"/>
        <v>414860.52960000001</v>
      </c>
      <c r="Q630" s="135">
        <f t="shared" si="178"/>
        <v>0</v>
      </c>
      <c r="R630" s="129">
        <f t="shared" si="179"/>
        <v>0</v>
      </c>
      <c r="S630" s="136" t="str">
        <f t="shared" si="188"/>
        <v>A+J=</v>
      </c>
      <c r="T630" s="122">
        <f t="shared" si="189"/>
        <v>44368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>
        <f t="shared" si="180"/>
        <v>44107</v>
      </c>
      <c r="B631" s="127">
        <f t="shared" ca="1" si="190"/>
        <v>2815615.8552000001</v>
      </c>
      <c r="C631" s="119">
        <f t="shared" si="181"/>
        <v>2400000</v>
      </c>
      <c r="D631" s="128">
        <f ca="1">IF(A631&lt;$B$1,VLOOKUP(A631,[1]DI!$A$4:$B$15000,2,FALSE),0)</f>
        <v>0</v>
      </c>
      <c r="E631" s="129">
        <f t="shared" ca="1" si="173"/>
        <v>1</v>
      </c>
      <c r="F631" s="129">
        <f ca="1">(TRUNC(PRODUCT($E$12:$E630),16))</f>
        <v>1.0798762378368101</v>
      </c>
      <c r="G631" s="129">
        <f t="shared" si="182"/>
        <v>1</v>
      </c>
      <c r="H631" s="129">
        <f t="shared" ca="1" si="174"/>
        <v>1.0798762399999999</v>
      </c>
      <c r="I631" s="128">
        <f t="shared" si="183"/>
        <v>0.05</v>
      </c>
      <c r="J631" s="122">
        <f t="shared" si="184"/>
        <v>43488</v>
      </c>
      <c r="K631" s="118">
        <f t="shared" si="185"/>
        <v>427</v>
      </c>
      <c r="L631" s="130">
        <f t="shared" si="186"/>
        <v>428</v>
      </c>
      <c r="M631" s="131">
        <f t="shared" si="175"/>
        <v>1.0863960420000001</v>
      </c>
      <c r="N631" s="131">
        <f t="shared" ca="1" si="176"/>
        <v>1.173173273</v>
      </c>
      <c r="O631" s="130">
        <f t="shared" si="187"/>
        <v>0</v>
      </c>
      <c r="P631" s="129">
        <f t="shared" ca="1" si="177"/>
        <v>415615.85519999999</v>
      </c>
      <c r="Q631" s="135">
        <f t="shared" si="178"/>
        <v>0</v>
      </c>
      <c r="R631" s="129">
        <f t="shared" si="179"/>
        <v>0</v>
      </c>
      <c r="S631" s="136" t="str">
        <f t="shared" si="188"/>
        <v>A+J=</v>
      </c>
      <c r="T631" s="122">
        <f t="shared" si="189"/>
        <v>44368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>
        <f t="shared" si="180"/>
        <v>44108</v>
      </c>
      <c r="B632" s="127">
        <f t="shared" ca="1" si="190"/>
        <v>2815615.8552000001</v>
      </c>
      <c r="C632" s="119">
        <f t="shared" si="181"/>
        <v>2400000</v>
      </c>
      <c r="D632" s="128">
        <f ca="1">IF(A632&lt;$B$1,VLOOKUP(A632,[1]DI!$A$4:$B$15000,2,FALSE),0)</f>
        <v>0</v>
      </c>
      <c r="E632" s="129">
        <f t="shared" ca="1" si="173"/>
        <v>1</v>
      </c>
      <c r="F632" s="129">
        <f ca="1">(TRUNC(PRODUCT($E$12:$E631),16))</f>
        <v>1.0798762378368101</v>
      </c>
      <c r="G632" s="129">
        <f t="shared" si="182"/>
        <v>1</v>
      </c>
      <c r="H632" s="129">
        <f t="shared" ca="1" si="174"/>
        <v>1.0798762399999999</v>
      </c>
      <c r="I632" s="128">
        <f t="shared" si="183"/>
        <v>0.05</v>
      </c>
      <c r="J632" s="122">
        <f t="shared" si="184"/>
        <v>43488</v>
      </c>
      <c r="K632" s="118">
        <f t="shared" si="185"/>
        <v>427</v>
      </c>
      <c r="L632" s="130">
        <f t="shared" si="186"/>
        <v>428</v>
      </c>
      <c r="M632" s="131">
        <f t="shared" si="175"/>
        <v>1.0863960420000001</v>
      </c>
      <c r="N632" s="131">
        <f t="shared" ca="1" si="176"/>
        <v>1.173173273</v>
      </c>
      <c r="O632" s="130">
        <f t="shared" si="187"/>
        <v>0</v>
      </c>
      <c r="P632" s="129">
        <f t="shared" ca="1" si="177"/>
        <v>415615.85519999999</v>
      </c>
      <c r="Q632" s="135">
        <f t="shared" si="178"/>
        <v>0</v>
      </c>
      <c r="R632" s="129">
        <f t="shared" si="179"/>
        <v>0</v>
      </c>
      <c r="S632" s="136" t="str">
        <f t="shared" si="188"/>
        <v>A+J=</v>
      </c>
      <c r="T632" s="122">
        <f t="shared" si="189"/>
        <v>44368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>
        <f t="shared" si="180"/>
        <v>44109</v>
      </c>
      <c r="B633" s="127">
        <f t="shared" ca="1" si="190"/>
        <v>2815615.8552000001</v>
      </c>
      <c r="C633" s="119">
        <f t="shared" si="181"/>
        <v>2400000</v>
      </c>
      <c r="D633" s="128">
        <f ca="1">IF(A633&lt;$B$1,VLOOKUP(A633,[1]DI!$A$4:$B$15000,2,FALSE),0)</f>
        <v>1.9000000000000006E-2</v>
      </c>
      <c r="E633" s="129">
        <f t="shared" ca="1" si="173"/>
        <v>1.0000746899999999</v>
      </c>
      <c r="F633" s="129">
        <f ca="1">(TRUNC(PRODUCT($E$12:$E632),16))</f>
        <v>1.0798762378368101</v>
      </c>
      <c r="G633" s="129">
        <f t="shared" si="182"/>
        <v>1</v>
      </c>
      <c r="H633" s="129">
        <f t="shared" ca="1" si="174"/>
        <v>1.0798762399999999</v>
      </c>
      <c r="I633" s="128">
        <f t="shared" si="183"/>
        <v>0.05</v>
      </c>
      <c r="J633" s="122">
        <f t="shared" si="184"/>
        <v>43488</v>
      </c>
      <c r="K633" s="118">
        <f t="shared" si="185"/>
        <v>428</v>
      </c>
      <c r="L633" s="130">
        <f t="shared" si="186"/>
        <v>428</v>
      </c>
      <c r="M633" s="131">
        <f t="shared" si="175"/>
        <v>1.0863960420000001</v>
      </c>
      <c r="N633" s="131">
        <f t="shared" ca="1" si="176"/>
        <v>1.173173273</v>
      </c>
      <c r="O633" s="130">
        <f t="shared" si="187"/>
        <v>0</v>
      </c>
      <c r="P633" s="129">
        <f t="shared" ca="1" si="177"/>
        <v>415615.85519999999</v>
      </c>
      <c r="Q633" s="135">
        <f t="shared" si="178"/>
        <v>0</v>
      </c>
      <c r="R633" s="129">
        <f t="shared" si="179"/>
        <v>0</v>
      </c>
      <c r="S633" s="136" t="str">
        <f t="shared" si="188"/>
        <v>A+J=</v>
      </c>
      <c r="T633" s="122">
        <f t="shared" si="189"/>
        <v>44368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>
        <f t="shared" si="180"/>
        <v>44110</v>
      </c>
      <c r="B634" s="127">
        <f t="shared" ca="1" si="190"/>
        <v>2816371.3656000001</v>
      </c>
      <c r="C634" s="119">
        <f t="shared" si="181"/>
        <v>2400000</v>
      </c>
      <c r="D634" s="128">
        <f ca="1">IF(A634&lt;$B$1,VLOOKUP(A634,[1]DI!$A$4:$B$15000,2,FALSE),0)</f>
        <v>1.9000000000000006E-2</v>
      </c>
      <c r="E634" s="129">
        <f t="shared" ca="1" si="173"/>
        <v>1.0000746899999999</v>
      </c>
      <c r="F634" s="129">
        <f ca="1">(TRUNC(PRODUCT($E$12:$E633),16))</f>
        <v>1.07995689379301</v>
      </c>
      <c r="G634" s="129">
        <f t="shared" si="182"/>
        <v>1</v>
      </c>
      <c r="H634" s="129">
        <f t="shared" ca="1" si="174"/>
        <v>1.0799568900000001</v>
      </c>
      <c r="I634" s="128">
        <f t="shared" si="183"/>
        <v>0.05</v>
      </c>
      <c r="J634" s="122">
        <f t="shared" si="184"/>
        <v>43488</v>
      </c>
      <c r="K634" s="118">
        <f t="shared" si="185"/>
        <v>429</v>
      </c>
      <c r="L634" s="130">
        <f t="shared" si="186"/>
        <v>429</v>
      </c>
      <c r="M634" s="131">
        <f t="shared" si="175"/>
        <v>1.0866064010000001</v>
      </c>
      <c r="N634" s="131">
        <f t="shared" ca="1" si="176"/>
        <v>1.173488069</v>
      </c>
      <c r="O634" s="130">
        <f t="shared" si="187"/>
        <v>0</v>
      </c>
      <c r="P634" s="129">
        <f t="shared" ca="1" si="177"/>
        <v>416371.36560000002</v>
      </c>
      <c r="Q634" s="135">
        <f t="shared" si="178"/>
        <v>0</v>
      </c>
      <c r="R634" s="129">
        <f t="shared" si="179"/>
        <v>0</v>
      </c>
      <c r="S634" s="136" t="str">
        <f t="shared" si="188"/>
        <v>A+J=</v>
      </c>
      <c r="T634" s="122">
        <f t="shared" si="189"/>
        <v>44368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>
        <f t="shared" si="180"/>
        <v>44111</v>
      </c>
      <c r="B635" s="127">
        <f t="shared" ca="1" si="190"/>
        <v>2817127.1184</v>
      </c>
      <c r="C635" s="119">
        <f t="shared" si="181"/>
        <v>2400000</v>
      </c>
      <c r="D635" s="128">
        <f ca="1">IF(A635&lt;$B$1,VLOOKUP(A635,[1]DI!$A$4:$B$15000,2,FALSE),0)</f>
        <v>1.9000000000000006E-2</v>
      </c>
      <c r="E635" s="129">
        <f t="shared" ca="1" si="173"/>
        <v>1.0000746899999999</v>
      </c>
      <c r="F635" s="129">
        <f ca="1">(TRUNC(PRODUCT($E$12:$E634),16))</f>
        <v>1.0800375557734101</v>
      </c>
      <c r="G635" s="129">
        <f t="shared" si="182"/>
        <v>1</v>
      </c>
      <c r="H635" s="129">
        <f t="shared" ca="1" si="174"/>
        <v>1.0800375600000001</v>
      </c>
      <c r="I635" s="128">
        <f t="shared" si="183"/>
        <v>0.05</v>
      </c>
      <c r="J635" s="122">
        <f t="shared" si="184"/>
        <v>43488</v>
      </c>
      <c r="K635" s="118">
        <f t="shared" si="185"/>
        <v>430</v>
      </c>
      <c r="L635" s="130">
        <f t="shared" si="186"/>
        <v>430</v>
      </c>
      <c r="M635" s="131">
        <f t="shared" si="175"/>
        <v>1.0868168010000001</v>
      </c>
      <c r="N635" s="131">
        <f t="shared" ca="1" si="176"/>
        <v>1.173802966</v>
      </c>
      <c r="O635" s="130">
        <f t="shared" si="187"/>
        <v>0</v>
      </c>
      <c r="P635" s="129">
        <f t="shared" ca="1" si="177"/>
        <v>417127.11839999998</v>
      </c>
      <c r="Q635" s="135">
        <f t="shared" si="178"/>
        <v>0</v>
      </c>
      <c r="R635" s="129">
        <f t="shared" si="179"/>
        <v>0</v>
      </c>
      <c r="S635" s="136" t="str">
        <f t="shared" si="188"/>
        <v>A+J=</v>
      </c>
      <c r="T635" s="122">
        <f t="shared" si="189"/>
        <v>44368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>
        <f t="shared" si="180"/>
        <v>44112</v>
      </c>
      <c r="B636" s="127">
        <f t="shared" ca="1" si="190"/>
        <v>2817883.0320000001</v>
      </c>
      <c r="C636" s="119">
        <f t="shared" si="181"/>
        <v>2400000</v>
      </c>
      <c r="D636" s="128">
        <f ca="1">IF(A636&lt;$B$1,VLOOKUP(A636,[1]DI!$A$4:$B$15000,2,FALSE),0)</f>
        <v>1.9000000000000006E-2</v>
      </c>
      <c r="E636" s="129">
        <f t="shared" ca="1" si="173"/>
        <v>1.0000746899999999</v>
      </c>
      <c r="F636" s="129">
        <f ca="1">(TRUNC(PRODUCT($E$12:$E635),16))</f>
        <v>1.0801182237784499</v>
      </c>
      <c r="G636" s="129">
        <f t="shared" si="182"/>
        <v>1</v>
      </c>
      <c r="H636" s="129">
        <f t="shared" ca="1" si="174"/>
        <v>1.0801182199999999</v>
      </c>
      <c r="I636" s="128">
        <f t="shared" si="183"/>
        <v>0.05</v>
      </c>
      <c r="J636" s="122">
        <f t="shared" si="184"/>
        <v>43488</v>
      </c>
      <c r="K636" s="118">
        <f t="shared" si="185"/>
        <v>431</v>
      </c>
      <c r="L636" s="130">
        <f t="shared" si="186"/>
        <v>431</v>
      </c>
      <c r="M636" s="131">
        <f t="shared" si="175"/>
        <v>1.087027242</v>
      </c>
      <c r="N636" s="131">
        <f t="shared" ca="1" si="176"/>
        <v>1.17411793</v>
      </c>
      <c r="O636" s="130">
        <f t="shared" si="187"/>
        <v>0</v>
      </c>
      <c r="P636" s="129">
        <f t="shared" ca="1" si="177"/>
        <v>417883.03200000001</v>
      </c>
      <c r="Q636" s="135">
        <f t="shared" si="178"/>
        <v>0</v>
      </c>
      <c r="R636" s="129">
        <f t="shared" si="179"/>
        <v>0</v>
      </c>
      <c r="S636" s="136" t="str">
        <f t="shared" si="188"/>
        <v>A+J=</v>
      </c>
      <c r="T636" s="122">
        <f t="shared" si="189"/>
        <v>44368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>
        <f t="shared" si="180"/>
        <v>44113</v>
      </c>
      <c r="B637" s="127">
        <f t="shared" ca="1" si="190"/>
        <v>2818639.1856</v>
      </c>
      <c r="C637" s="119">
        <f t="shared" si="181"/>
        <v>2400000</v>
      </c>
      <c r="D637" s="128">
        <f ca="1">IF(A637&lt;$B$1,VLOOKUP(A637,[1]DI!$A$4:$B$15000,2,FALSE),0)</f>
        <v>1.9000000000000006E-2</v>
      </c>
      <c r="E637" s="129">
        <f t="shared" ca="1" si="173"/>
        <v>1.0000746899999999</v>
      </c>
      <c r="F637" s="129">
        <f ca="1">(TRUNC(PRODUCT($E$12:$E636),16))</f>
        <v>1.0801988978085899</v>
      </c>
      <c r="G637" s="129">
        <f t="shared" si="182"/>
        <v>1</v>
      </c>
      <c r="H637" s="129">
        <f t="shared" ca="1" si="174"/>
        <v>1.0801989000000001</v>
      </c>
      <c r="I637" s="128">
        <f t="shared" si="183"/>
        <v>0.05</v>
      </c>
      <c r="J637" s="122">
        <f t="shared" si="184"/>
        <v>43488</v>
      </c>
      <c r="K637" s="118">
        <f t="shared" si="185"/>
        <v>432</v>
      </c>
      <c r="L637" s="130">
        <f t="shared" si="186"/>
        <v>432</v>
      </c>
      <c r="M637" s="131">
        <f t="shared" si="175"/>
        <v>1.087237724</v>
      </c>
      <c r="N637" s="131">
        <f t="shared" ca="1" si="176"/>
        <v>1.174432994</v>
      </c>
      <c r="O637" s="130">
        <f t="shared" si="187"/>
        <v>0</v>
      </c>
      <c r="P637" s="129">
        <f t="shared" ca="1" si="177"/>
        <v>418639.18560000003</v>
      </c>
      <c r="Q637" s="135">
        <f t="shared" si="178"/>
        <v>0</v>
      </c>
      <c r="R637" s="129">
        <f t="shared" si="179"/>
        <v>0</v>
      </c>
      <c r="S637" s="136" t="str">
        <f t="shared" si="188"/>
        <v>A+J=</v>
      </c>
      <c r="T637" s="122">
        <f t="shared" si="189"/>
        <v>44368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>
        <f t="shared" si="180"/>
        <v>44114</v>
      </c>
      <c r="B638" s="127">
        <f t="shared" ca="1" si="190"/>
        <v>2819395.5216000001</v>
      </c>
      <c r="C638" s="119">
        <f t="shared" si="181"/>
        <v>2400000</v>
      </c>
      <c r="D638" s="128">
        <f ca="1">IF(A638&lt;$B$1,VLOOKUP(A638,[1]DI!$A$4:$B$15000,2,FALSE),0)</f>
        <v>0</v>
      </c>
      <c r="E638" s="129">
        <f t="shared" ca="1" si="173"/>
        <v>1</v>
      </c>
      <c r="F638" s="129">
        <f ca="1">(TRUNC(PRODUCT($E$12:$E637),16))</f>
        <v>1.08027957786426</v>
      </c>
      <c r="G638" s="129">
        <f t="shared" si="182"/>
        <v>1</v>
      </c>
      <c r="H638" s="129">
        <f t="shared" ca="1" si="174"/>
        <v>1.08027958</v>
      </c>
      <c r="I638" s="128">
        <f t="shared" si="183"/>
        <v>0.05</v>
      </c>
      <c r="J638" s="122">
        <f t="shared" si="184"/>
        <v>43488</v>
      </c>
      <c r="K638" s="118">
        <f t="shared" si="185"/>
        <v>432</v>
      </c>
      <c r="L638" s="130">
        <f t="shared" si="186"/>
        <v>433</v>
      </c>
      <c r="M638" s="131">
        <f t="shared" si="175"/>
        <v>1.0874482459999999</v>
      </c>
      <c r="N638" s="131">
        <f t="shared" ca="1" si="176"/>
        <v>1.1747481340000001</v>
      </c>
      <c r="O638" s="130">
        <f t="shared" si="187"/>
        <v>0</v>
      </c>
      <c r="P638" s="129">
        <f t="shared" ca="1" si="177"/>
        <v>419395.52159999998</v>
      </c>
      <c r="Q638" s="135">
        <f t="shared" si="178"/>
        <v>0</v>
      </c>
      <c r="R638" s="129">
        <f t="shared" si="179"/>
        <v>0</v>
      </c>
      <c r="S638" s="136" t="str">
        <f t="shared" si="188"/>
        <v>A+J=</v>
      </c>
      <c r="T638" s="122">
        <f t="shared" si="189"/>
        <v>44368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>
        <f t="shared" si="180"/>
        <v>44115</v>
      </c>
      <c r="B639" s="127">
        <f t="shared" ca="1" si="190"/>
        <v>2819395.5216000001</v>
      </c>
      <c r="C639" s="119">
        <f t="shared" si="181"/>
        <v>2400000</v>
      </c>
      <c r="D639" s="128">
        <f ca="1">IF(A639&lt;$B$1,VLOOKUP(A639,[1]DI!$A$4:$B$15000,2,FALSE),0)</f>
        <v>0</v>
      </c>
      <c r="E639" s="129">
        <f t="shared" ca="1" si="173"/>
        <v>1</v>
      </c>
      <c r="F639" s="129">
        <f ca="1">(TRUNC(PRODUCT($E$12:$E638),16))</f>
        <v>1.08027957786426</v>
      </c>
      <c r="G639" s="129">
        <f t="shared" si="182"/>
        <v>1</v>
      </c>
      <c r="H639" s="129">
        <f t="shared" ca="1" si="174"/>
        <v>1.08027958</v>
      </c>
      <c r="I639" s="128">
        <f t="shared" si="183"/>
        <v>0.05</v>
      </c>
      <c r="J639" s="122">
        <f t="shared" si="184"/>
        <v>43488</v>
      </c>
      <c r="K639" s="118">
        <f t="shared" si="185"/>
        <v>432</v>
      </c>
      <c r="L639" s="130">
        <f t="shared" si="186"/>
        <v>433</v>
      </c>
      <c r="M639" s="131">
        <f t="shared" si="175"/>
        <v>1.0874482459999999</v>
      </c>
      <c r="N639" s="131">
        <f t="shared" ca="1" si="176"/>
        <v>1.1747481340000001</v>
      </c>
      <c r="O639" s="130">
        <f t="shared" si="187"/>
        <v>0</v>
      </c>
      <c r="P639" s="129">
        <f t="shared" ca="1" si="177"/>
        <v>419395.52159999998</v>
      </c>
      <c r="Q639" s="135">
        <f t="shared" si="178"/>
        <v>0</v>
      </c>
      <c r="R639" s="129">
        <f t="shared" si="179"/>
        <v>0</v>
      </c>
      <c r="S639" s="136" t="str">
        <f t="shared" si="188"/>
        <v>A+J=</v>
      </c>
      <c r="T639" s="122">
        <f t="shared" si="189"/>
        <v>44368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>
        <f t="shared" si="180"/>
        <v>44116</v>
      </c>
      <c r="B640" s="127">
        <f t="shared" ca="1" si="190"/>
        <v>2819395.5216000001</v>
      </c>
      <c r="C640" s="119">
        <f t="shared" si="181"/>
        <v>2400000</v>
      </c>
      <c r="D640" s="128">
        <f ca="1">IF(A640&lt;$B$1,VLOOKUP(A640,[1]DI!$A$4:$B$15000,2,FALSE),0)</f>
        <v>0</v>
      </c>
      <c r="E640" s="129">
        <f t="shared" ca="1" si="173"/>
        <v>1</v>
      </c>
      <c r="F640" s="129">
        <f ca="1">(TRUNC(PRODUCT($E$12:$E639),16))</f>
        <v>1.08027957786426</v>
      </c>
      <c r="G640" s="129">
        <f t="shared" si="182"/>
        <v>1</v>
      </c>
      <c r="H640" s="129">
        <f t="shared" ca="1" si="174"/>
        <v>1.08027958</v>
      </c>
      <c r="I640" s="128">
        <f t="shared" si="183"/>
        <v>0.05</v>
      </c>
      <c r="J640" s="122">
        <f t="shared" si="184"/>
        <v>43488</v>
      </c>
      <c r="K640" s="118">
        <f t="shared" si="185"/>
        <v>432</v>
      </c>
      <c r="L640" s="130">
        <f t="shared" si="186"/>
        <v>433</v>
      </c>
      <c r="M640" s="131">
        <f t="shared" si="175"/>
        <v>1.0874482459999999</v>
      </c>
      <c r="N640" s="131">
        <f t="shared" ca="1" si="176"/>
        <v>1.1747481340000001</v>
      </c>
      <c r="O640" s="130">
        <f t="shared" si="187"/>
        <v>0</v>
      </c>
      <c r="P640" s="129">
        <f t="shared" ca="1" si="177"/>
        <v>419395.52159999998</v>
      </c>
      <c r="Q640" s="135">
        <f t="shared" si="178"/>
        <v>0</v>
      </c>
      <c r="R640" s="129">
        <f t="shared" si="179"/>
        <v>0</v>
      </c>
      <c r="S640" s="136" t="str">
        <f t="shared" si="188"/>
        <v>A+J=</v>
      </c>
      <c r="T640" s="122">
        <f t="shared" si="189"/>
        <v>44368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>
        <f t="shared" si="180"/>
        <v>44117</v>
      </c>
      <c r="B641" s="127">
        <f t="shared" ca="1" si="190"/>
        <v>2819395.5216000001</v>
      </c>
      <c r="C641" s="119">
        <f t="shared" si="181"/>
        <v>2400000</v>
      </c>
      <c r="D641" s="128">
        <f ca="1">IF(A641&lt;$B$1,VLOOKUP(A641,[1]DI!$A$4:$B$15000,2,FALSE),0)</f>
        <v>1.9000000000000006E-2</v>
      </c>
      <c r="E641" s="129">
        <f t="shared" ca="1" si="173"/>
        <v>1.0000746899999999</v>
      </c>
      <c r="F641" s="129">
        <f ca="1">(TRUNC(PRODUCT($E$12:$E640),16))</f>
        <v>1.08027957786426</v>
      </c>
      <c r="G641" s="129">
        <f t="shared" si="182"/>
        <v>1</v>
      </c>
      <c r="H641" s="129">
        <f t="shared" ca="1" si="174"/>
        <v>1.08027958</v>
      </c>
      <c r="I641" s="128">
        <f t="shared" si="183"/>
        <v>0.05</v>
      </c>
      <c r="J641" s="122">
        <f t="shared" si="184"/>
        <v>43488</v>
      </c>
      <c r="K641" s="118">
        <f t="shared" si="185"/>
        <v>433</v>
      </c>
      <c r="L641" s="130">
        <f t="shared" si="186"/>
        <v>433</v>
      </c>
      <c r="M641" s="131">
        <f t="shared" si="175"/>
        <v>1.0874482459999999</v>
      </c>
      <c r="N641" s="131">
        <f t="shared" ca="1" si="176"/>
        <v>1.1747481340000001</v>
      </c>
      <c r="O641" s="130">
        <f t="shared" si="187"/>
        <v>0</v>
      </c>
      <c r="P641" s="129">
        <f t="shared" ca="1" si="177"/>
        <v>419395.52159999998</v>
      </c>
      <c r="Q641" s="135">
        <f t="shared" si="178"/>
        <v>0</v>
      </c>
      <c r="R641" s="129">
        <f t="shared" si="179"/>
        <v>0</v>
      </c>
      <c r="S641" s="136" t="str">
        <f t="shared" si="188"/>
        <v>A+J=</v>
      </c>
      <c r="T641" s="122">
        <f t="shared" si="189"/>
        <v>44368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>
        <f t="shared" si="180"/>
        <v>44118</v>
      </c>
      <c r="B642" s="127">
        <f t="shared" ca="1" si="190"/>
        <v>2820152.0496</v>
      </c>
      <c r="C642" s="119">
        <f t="shared" si="181"/>
        <v>2400000</v>
      </c>
      <c r="D642" s="128">
        <f ca="1">IF(A642&lt;$B$1,VLOOKUP(A642,[1]DI!$A$4:$B$15000,2,FALSE),0)</f>
        <v>1.9000000000000006E-2</v>
      </c>
      <c r="E642" s="129">
        <f t="shared" ca="1" si="173"/>
        <v>1.0000746899999999</v>
      </c>
      <c r="F642" s="129">
        <f ca="1">(TRUNC(PRODUCT($E$12:$E641),16))</f>
        <v>1.08036026394593</v>
      </c>
      <c r="G642" s="129">
        <f t="shared" si="182"/>
        <v>1</v>
      </c>
      <c r="H642" s="129">
        <f t="shared" ca="1" si="174"/>
        <v>1.08036026</v>
      </c>
      <c r="I642" s="128">
        <f t="shared" si="183"/>
        <v>0.05</v>
      </c>
      <c r="J642" s="122">
        <f t="shared" si="184"/>
        <v>43488</v>
      </c>
      <c r="K642" s="118">
        <f t="shared" si="185"/>
        <v>434</v>
      </c>
      <c r="L642" s="130">
        <f t="shared" si="186"/>
        <v>434</v>
      </c>
      <c r="M642" s="131">
        <f t="shared" si="175"/>
        <v>1.0876588089999999</v>
      </c>
      <c r="N642" s="131">
        <f t="shared" ca="1" si="176"/>
        <v>1.1750633539999999</v>
      </c>
      <c r="O642" s="130">
        <f t="shared" si="187"/>
        <v>0</v>
      </c>
      <c r="P642" s="129">
        <f t="shared" ca="1" si="177"/>
        <v>420152.04960000003</v>
      </c>
      <c r="Q642" s="135">
        <f t="shared" si="178"/>
        <v>0</v>
      </c>
      <c r="R642" s="129">
        <f t="shared" si="179"/>
        <v>0</v>
      </c>
      <c r="S642" s="136" t="str">
        <f t="shared" si="188"/>
        <v>A+J=</v>
      </c>
      <c r="T642" s="122">
        <f t="shared" si="189"/>
        <v>44368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>
        <f t="shared" si="180"/>
        <v>44119</v>
      </c>
      <c r="B643" s="127">
        <f t="shared" ca="1" si="190"/>
        <v>2820908.8152000001</v>
      </c>
      <c r="C643" s="119">
        <f t="shared" si="181"/>
        <v>2400000</v>
      </c>
      <c r="D643" s="128">
        <f ca="1">IF(A643&lt;$B$1,VLOOKUP(A643,[1]DI!$A$4:$B$15000,2,FALSE),0)</f>
        <v>1.9000000000000006E-2</v>
      </c>
      <c r="E643" s="129">
        <f t="shared" ca="1" si="173"/>
        <v>1.0000746899999999</v>
      </c>
      <c r="F643" s="129">
        <f ca="1">(TRUNC(PRODUCT($E$12:$E642),16))</f>
        <v>1.08044095605405</v>
      </c>
      <c r="G643" s="129">
        <f t="shared" si="182"/>
        <v>1</v>
      </c>
      <c r="H643" s="129">
        <f t="shared" ca="1" si="174"/>
        <v>1.08044096</v>
      </c>
      <c r="I643" s="128">
        <f t="shared" si="183"/>
        <v>0.05</v>
      </c>
      <c r="J643" s="122">
        <f t="shared" si="184"/>
        <v>43488</v>
      </c>
      <c r="K643" s="118">
        <f t="shared" si="185"/>
        <v>435</v>
      </c>
      <c r="L643" s="130">
        <f t="shared" si="186"/>
        <v>435</v>
      </c>
      <c r="M643" s="131">
        <f t="shared" si="175"/>
        <v>1.087869413</v>
      </c>
      <c r="N643" s="131">
        <f t="shared" ca="1" si="176"/>
        <v>1.175378673</v>
      </c>
      <c r="O643" s="130">
        <f t="shared" si="187"/>
        <v>0</v>
      </c>
      <c r="P643" s="129">
        <f t="shared" ca="1" si="177"/>
        <v>420908.81520000001</v>
      </c>
      <c r="Q643" s="135">
        <f t="shared" si="178"/>
        <v>0</v>
      </c>
      <c r="R643" s="129">
        <f t="shared" si="179"/>
        <v>0</v>
      </c>
      <c r="S643" s="136" t="str">
        <f t="shared" si="188"/>
        <v>A+J=</v>
      </c>
      <c r="T643" s="122">
        <f t="shared" si="189"/>
        <v>44368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>
        <f t="shared" si="180"/>
        <v>44120</v>
      </c>
      <c r="B644" s="127">
        <f t="shared" ca="1" si="190"/>
        <v>2821665.7439999999</v>
      </c>
      <c r="C644" s="119">
        <f t="shared" si="181"/>
        <v>2400000</v>
      </c>
      <c r="D644" s="128">
        <f ca="1">IF(A644&lt;$B$1,VLOOKUP(A644,[1]DI!$A$4:$B$15000,2,FALSE),0)</f>
        <v>1.9000000000000006E-2</v>
      </c>
      <c r="E644" s="129">
        <f t="shared" ca="1" si="173"/>
        <v>1.0000746899999999</v>
      </c>
      <c r="F644" s="129">
        <f ca="1">(TRUNC(PRODUCT($E$12:$E643),16))</f>
        <v>1.0805216541890601</v>
      </c>
      <c r="G644" s="129">
        <f t="shared" si="182"/>
        <v>1</v>
      </c>
      <c r="H644" s="129">
        <f t="shared" ca="1" si="174"/>
        <v>1.0805216499999999</v>
      </c>
      <c r="I644" s="128">
        <f t="shared" si="183"/>
        <v>0.05</v>
      </c>
      <c r="J644" s="122">
        <f t="shared" si="184"/>
        <v>43488</v>
      </c>
      <c r="K644" s="118">
        <f t="shared" si="185"/>
        <v>436</v>
      </c>
      <c r="L644" s="130">
        <f t="shared" si="186"/>
        <v>436</v>
      </c>
      <c r="M644" s="131">
        <f t="shared" si="175"/>
        <v>1.0880800580000001</v>
      </c>
      <c r="N644" s="131">
        <f t="shared" ca="1" si="176"/>
        <v>1.1756940600000001</v>
      </c>
      <c r="O644" s="130">
        <f t="shared" si="187"/>
        <v>0</v>
      </c>
      <c r="P644" s="129">
        <f t="shared" ca="1" si="177"/>
        <v>421665.74400000001</v>
      </c>
      <c r="Q644" s="135">
        <f t="shared" si="178"/>
        <v>0</v>
      </c>
      <c r="R644" s="129">
        <f t="shared" si="179"/>
        <v>0</v>
      </c>
      <c r="S644" s="136" t="str">
        <f t="shared" si="188"/>
        <v>A+J=</v>
      </c>
      <c r="T644" s="122">
        <f t="shared" si="189"/>
        <v>44368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>
        <f t="shared" si="180"/>
        <v>44121</v>
      </c>
      <c r="B645" s="127">
        <f t="shared" ca="1" si="190"/>
        <v>2822422.9103999999</v>
      </c>
      <c r="C645" s="119">
        <f t="shared" si="181"/>
        <v>2400000</v>
      </c>
      <c r="D645" s="128">
        <f ca="1">IF(A645&lt;$B$1,VLOOKUP(A645,[1]DI!$A$4:$B$15000,2,FALSE),0)</f>
        <v>0</v>
      </c>
      <c r="E645" s="129">
        <f t="shared" ca="1" si="173"/>
        <v>1</v>
      </c>
      <c r="F645" s="129">
        <f ca="1">(TRUNC(PRODUCT($E$12:$E644),16))</f>
        <v>1.0806023583514099</v>
      </c>
      <c r="G645" s="129">
        <f t="shared" si="182"/>
        <v>1</v>
      </c>
      <c r="H645" s="129">
        <f t="shared" ca="1" si="174"/>
        <v>1.0806023600000001</v>
      </c>
      <c r="I645" s="128">
        <f t="shared" si="183"/>
        <v>0.05</v>
      </c>
      <c r="J645" s="122">
        <f t="shared" si="184"/>
        <v>43488</v>
      </c>
      <c r="K645" s="118">
        <f t="shared" si="185"/>
        <v>436</v>
      </c>
      <c r="L645" s="130">
        <f t="shared" si="186"/>
        <v>437</v>
      </c>
      <c r="M645" s="131">
        <f t="shared" si="175"/>
        <v>1.088290744</v>
      </c>
      <c r="N645" s="131">
        <f t="shared" ca="1" si="176"/>
        <v>1.176009546</v>
      </c>
      <c r="O645" s="130">
        <f t="shared" si="187"/>
        <v>0</v>
      </c>
      <c r="P645" s="129">
        <f t="shared" ca="1" si="177"/>
        <v>422422.91039999999</v>
      </c>
      <c r="Q645" s="135">
        <f t="shared" si="178"/>
        <v>0</v>
      </c>
      <c r="R645" s="129">
        <f t="shared" si="179"/>
        <v>0</v>
      </c>
      <c r="S645" s="136" t="str">
        <f t="shared" si="188"/>
        <v>A+J=</v>
      </c>
      <c r="T645" s="122">
        <f t="shared" si="189"/>
        <v>44368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>
        <f t="shared" si="180"/>
        <v>44122</v>
      </c>
      <c r="B646" s="127">
        <f t="shared" ca="1" si="190"/>
        <v>2822422.9103999999</v>
      </c>
      <c r="C646" s="119">
        <f t="shared" si="181"/>
        <v>2400000</v>
      </c>
      <c r="D646" s="128">
        <f ca="1">IF(A646&lt;$B$1,VLOOKUP(A646,[1]DI!$A$4:$B$15000,2,FALSE),0)</f>
        <v>0</v>
      </c>
      <c r="E646" s="129">
        <f t="shared" ca="1" si="173"/>
        <v>1</v>
      </c>
      <c r="F646" s="129">
        <f ca="1">(TRUNC(PRODUCT($E$12:$E645),16))</f>
        <v>1.0806023583514099</v>
      </c>
      <c r="G646" s="129">
        <f t="shared" si="182"/>
        <v>1</v>
      </c>
      <c r="H646" s="129">
        <f t="shared" ca="1" si="174"/>
        <v>1.0806023600000001</v>
      </c>
      <c r="I646" s="128">
        <f t="shared" si="183"/>
        <v>0.05</v>
      </c>
      <c r="J646" s="122">
        <f t="shared" si="184"/>
        <v>43488</v>
      </c>
      <c r="K646" s="118">
        <f t="shared" si="185"/>
        <v>436</v>
      </c>
      <c r="L646" s="130">
        <f t="shared" si="186"/>
        <v>437</v>
      </c>
      <c r="M646" s="131">
        <f t="shared" si="175"/>
        <v>1.088290744</v>
      </c>
      <c r="N646" s="131">
        <f t="shared" ca="1" si="176"/>
        <v>1.176009546</v>
      </c>
      <c r="O646" s="130">
        <f t="shared" si="187"/>
        <v>0</v>
      </c>
      <c r="P646" s="129">
        <f t="shared" ca="1" si="177"/>
        <v>422422.91039999999</v>
      </c>
      <c r="Q646" s="135">
        <f t="shared" si="178"/>
        <v>0</v>
      </c>
      <c r="R646" s="129">
        <f t="shared" si="179"/>
        <v>0</v>
      </c>
      <c r="S646" s="136" t="str">
        <f t="shared" si="188"/>
        <v>A+J=</v>
      </c>
      <c r="T646" s="122">
        <f t="shared" si="189"/>
        <v>44368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>
        <f t="shared" si="180"/>
        <v>44123</v>
      </c>
      <c r="B647" s="127">
        <f t="shared" ca="1" si="190"/>
        <v>2822422.9103999999</v>
      </c>
      <c r="C647" s="119">
        <f t="shared" si="181"/>
        <v>2400000</v>
      </c>
      <c r="D647" s="128">
        <f ca="1">IF(A647&lt;$B$1,VLOOKUP(A647,[1]DI!$A$4:$B$15000,2,FALSE),0)</f>
        <v>1.9000000000000006E-2</v>
      </c>
      <c r="E647" s="129">
        <f t="shared" ca="1" si="173"/>
        <v>1.0000746899999999</v>
      </c>
      <c r="F647" s="129">
        <f ca="1">(TRUNC(PRODUCT($E$12:$E646),16))</f>
        <v>1.0806023583514099</v>
      </c>
      <c r="G647" s="129">
        <f t="shared" si="182"/>
        <v>1</v>
      </c>
      <c r="H647" s="129">
        <f t="shared" ca="1" si="174"/>
        <v>1.0806023600000001</v>
      </c>
      <c r="I647" s="128">
        <f t="shared" si="183"/>
        <v>0.05</v>
      </c>
      <c r="J647" s="122">
        <f t="shared" si="184"/>
        <v>43488</v>
      </c>
      <c r="K647" s="118">
        <f t="shared" si="185"/>
        <v>437</v>
      </c>
      <c r="L647" s="130">
        <f t="shared" si="186"/>
        <v>437</v>
      </c>
      <c r="M647" s="131">
        <f t="shared" si="175"/>
        <v>1.088290744</v>
      </c>
      <c r="N647" s="131">
        <f t="shared" ca="1" si="176"/>
        <v>1.176009546</v>
      </c>
      <c r="O647" s="130">
        <f t="shared" si="187"/>
        <v>0</v>
      </c>
      <c r="P647" s="129">
        <f t="shared" ca="1" si="177"/>
        <v>422422.91039999999</v>
      </c>
      <c r="Q647" s="135">
        <f t="shared" si="178"/>
        <v>0</v>
      </c>
      <c r="R647" s="129">
        <f t="shared" si="179"/>
        <v>0</v>
      </c>
      <c r="S647" s="136" t="str">
        <f t="shared" si="188"/>
        <v>A+J=</v>
      </c>
      <c r="T647" s="122">
        <f t="shared" si="189"/>
        <v>44368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>
        <f t="shared" si="180"/>
        <v>44124</v>
      </c>
      <c r="B648" s="127">
        <f t="shared" ca="1" si="190"/>
        <v>2823180.264</v>
      </c>
      <c r="C648" s="119">
        <f t="shared" si="181"/>
        <v>2400000</v>
      </c>
      <c r="D648" s="128">
        <f ca="1">IF(A648&lt;$B$1,VLOOKUP(A648,[1]DI!$A$4:$B$15000,2,FALSE),0)</f>
        <v>1.9000000000000006E-2</v>
      </c>
      <c r="E648" s="129">
        <f t="shared" ca="1" si="173"/>
        <v>1.0000746899999999</v>
      </c>
      <c r="F648" s="129">
        <f ca="1">(TRUNC(PRODUCT($E$12:$E647),16))</f>
        <v>1.0806830685415501</v>
      </c>
      <c r="G648" s="129">
        <f t="shared" si="182"/>
        <v>1</v>
      </c>
      <c r="H648" s="129">
        <f t="shared" ca="1" si="174"/>
        <v>1.0806830700000001</v>
      </c>
      <c r="I648" s="128">
        <f t="shared" si="183"/>
        <v>0.05</v>
      </c>
      <c r="J648" s="122">
        <f t="shared" si="184"/>
        <v>43488</v>
      </c>
      <c r="K648" s="118">
        <f t="shared" si="185"/>
        <v>438</v>
      </c>
      <c r="L648" s="130">
        <f t="shared" si="186"/>
        <v>438</v>
      </c>
      <c r="M648" s="131">
        <f t="shared" si="175"/>
        <v>1.08850147</v>
      </c>
      <c r="N648" s="131">
        <f t="shared" ca="1" si="176"/>
        <v>1.1763251100000001</v>
      </c>
      <c r="O648" s="130">
        <f t="shared" si="187"/>
        <v>0</v>
      </c>
      <c r="P648" s="129">
        <f t="shared" ca="1" si="177"/>
        <v>423180.26400000002</v>
      </c>
      <c r="Q648" s="135">
        <f t="shared" si="178"/>
        <v>0</v>
      </c>
      <c r="R648" s="129">
        <f t="shared" si="179"/>
        <v>0</v>
      </c>
      <c r="S648" s="136" t="str">
        <f t="shared" si="188"/>
        <v>A+J=</v>
      </c>
      <c r="T648" s="122">
        <f t="shared" si="189"/>
        <v>44368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>
        <f t="shared" si="180"/>
        <v>44125</v>
      </c>
      <c r="B649" s="127">
        <f t="shared" ca="1" si="190"/>
        <v>2823937.8072000002</v>
      </c>
      <c r="C649" s="119">
        <f t="shared" si="181"/>
        <v>2400000</v>
      </c>
      <c r="D649" s="128">
        <f ca="1">IF(A649&lt;$B$1,VLOOKUP(A649,[1]DI!$A$4:$B$15000,2,FALSE),0)</f>
        <v>1.9000000000000006E-2</v>
      </c>
      <c r="E649" s="129">
        <f t="shared" ca="1" si="173"/>
        <v>1.0000746899999999</v>
      </c>
      <c r="F649" s="129">
        <f ca="1">(TRUNC(PRODUCT($E$12:$E648),16))</f>
        <v>1.0807637847599401</v>
      </c>
      <c r="G649" s="129">
        <f t="shared" si="182"/>
        <v>1</v>
      </c>
      <c r="H649" s="129">
        <f t="shared" ca="1" si="174"/>
        <v>1.0807637800000001</v>
      </c>
      <c r="I649" s="128">
        <f t="shared" si="183"/>
        <v>0.05</v>
      </c>
      <c r="J649" s="122">
        <f t="shared" si="184"/>
        <v>43488</v>
      </c>
      <c r="K649" s="118">
        <f t="shared" si="185"/>
        <v>439</v>
      </c>
      <c r="L649" s="130">
        <f t="shared" si="186"/>
        <v>439</v>
      </c>
      <c r="M649" s="131">
        <f t="shared" si="175"/>
        <v>1.088712237</v>
      </c>
      <c r="N649" s="131">
        <f t="shared" ca="1" si="176"/>
        <v>1.176640753</v>
      </c>
      <c r="O649" s="130">
        <f t="shared" si="187"/>
        <v>0</v>
      </c>
      <c r="P649" s="129">
        <f t="shared" ca="1" si="177"/>
        <v>423937.80719999998</v>
      </c>
      <c r="Q649" s="135">
        <f t="shared" si="178"/>
        <v>0</v>
      </c>
      <c r="R649" s="129">
        <f t="shared" si="179"/>
        <v>0</v>
      </c>
      <c r="S649" s="136" t="str">
        <f t="shared" si="188"/>
        <v>A+J=</v>
      </c>
      <c r="T649" s="122">
        <f t="shared" si="189"/>
        <v>44368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>
        <f t="shared" si="180"/>
        <v>44126</v>
      </c>
      <c r="B650" s="127">
        <f t="shared" ca="1" si="190"/>
        <v>2824695.588</v>
      </c>
      <c r="C650" s="119">
        <f t="shared" si="181"/>
        <v>2400000</v>
      </c>
      <c r="D650" s="128">
        <f ca="1">IF(A650&lt;$B$1,VLOOKUP(A650,[1]DI!$A$4:$B$15000,2,FALSE),0)</f>
        <v>1.9000000000000006E-2</v>
      </c>
      <c r="E650" s="129">
        <f t="shared" ca="1" si="173"/>
        <v>1.0000746899999999</v>
      </c>
      <c r="F650" s="129">
        <f ca="1">(TRUNC(PRODUCT($E$12:$E649),16))</f>
        <v>1.0808445070070301</v>
      </c>
      <c r="G650" s="129">
        <f t="shared" si="182"/>
        <v>1</v>
      </c>
      <c r="H650" s="129">
        <f t="shared" ca="1" si="174"/>
        <v>1.0808445099999999</v>
      </c>
      <c r="I650" s="128">
        <f t="shared" si="183"/>
        <v>0.05</v>
      </c>
      <c r="J650" s="122">
        <f t="shared" si="184"/>
        <v>43488</v>
      </c>
      <c r="K650" s="118">
        <f t="shared" si="185"/>
        <v>440</v>
      </c>
      <c r="L650" s="130">
        <f t="shared" si="186"/>
        <v>440</v>
      </c>
      <c r="M650" s="131">
        <f t="shared" si="175"/>
        <v>1.088923045</v>
      </c>
      <c r="N650" s="131">
        <f t="shared" ca="1" si="176"/>
        <v>1.176956495</v>
      </c>
      <c r="O650" s="130">
        <f t="shared" si="187"/>
        <v>0</v>
      </c>
      <c r="P650" s="129">
        <f t="shared" ca="1" si="177"/>
        <v>424695.58799999999</v>
      </c>
      <c r="Q650" s="135">
        <f t="shared" si="178"/>
        <v>0</v>
      </c>
      <c r="R650" s="129">
        <f t="shared" si="179"/>
        <v>0</v>
      </c>
      <c r="S650" s="136" t="str">
        <f t="shared" si="188"/>
        <v>A+J=</v>
      </c>
      <c r="T650" s="122">
        <f t="shared" si="189"/>
        <v>44368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>
        <f t="shared" si="180"/>
        <v>44127</v>
      </c>
      <c r="B651" s="127">
        <f t="shared" ca="1" si="190"/>
        <v>2825453.5584</v>
      </c>
      <c r="C651" s="119">
        <f t="shared" si="181"/>
        <v>2400000</v>
      </c>
      <c r="D651" s="128">
        <f ca="1">IF(A651&lt;$B$1,VLOOKUP(A651,[1]DI!$A$4:$B$15000,2,FALSE),0)</f>
        <v>1.9000000000000006E-2</v>
      </c>
      <c r="E651" s="129">
        <f t="shared" ca="1" si="173"/>
        <v>1.0000746899999999</v>
      </c>
      <c r="F651" s="129">
        <f ca="1">(TRUNC(PRODUCT($E$12:$E650),16))</f>
        <v>1.0809252352832499</v>
      </c>
      <c r="G651" s="129">
        <f t="shared" si="182"/>
        <v>1</v>
      </c>
      <c r="H651" s="129">
        <f t="shared" ca="1" si="174"/>
        <v>1.08092524</v>
      </c>
      <c r="I651" s="128">
        <f t="shared" si="183"/>
        <v>0.05</v>
      </c>
      <c r="J651" s="122">
        <f t="shared" si="184"/>
        <v>43488</v>
      </c>
      <c r="K651" s="118">
        <f t="shared" si="185"/>
        <v>441</v>
      </c>
      <c r="L651" s="130">
        <f t="shared" si="186"/>
        <v>441</v>
      </c>
      <c r="M651" s="131">
        <f t="shared" si="175"/>
        <v>1.0891338939999999</v>
      </c>
      <c r="N651" s="131">
        <f t="shared" ca="1" si="176"/>
        <v>1.177272316</v>
      </c>
      <c r="O651" s="130">
        <f t="shared" si="187"/>
        <v>0</v>
      </c>
      <c r="P651" s="129">
        <f t="shared" ca="1" si="177"/>
        <v>425453.55839999998</v>
      </c>
      <c r="Q651" s="135">
        <f t="shared" si="178"/>
        <v>0</v>
      </c>
      <c r="R651" s="129">
        <f t="shared" si="179"/>
        <v>0</v>
      </c>
      <c r="S651" s="136" t="str">
        <f t="shared" si="188"/>
        <v>A+J=</v>
      </c>
      <c r="T651" s="122">
        <f t="shared" si="189"/>
        <v>44368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>
        <f t="shared" si="180"/>
        <v>44128</v>
      </c>
      <c r="B652" s="127">
        <f t="shared" ca="1" si="190"/>
        <v>2826211.7135999999</v>
      </c>
      <c r="C652" s="119">
        <f t="shared" si="181"/>
        <v>2400000</v>
      </c>
      <c r="D652" s="128">
        <f ca="1">IF(A652&lt;$B$1,VLOOKUP(A652,[1]DI!$A$4:$B$15000,2,FALSE),0)</f>
        <v>0</v>
      </c>
      <c r="E652" s="129">
        <f t="shared" ref="E652:E715" ca="1" si="191">ROUND(((1+D652)^(1/252)),8)</f>
        <v>1</v>
      </c>
      <c r="F652" s="129">
        <f ca="1">(TRUNC(PRODUCT($E$12:$E651),16))</f>
        <v>1.0810059695890799</v>
      </c>
      <c r="G652" s="129">
        <f t="shared" si="182"/>
        <v>1</v>
      </c>
      <c r="H652" s="129">
        <f t="shared" ref="H652:H715" ca="1" si="192">ROUND(F652/G652,8)</f>
        <v>1.0810059700000001</v>
      </c>
      <c r="I652" s="128">
        <f t="shared" si="183"/>
        <v>0.05</v>
      </c>
      <c r="J652" s="122">
        <f t="shared" si="184"/>
        <v>43488</v>
      </c>
      <c r="K652" s="118">
        <f t="shared" si="185"/>
        <v>441</v>
      </c>
      <c r="L652" s="130">
        <f t="shared" si="186"/>
        <v>442</v>
      </c>
      <c r="M652" s="131">
        <f t="shared" ref="M652:M715" si="193">ROUND((I652+1)^(L652/252),9)</f>
        <v>1.089344783</v>
      </c>
      <c r="N652" s="131">
        <f t="shared" ref="N652:N715" ca="1" si="194">ROUND(H652*M652,9)</f>
        <v>1.177588214</v>
      </c>
      <c r="O652" s="130">
        <f t="shared" si="187"/>
        <v>0</v>
      </c>
      <c r="P652" s="129">
        <f t="shared" ref="P652:P715" ca="1" si="195">TRUNC(((N652-1)*C652),8)</f>
        <v>426211.71360000002</v>
      </c>
      <c r="Q652" s="135">
        <f t="shared" ref="Q652:Q715" si="196">IF($O652&gt;0,VLOOKUP($O652,$W$12:$AC$150,7),0)</f>
        <v>0</v>
      </c>
      <c r="R652" s="129">
        <f t="shared" ref="R652:R715" si="197">IF(Q652&gt;0,TRUNC(Q652*C$12,8),0)</f>
        <v>0</v>
      </c>
      <c r="S652" s="136" t="str">
        <f t="shared" si="188"/>
        <v>A+J=</v>
      </c>
      <c r="T652" s="122">
        <f t="shared" si="189"/>
        <v>44368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>
        <f t="shared" ref="A653:A716" si="198">(A652+1)</f>
        <v>44129</v>
      </c>
      <c r="B653" s="127">
        <f t="shared" ca="1" si="190"/>
        <v>2826211.7135999999</v>
      </c>
      <c r="C653" s="119">
        <f t="shared" ref="C653:C716" si="199">(C652-R652)</f>
        <v>2400000</v>
      </c>
      <c r="D653" s="128">
        <f ca="1">IF(A653&lt;$B$1,VLOOKUP(A653,[1]DI!$A$4:$B$15000,2,FALSE),0)</f>
        <v>0</v>
      </c>
      <c r="E653" s="129">
        <f t="shared" ca="1" si="191"/>
        <v>1</v>
      </c>
      <c r="F653" s="129">
        <f ca="1">(TRUNC(PRODUCT($E$12:$E652),16))</f>
        <v>1.0810059695890799</v>
      </c>
      <c r="G653" s="129">
        <f t="shared" ref="G653:G716" si="200">IF(O652&gt;0,F652,G652)</f>
        <v>1</v>
      </c>
      <c r="H653" s="129">
        <f t="shared" ca="1" si="192"/>
        <v>1.0810059700000001</v>
      </c>
      <c r="I653" s="128">
        <f t="shared" ref="I653:I716" si="201">I652</f>
        <v>0.05</v>
      </c>
      <c r="J653" s="122">
        <f t="shared" ref="J653:J716" si="202">IF(O652&gt;0,VLOOKUP(O652,W$12:AG$150,2),J652)</f>
        <v>43488</v>
      </c>
      <c r="K653" s="118">
        <f t="shared" ref="K653:K716" si="203">IF(A653&gt;J653,IF(NETWORKDAYS(J653,A653,$W$160:$W$544)-1=0,1,NETWORKDAYS(J653,A653,$W$160:$W$544)-1),0)</f>
        <v>441</v>
      </c>
      <c r="L653" s="130">
        <f t="shared" ref="L653:L716" si="204">IF(AND(K653=1,K652=1),1,IF(K653&gt;0,IF(K653=K652,K653+1,K653),0))</f>
        <v>442</v>
      </c>
      <c r="M653" s="131">
        <f t="shared" si="193"/>
        <v>1.089344783</v>
      </c>
      <c r="N653" s="131">
        <f t="shared" ca="1" si="194"/>
        <v>1.177588214</v>
      </c>
      <c r="O653" s="130">
        <f t="shared" ref="O653:O716" si="205">IF(VLOOKUP(A653,X$12:AE$150,8)=VLOOKUP(A652,X$12:AE$150,8),0,VLOOKUP(A653,X$12:AE$150,8))</f>
        <v>0</v>
      </c>
      <c r="P653" s="129">
        <f t="shared" ca="1" si="195"/>
        <v>426211.71360000002</v>
      </c>
      <c r="Q653" s="135">
        <f t="shared" si="196"/>
        <v>0</v>
      </c>
      <c r="R653" s="129">
        <f t="shared" si="197"/>
        <v>0</v>
      </c>
      <c r="S653" s="136" t="str">
        <f t="shared" ref="S653:S716" si="206">IF(O652&gt;0,VLOOKUP(O652,W$12:AG$150,10),S652)</f>
        <v>A+J=</v>
      </c>
      <c r="T653" s="122">
        <f t="shared" ref="T653:T716" si="207">IF(O652&gt;0,VLOOKUP(O652,W$12:AG$150,11),T652)</f>
        <v>44368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>
        <f t="shared" si="198"/>
        <v>44130</v>
      </c>
      <c r="B654" s="127">
        <f t="shared" ref="B654:B717" ca="1" si="208">IF(A654&lt;=TODAY(),C654+P654,IF(AND(A654&gt;TODAY(),A654&lt;=$B$1),IF(VLOOKUP(TODAY(),$A$10:$D$5000,4,FALSE)=0,"n.d",C654+P654),"n.d"))</f>
        <v>2826211.7135999999</v>
      </c>
      <c r="C654" s="119">
        <f t="shared" si="199"/>
        <v>2400000</v>
      </c>
      <c r="D654" s="128">
        <f ca="1">IF(A654&lt;$B$1,VLOOKUP(A654,[1]DI!$A$4:$B$15000,2,FALSE),0)</f>
        <v>1.9000000000000006E-2</v>
      </c>
      <c r="E654" s="129">
        <f t="shared" ca="1" si="191"/>
        <v>1.0000746899999999</v>
      </c>
      <c r="F654" s="129">
        <f ca="1">(TRUNC(PRODUCT($E$12:$E653),16))</f>
        <v>1.0810059695890799</v>
      </c>
      <c r="G654" s="129">
        <f t="shared" si="200"/>
        <v>1</v>
      </c>
      <c r="H654" s="129">
        <f t="shared" ca="1" si="192"/>
        <v>1.0810059700000001</v>
      </c>
      <c r="I654" s="128">
        <f t="shared" si="201"/>
        <v>0.05</v>
      </c>
      <c r="J654" s="122">
        <f t="shared" si="202"/>
        <v>43488</v>
      </c>
      <c r="K654" s="118">
        <f t="shared" si="203"/>
        <v>442</v>
      </c>
      <c r="L654" s="130">
        <f t="shared" si="204"/>
        <v>442</v>
      </c>
      <c r="M654" s="131">
        <f t="shared" si="193"/>
        <v>1.089344783</v>
      </c>
      <c r="N654" s="131">
        <f t="shared" ca="1" si="194"/>
        <v>1.177588214</v>
      </c>
      <c r="O654" s="130">
        <f t="shared" si="205"/>
        <v>0</v>
      </c>
      <c r="P654" s="129">
        <f t="shared" ca="1" si="195"/>
        <v>426211.71360000002</v>
      </c>
      <c r="Q654" s="135">
        <f t="shared" si="196"/>
        <v>0</v>
      </c>
      <c r="R654" s="129">
        <f t="shared" si="197"/>
        <v>0</v>
      </c>
      <c r="S654" s="136" t="str">
        <f t="shared" si="206"/>
        <v>A+J=</v>
      </c>
      <c r="T654" s="122">
        <f t="shared" si="207"/>
        <v>44368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>
        <f t="shared" si="198"/>
        <v>44131</v>
      </c>
      <c r="B655" s="127">
        <f t="shared" ca="1" si="208"/>
        <v>2826970.0824000002</v>
      </c>
      <c r="C655" s="119">
        <f t="shared" si="199"/>
        <v>2400000</v>
      </c>
      <c r="D655" s="128">
        <f ca="1">IF(A655&lt;$B$1,VLOOKUP(A655,[1]DI!$A$4:$B$15000,2,FALSE),0)</f>
        <v>1.9000000000000006E-2</v>
      </c>
      <c r="E655" s="129">
        <f t="shared" ca="1" si="191"/>
        <v>1.0000746899999999</v>
      </c>
      <c r="F655" s="129">
        <f ca="1">(TRUNC(PRODUCT($E$12:$E654),16))</f>
        <v>1.0810867099249499</v>
      </c>
      <c r="G655" s="129">
        <f t="shared" si="200"/>
        <v>1</v>
      </c>
      <c r="H655" s="129">
        <f t="shared" ca="1" si="192"/>
        <v>1.0810867099999999</v>
      </c>
      <c r="I655" s="128">
        <f t="shared" si="201"/>
        <v>0.05</v>
      </c>
      <c r="J655" s="122">
        <f t="shared" si="202"/>
        <v>43488</v>
      </c>
      <c r="K655" s="118">
        <f t="shared" si="203"/>
        <v>443</v>
      </c>
      <c r="L655" s="130">
        <f t="shared" si="204"/>
        <v>443</v>
      </c>
      <c r="M655" s="131">
        <f t="shared" si="193"/>
        <v>1.089555713</v>
      </c>
      <c r="N655" s="131">
        <f t="shared" ca="1" si="194"/>
        <v>1.177904201</v>
      </c>
      <c r="O655" s="130">
        <f t="shared" si="205"/>
        <v>0</v>
      </c>
      <c r="P655" s="129">
        <f t="shared" ca="1" si="195"/>
        <v>426970.08240000001</v>
      </c>
      <c r="Q655" s="135">
        <f t="shared" si="196"/>
        <v>0</v>
      </c>
      <c r="R655" s="129">
        <f t="shared" si="197"/>
        <v>0</v>
      </c>
      <c r="S655" s="136" t="str">
        <f t="shared" si="206"/>
        <v>A+J=</v>
      </c>
      <c r="T655" s="122">
        <f t="shared" si="207"/>
        <v>44368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>
        <f t="shared" si="198"/>
        <v>44132</v>
      </c>
      <c r="B656" s="127">
        <f t="shared" ca="1" si="208"/>
        <v>2827728.6696000001</v>
      </c>
      <c r="C656" s="119">
        <f t="shared" si="199"/>
        <v>2400000</v>
      </c>
      <c r="D656" s="128">
        <f ca="1">IF(A656&lt;$B$1,VLOOKUP(A656,[1]DI!$A$4:$B$15000,2,FALSE),0)</f>
        <v>1.9000000000000006E-2</v>
      </c>
      <c r="E656" s="129">
        <f t="shared" ca="1" si="191"/>
        <v>1.0000746899999999</v>
      </c>
      <c r="F656" s="129">
        <f ca="1">(TRUNC(PRODUCT($E$12:$E655),16))</f>
        <v>1.0811674562913101</v>
      </c>
      <c r="G656" s="129">
        <f t="shared" si="200"/>
        <v>1</v>
      </c>
      <c r="H656" s="129">
        <f t="shared" ca="1" si="192"/>
        <v>1.0811674600000001</v>
      </c>
      <c r="I656" s="128">
        <f t="shared" si="201"/>
        <v>0.05</v>
      </c>
      <c r="J656" s="122">
        <f t="shared" si="202"/>
        <v>43488</v>
      </c>
      <c r="K656" s="118">
        <f t="shared" si="203"/>
        <v>444</v>
      </c>
      <c r="L656" s="130">
        <f t="shared" si="204"/>
        <v>444</v>
      </c>
      <c r="M656" s="131">
        <f t="shared" si="193"/>
        <v>1.0897666850000001</v>
      </c>
      <c r="N656" s="131">
        <f t="shared" ca="1" si="194"/>
        <v>1.178220279</v>
      </c>
      <c r="O656" s="130">
        <f t="shared" si="205"/>
        <v>0</v>
      </c>
      <c r="P656" s="129">
        <f t="shared" ca="1" si="195"/>
        <v>427728.66960000002</v>
      </c>
      <c r="Q656" s="135">
        <f t="shared" si="196"/>
        <v>0</v>
      </c>
      <c r="R656" s="129">
        <f t="shared" si="197"/>
        <v>0</v>
      </c>
      <c r="S656" s="136" t="str">
        <f t="shared" si="206"/>
        <v>A+J=</v>
      </c>
      <c r="T656" s="122">
        <f t="shared" si="207"/>
        <v>44368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>
        <f t="shared" si="198"/>
        <v>44133</v>
      </c>
      <c r="B657" s="127">
        <f t="shared" ca="1" si="208"/>
        <v>2828487.4416</v>
      </c>
      <c r="C657" s="119">
        <f t="shared" si="199"/>
        <v>2400000</v>
      </c>
      <c r="D657" s="128">
        <f ca="1">IF(A657&lt;$B$1,VLOOKUP(A657,[1]DI!$A$4:$B$15000,2,FALSE),0)</f>
        <v>1.9000000000000006E-2</v>
      </c>
      <c r="E657" s="129">
        <f t="shared" ca="1" si="191"/>
        <v>1.0000746899999999</v>
      </c>
      <c r="F657" s="129">
        <f ca="1">(TRUNC(PRODUCT($E$12:$E656),16))</f>
        <v>1.0812482086886199</v>
      </c>
      <c r="G657" s="129">
        <f t="shared" si="200"/>
        <v>1</v>
      </c>
      <c r="H657" s="129">
        <f t="shared" ca="1" si="192"/>
        <v>1.08124821</v>
      </c>
      <c r="I657" s="128">
        <f t="shared" si="201"/>
        <v>0.05</v>
      </c>
      <c r="J657" s="122">
        <f t="shared" si="202"/>
        <v>43488</v>
      </c>
      <c r="K657" s="118">
        <f t="shared" si="203"/>
        <v>445</v>
      </c>
      <c r="L657" s="130">
        <f t="shared" si="204"/>
        <v>445</v>
      </c>
      <c r="M657" s="131">
        <f t="shared" si="193"/>
        <v>1.0899776969999999</v>
      </c>
      <c r="N657" s="131">
        <f t="shared" ca="1" si="194"/>
        <v>1.178536434</v>
      </c>
      <c r="O657" s="130">
        <f t="shared" si="205"/>
        <v>0</v>
      </c>
      <c r="P657" s="129">
        <f t="shared" ca="1" si="195"/>
        <v>428487.44160000002</v>
      </c>
      <c r="Q657" s="135">
        <f t="shared" si="196"/>
        <v>0</v>
      </c>
      <c r="R657" s="129">
        <f t="shared" si="197"/>
        <v>0</v>
      </c>
      <c r="S657" s="136" t="str">
        <f t="shared" si="206"/>
        <v>A+J=</v>
      </c>
      <c r="T657" s="122">
        <f t="shared" si="207"/>
        <v>44368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>
        <f t="shared" si="198"/>
        <v>44134</v>
      </c>
      <c r="B658" s="127">
        <f t="shared" ca="1" si="208"/>
        <v>2829246.4271999998</v>
      </c>
      <c r="C658" s="119">
        <f t="shared" si="199"/>
        <v>2400000</v>
      </c>
      <c r="D658" s="128">
        <f ca="1">IF(A658&lt;$B$1,VLOOKUP(A658,[1]DI!$A$4:$B$15000,2,FALSE),0)</f>
        <v>1.9000000000000006E-2</v>
      </c>
      <c r="E658" s="129">
        <f t="shared" ca="1" si="191"/>
        <v>1.0000746899999999</v>
      </c>
      <c r="F658" s="129">
        <f ca="1">(TRUNC(PRODUCT($E$12:$E657),16))</f>
        <v>1.0813289671173301</v>
      </c>
      <c r="G658" s="129">
        <f t="shared" si="200"/>
        <v>1</v>
      </c>
      <c r="H658" s="129">
        <f t="shared" ca="1" si="192"/>
        <v>1.0813289699999999</v>
      </c>
      <c r="I658" s="128">
        <f t="shared" si="201"/>
        <v>0.05</v>
      </c>
      <c r="J658" s="122">
        <f t="shared" si="202"/>
        <v>43488</v>
      </c>
      <c r="K658" s="118">
        <f t="shared" si="203"/>
        <v>446</v>
      </c>
      <c r="L658" s="130">
        <f t="shared" si="204"/>
        <v>446</v>
      </c>
      <c r="M658" s="131">
        <f t="shared" si="193"/>
        <v>1.09018875</v>
      </c>
      <c r="N658" s="131">
        <f t="shared" ca="1" si="194"/>
        <v>1.1788526779999999</v>
      </c>
      <c r="O658" s="130">
        <f t="shared" si="205"/>
        <v>0</v>
      </c>
      <c r="P658" s="129">
        <f t="shared" ca="1" si="195"/>
        <v>429246.42719999998</v>
      </c>
      <c r="Q658" s="135">
        <f t="shared" si="196"/>
        <v>0</v>
      </c>
      <c r="R658" s="129">
        <f t="shared" si="197"/>
        <v>0</v>
      </c>
      <c r="S658" s="136" t="str">
        <f t="shared" si="206"/>
        <v>A+J=</v>
      </c>
      <c r="T658" s="122">
        <f t="shared" si="207"/>
        <v>44368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>
        <f t="shared" si="198"/>
        <v>44135</v>
      </c>
      <c r="B659" s="127">
        <f t="shared" ca="1" si="208"/>
        <v>2830005.6</v>
      </c>
      <c r="C659" s="119">
        <f t="shared" si="199"/>
        <v>2400000</v>
      </c>
      <c r="D659" s="128">
        <f ca="1">IF(A659&lt;$B$1,VLOOKUP(A659,[1]DI!$A$4:$B$15000,2,FALSE),0)</f>
        <v>0</v>
      </c>
      <c r="E659" s="129">
        <f t="shared" ca="1" si="191"/>
        <v>1</v>
      </c>
      <c r="F659" s="129">
        <f ca="1">(TRUNC(PRODUCT($E$12:$E658),16))</f>
        <v>1.0814097315778799</v>
      </c>
      <c r="G659" s="129">
        <f t="shared" si="200"/>
        <v>1</v>
      </c>
      <c r="H659" s="129">
        <f t="shared" ca="1" si="192"/>
        <v>1.0814097300000001</v>
      </c>
      <c r="I659" s="128">
        <f t="shared" si="201"/>
        <v>0.05</v>
      </c>
      <c r="J659" s="122">
        <f t="shared" si="202"/>
        <v>43488</v>
      </c>
      <c r="K659" s="118">
        <f t="shared" si="203"/>
        <v>446</v>
      </c>
      <c r="L659" s="130">
        <f t="shared" si="204"/>
        <v>447</v>
      </c>
      <c r="M659" s="131">
        <f t="shared" si="193"/>
        <v>1.0903998429999999</v>
      </c>
      <c r="N659" s="131">
        <f t="shared" ca="1" si="194"/>
        <v>1.1791689999999999</v>
      </c>
      <c r="O659" s="130">
        <f t="shared" si="205"/>
        <v>0</v>
      </c>
      <c r="P659" s="129">
        <f t="shared" ca="1" si="195"/>
        <v>430005.6</v>
      </c>
      <c r="Q659" s="135">
        <f t="shared" si="196"/>
        <v>0</v>
      </c>
      <c r="R659" s="129">
        <f t="shared" si="197"/>
        <v>0</v>
      </c>
      <c r="S659" s="136" t="str">
        <f t="shared" si="206"/>
        <v>A+J=</v>
      </c>
      <c r="T659" s="122">
        <f t="shared" si="207"/>
        <v>44368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>
        <f t="shared" si="198"/>
        <v>44136</v>
      </c>
      <c r="B660" s="127">
        <f t="shared" ca="1" si="208"/>
        <v>2830005.6</v>
      </c>
      <c r="C660" s="119">
        <f t="shared" si="199"/>
        <v>2400000</v>
      </c>
      <c r="D660" s="128">
        <f ca="1">IF(A660&lt;$B$1,VLOOKUP(A660,[1]DI!$A$4:$B$15000,2,FALSE),0)</f>
        <v>0</v>
      </c>
      <c r="E660" s="129">
        <f t="shared" ca="1" si="191"/>
        <v>1</v>
      </c>
      <c r="F660" s="129">
        <f ca="1">(TRUNC(PRODUCT($E$12:$E659),16))</f>
        <v>1.0814097315778799</v>
      </c>
      <c r="G660" s="129">
        <f t="shared" si="200"/>
        <v>1</v>
      </c>
      <c r="H660" s="129">
        <f t="shared" ca="1" si="192"/>
        <v>1.0814097300000001</v>
      </c>
      <c r="I660" s="128">
        <f t="shared" si="201"/>
        <v>0.05</v>
      </c>
      <c r="J660" s="122">
        <f t="shared" si="202"/>
        <v>43488</v>
      </c>
      <c r="K660" s="118">
        <f t="shared" si="203"/>
        <v>446</v>
      </c>
      <c r="L660" s="130">
        <f t="shared" si="204"/>
        <v>447</v>
      </c>
      <c r="M660" s="131">
        <f t="shared" si="193"/>
        <v>1.0903998429999999</v>
      </c>
      <c r="N660" s="131">
        <f t="shared" ca="1" si="194"/>
        <v>1.1791689999999999</v>
      </c>
      <c r="O660" s="130">
        <f t="shared" si="205"/>
        <v>0</v>
      </c>
      <c r="P660" s="129">
        <f t="shared" ca="1" si="195"/>
        <v>430005.6</v>
      </c>
      <c r="Q660" s="135">
        <f t="shared" si="196"/>
        <v>0</v>
      </c>
      <c r="R660" s="129">
        <f t="shared" si="197"/>
        <v>0</v>
      </c>
      <c r="S660" s="136" t="str">
        <f t="shared" si="206"/>
        <v>A+J=</v>
      </c>
      <c r="T660" s="122">
        <f t="shared" si="207"/>
        <v>44368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>
        <f t="shared" si="198"/>
        <v>44137</v>
      </c>
      <c r="B661" s="127">
        <f t="shared" ca="1" si="208"/>
        <v>2830005.6</v>
      </c>
      <c r="C661" s="119">
        <f t="shared" si="199"/>
        <v>2400000</v>
      </c>
      <c r="D661" s="128">
        <f ca="1">IF(A661&lt;$B$1,VLOOKUP(A661,[1]DI!$A$4:$B$15000,2,FALSE),0)</f>
        <v>0</v>
      </c>
      <c r="E661" s="129">
        <f t="shared" ca="1" si="191"/>
        <v>1</v>
      </c>
      <c r="F661" s="129">
        <f ca="1">(TRUNC(PRODUCT($E$12:$E660),16))</f>
        <v>1.0814097315778799</v>
      </c>
      <c r="G661" s="129">
        <f t="shared" si="200"/>
        <v>1</v>
      </c>
      <c r="H661" s="129">
        <f t="shared" ca="1" si="192"/>
        <v>1.0814097300000001</v>
      </c>
      <c r="I661" s="128">
        <f t="shared" si="201"/>
        <v>0.05</v>
      </c>
      <c r="J661" s="122">
        <f t="shared" si="202"/>
        <v>43488</v>
      </c>
      <c r="K661" s="118">
        <f t="shared" si="203"/>
        <v>446</v>
      </c>
      <c r="L661" s="130">
        <f t="shared" si="204"/>
        <v>447</v>
      </c>
      <c r="M661" s="131">
        <f t="shared" si="193"/>
        <v>1.0903998429999999</v>
      </c>
      <c r="N661" s="131">
        <f t="shared" ca="1" si="194"/>
        <v>1.1791689999999999</v>
      </c>
      <c r="O661" s="130">
        <f t="shared" si="205"/>
        <v>0</v>
      </c>
      <c r="P661" s="129">
        <f t="shared" ca="1" si="195"/>
        <v>430005.6</v>
      </c>
      <c r="Q661" s="135">
        <f t="shared" si="196"/>
        <v>0</v>
      </c>
      <c r="R661" s="129">
        <f t="shared" si="197"/>
        <v>0</v>
      </c>
      <c r="S661" s="136" t="str">
        <f t="shared" si="206"/>
        <v>A+J=</v>
      </c>
      <c r="T661" s="122">
        <f t="shared" si="207"/>
        <v>44368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>
        <f t="shared" si="198"/>
        <v>44138</v>
      </c>
      <c r="B662" s="127">
        <f t="shared" ca="1" si="208"/>
        <v>2830005.6</v>
      </c>
      <c r="C662" s="119">
        <f t="shared" si="199"/>
        <v>2400000</v>
      </c>
      <c r="D662" s="128">
        <f ca="1">IF(A662&lt;$B$1,VLOOKUP(A662,[1]DI!$A$4:$B$15000,2,FALSE),0)</f>
        <v>1.9000000000000006E-2</v>
      </c>
      <c r="E662" s="129">
        <f t="shared" ca="1" si="191"/>
        <v>1.0000746899999999</v>
      </c>
      <c r="F662" s="129">
        <f ca="1">(TRUNC(PRODUCT($E$12:$E661),16))</f>
        <v>1.0814097315778799</v>
      </c>
      <c r="G662" s="129">
        <f t="shared" si="200"/>
        <v>1</v>
      </c>
      <c r="H662" s="129">
        <f t="shared" ca="1" si="192"/>
        <v>1.0814097300000001</v>
      </c>
      <c r="I662" s="128">
        <f t="shared" si="201"/>
        <v>0.05</v>
      </c>
      <c r="J662" s="122">
        <f t="shared" si="202"/>
        <v>43488</v>
      </c>
      <c r="K662" s="118">
        <f t="shared" si="203"/>
        <v>447</v>
      </c>
      <c r="L662" s="130">
        <f t="shared" si="204"/>
        <v>447</v>
      </c>
      <c r="M662" s="131">
        <f t="shared" si="193"/>
        <v>1.0903998429999999</v>
      </c>
      <c r="N662" s="131">
        <f t="shared" ca="1" si="194"/>
        <v>1.1791689999999999</v>
      </c>
      <c r="O662" s="130">
        <f t="shared" si="205"/>
        <v>0</v>
      </c>
      <c r="P662" s="129">
        <f t="shared" ca="1" si="195"/>
        <v>430005.6</v>
      </c>
      <c r="Q662" s="135">
        <f t="shared" si="196"/>
        <v>0</v>
      </c>
      <c r="R662" s="129">
        <f t="shared" si="197"/>
        <v>0</v>
      </c>
      <c r="S662" s="136" t="str">
        <f t="shared" si="206"/>
        <v>A+J=</v>
      </c>
      <c r="T662" s="122">
        <f t="shared" si="207"/>
        <v>44368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>
        <f t="shared" si="198"/>
        <v>44139</v>
      </c>
      <c r="B663" s="127">
        <f t="shared" ca="1" si="208"/>
        <v>2830764.9887999999</v>
      </c>
      <c r="C663" s="119">
        <f t="shared" si="199"/>
        <v>2400000</v>
      </c>
      <c r="D663" s="128">
        <f ca="1">IF(A663&lt;$B$1,VLOOKUP(A663,[1]DI!$A$4:$B$15000,2,FALSE),0)</f>
        <v>1.9000000000000006E-2</v>
      </c>
      <c r="E663" s="129">
        <f t="shared" ca="1" si="191"/>
        <v>1.0000746899999999</v>
      </c>
      <c r="F663" s="129">
        <f ca="1">(TRUNC(PRODUCT($E$12:$E662),16))</f>
        <v>1.0814905020707299</v>
      </c>
      <c r="G663" s="129">
        <f t="shared" si="200"/>
        <v>1</v>
      </c>
      <c r="H663" s="129">
        <f t="shared" ca="1" si="192"/>
        <v>1.0814904999999999</v>
      </c>
      <c r="I663" s="128">
        <f t="shared" si="201"/>
        <v>0.05</v>
      </c>
      <c r="J663" s="122">
        <f t="shared" si="202"/>
        <v>43488</v>
      </c>
      <c r="K663" s="118">
        <f t="shared" si="203"/>
        <v>448</v>
      </c>
      <c r="L663" s="130">
        <f t="shared" si="204"/>
        <v>448</v>
      </c>
      <c r="M663" s="131">
        <f t="shared" si="193"/>
        <v>1.090610978</v>
      </c>
      <c r="N663" s="131">
        <f t="shared" ca="1" si="194"/>
        <v>1.179485412</v>
      </c>
      <c r="O663" s="130">
        <f t="shared" si="205"/>
        <v>0</v>
      </c>
      <c r="P663" s="129">
        <f t="shared" ca="1" si="195"/>
        <v>430764.98879999999</v>
      </c>
      <c r="Q663" s="135">
        <f t="shared" si="196"/>
        <v>0</v>
      </c>
      <c r="R663" s="129">
        <f t="shared" si="197"/>
        <v>0</v>
      </c>
      <c r="S663" s="136" t="str">
        <f t="shared" si="206"/>
        <v>A+J=</v>
      </c>
      <c r="T663" s="122">
        <f t="shared" si="207"/>
        <v>44368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>
        <f t="shared" si="198"/>
        <v>44140</v>
      </c>
      <c r="B664" s="127">
        <f t="shared" ca="1" si="208"/>
        <v>2831524.5912000001</v>
      </c>
      <c r="C664" s="119">
        <f t="shared" si="199"/>
        <v>2400000</v>
      </c>
      <c r="D664" s="128">
        <f ca="1">IF(A664&lt;$B$1,VLOOKUP(A664,[1]DI!$A$4:$B$15000,2,FALSE),0)</f>
        <v>1.9000000000000006E-2</v>
      </c>
      <c r="E664" s="129">
        <f t="shared" ca="1" si="191"/>
        <v>1.0000746899999999</v>
      </c>
      <c r="F664" s="129">
        <f ca="1">(TRUNC(PRODUCT($E$12:$E663),16))</f>
        <v>1.0815712785963301</v>
      </c>
      <c r="G664" s="129">
        <f t="shared" si="200"/>
        <v>1</v>
      </c>
      <c r="H664" s="129">
        <f t="shared" ca="1" si="192"/>
        <v>1.0815712799999999</v>
      </c>
      <c r="I664" s="128">
        <f t="shared" si="201"/>
        <v>0.05</v>
      </c>
      <c r="J664" s="122">
        <f t="shared" si="202"/>
        <v>43488</v>
      </c>
      <c r="K664" s="118">
        <f t="shared" si="203"/>
        <v>449</v>
      </c>
      <c r="L664" s="130">
        <f t="shared" si="204"/>
        <v>449</v>
      </c>
      <c r="M664" s="131">
        <f t="shared" si="193"/>
        <v>1.090822154</v>
      </c>
      <c r="N664" s="131">
        <f t="shared" ca="1" si="194"/>
        <v>1.1798019129999999</v>
      </c>
      <c r="O664" s="130">
        <f t="shared" si="205"/>
        <v>0</v>
      </c>
      <c r="P664" s="129">
        <f t="shared" ca="1" si="195"/>
        <v>431524.59120000002</v>
      </c>
      <c r="Q664" s="135">
        <f t="shared" si="196"/>
        <v>0</v>
      </c>
      <c r="R664" s="129">
        <f t="shared" si="197"/>
        <v>0</v>
      </c>
      <c r="S664" s="136" t="str">
        <f t="shared" si="206"/>
        <v>A+J=</v>
      </c>
      <c r="T664" s="122">
        <f t="shared" si="207"/>
        <v>44368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>
        <f t="shared" si="198"/>
        <v>44141</v>
      </c>
      <c r="B665" s="127">
        <f t="shared" ca="1" si="208"/>
        <v>2832284.3807999999</v>
      </c>
      <c r="C665" s="119">
        <f t="shared" si="199"/>
        <v>2400000</v>
      </c>
      <c r="D665" s="128">
        <f ca="1">IF(A665&lt;$B$1,VLOOKUP(A665,[1]DI!$A$4:$B$15000,2,FALSE),0)</f>
        <v>1.9000000000000006E-2</v>
      </c>
      <c r="E665" s="129">
        <f t="shared" ca="1" si="191"/>
        <v>1.0000746899999999</v>
      </c>
      <c r="F665" s="129">
        <f ca="1">(TRUNC(PRODUCT($E$12:$E664),16))</f>
        <v>1.0816520611551299</v>
      </c>
      <c r="G665" s="129">
        <f t="shared" si="200"/>
        <v>1</v>
      </c>
      <c r="H665" s="129">
        <f t="shared" ca="1" si="192"/>
        <v>1.0816520599999999</v>
      </c>
      <c r="I665" s="128">
        <f t="shared" si="201"/>
        <v>0.05</v>
      </c>
      <c r="J665" s="122">
        <f t="shared" si="202"/>
        <v>43488</v>
      </c>
      <c r="K665" s="118">
        <f t="shared" si="203"/>
        <v>450</v>
      </c>
      <c r="L665" s="130">
        <f t="shared" si="204"/>
        <v>450</v>
      </c>
      <c r="M665" s="131">
        <f t="shared" si="193"/>
        <v>1.0910333699999999</v>
      </c>
      <c r="N665" s="131">
        <f t="shared" ca="1" si="194"/>
        <v>1.1801184920000001</v>
      </c>
      <c r="O665" s="130">
        <f t="shared" si="205"/>
        <v>0</v>
      </c>
      <c r="P665" s="129">
        <f t="shared" ca="1" si="195"/>
        <v>432284.38079999998</v>
      </c>
      <c r="Q665" s="135">
        <f t="shared" si="196"/>
        <v>0</v>
      </c>
      <c r="R665" s="129">
        <f t="shared" si="197"/>
        <v>0</v>
      </c>
      <c r="S665" s="136" t="str">
        <f t="shared" si="206"/>
        <v>A+J=</v>
      </c>
      <c r="T665" s="122">
        <f t="shared" si="207"/>
        <v>44368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>
        <f t="shared" si="198"/>
        <v>44142</v>
      </c>
      <c r="B666" s="127">
        <f t="shared" ca="1" si="208"/>
        <v>2833044.3864000002</v>
      </c>
      <c r="C666" s="119">
        <f t="shared" si="199"/>
        <v>2400000</v>
      </c>
      <c r="D666" s="128">
        <f ca="1">IF(A666&lt;$B$1,VLOOKUP(A666,[1]DI!$A$4:$B$15000,2,FALSE),0)</f>
        <v>0</v>
      </c>
      <c r="E666" s="129">
        <f t="shared" ca="1" si="191"/>
        <v>1</v>
      </c>
      <c r="F666" s="129">
        <f ca="1">(TRUNC(PRODUCT($E$12:$E665),16))</f>
        <v>1.08173284974758</v>
      </c>
      <c r="G666" s="129">
        <f t="shared" si="200"/>
        <v>1</v>
      </c>
      <c r="H666" s="129">
        <f t="shared" ca="1" si="192"/>
        <v>1.0817328500000001</v>
      </c>
      <c r="I666" s="128">
        <f t="shared" si="201"/>
        <v>0.05</v>
      </c>
      <c r="J666" s="122">
        <f t="shared" si="202"/>
        <v>43488</v>
      </c>
      <c r="K666" s="118">
        <f t="shared" si="203"/>
        <v>450</v>
      </c>
      <c r="L666" s="130">
        <f t="shared" si="204"/>
        <v>451</v>
      </c>
      <c r="M666" s="131">
        <f t="shared" si="193"/>
        <v>1.0912446280000001</v>
      </c>
      <c r="N666" s="131">
        <f t="shared" ca="1" si="194"/>
        <v>1.1804351609999999</v>
      </c>
      <c r="O666" s="130">
        <f t="shared" si="205"/>
        <v>0</v>
      </c>
      <c r="P666" s="129">
        <f t="shared" ca="1" si="195"/>
        <v>433044.38640000002</v>
      </c>
      <c r="Q666" s="135">
        <f t="shared" si="196"/>
        <v>0</v>
      </c>
      <c r="R666" s="129">
        <f t="shared" si="197"/>
        <v>0</v>
      </c>
      <c r="S666" s="136" t="str">
        <f t="shared" si="206"/>
        <v>A+J=</v>
      </c>
      <c r="T666" s="122">
        <f t="shared" si="207"/>
        <v>44368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>
        <f t="shared" si="198"/>
        <v>44143</v>
      </c>
      <c r="B667" s="127">
        <f t="shared" ca="1" si="208"/>
        <v>2833044.3864000002</v>
      </c>
      <c r="C667" s="119">
        <f t="shared" si="199"/>
        <v>2400000</v>
      </c>
      <c r="D667" s="128">
        <f ca="1">IF(A667&lt;$B$1,VLOOKUP(A667,[1]DI!$A$4:$B$15000,2,FALSE),0)</f>
        <v>0</v>
      </c>
      <c r="E667" s="129">
        <f t="shared" ca="1" si="191"/>
        <v>1</v>
      </c>
      <c r="F667" s="129">
        <f ca="1">(TRUNC(PRODUCT($E$12:$E666),16))</f>
        <v>1.08173284974758</v>
      </c>
      <c r="G667" s="129">
        <f t="shared" si="200"/>
        <v>1</v>
      </c>
      <c r="H667" s="129">
        <f t="shared" ca="1" si="192"/>
        <v>1.0817328500000001</v>
      </c>
      <c r="I667" s="128">
        <f t="shared" si="201"/>
        <v>0.05</v>
      </c>
      <c r="J667" s="122">
        <f t="shared" si="202"/>
        <v>43488</v>
      </c>
      <c r="K667" s="118">
        <f t="shared" si="203"/>
        <v>450</v>
      </c>
      <c r="L667" s="130">
        <f t="shared" si="204"/>
        <v>451</v>
      </c>
      <c r="M667" s="131">
        <f t="shared" si="193"/>
        <v>1.0912446280000001</v>
      </c>
      <c r="N667" s="131">
        <f t="shared" ca="1" si="194"/>
        <v>1.1804351609999999</v>
      </c>
      <c r="O667" s="130">
        <f t="shared" si="205"/>
        <v>0</v>
      </c>
      <c r="P667" s="129">
        <f t="shared" ca="1" si="195"/>
        <v>433044.38640000002</v>
      </c>
      <c r="Q667" s="135">
        <f t="shared" si="196"/>
        <v>0</v>
      </c>
      <c r="R667" s="129">
        <f t="shared" si="197"/>
        <v>0</v>
      </c>
      <c r="S667" s="136" t="str">
        <f t="shared" si="206"/>
        <v>A+J=</v>
      </c>
      <c r="T667" s="122">
        <f t="shared" si="207"/>
        <v>44368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>
        <f t="shared" si="198"/>
        <v>44144</v>
      </c>
      <c r="B668" s="127">
        <f t="shared" ca="1" si="208"/>
        <v>2833044.3864000002</v>
      </c>
      <c r="C668" s="119">
        <f t="shared" si="199"/>
        <v>2400000</v>
      </c>
      <c r="D668" s="128">
        <f ca="1">IF(A668&lt;$B$1,VLOOKUP(A668,[1]DI!$A$4:$B$15000,2,FALSE),0)</f>
        <v>1.9000000000000006E-2</v>
      </c>
      <c r="E668" s="129">
        <f t="shared" ca="1" si="191"/>
        <v>1.0000746899999999</v>
      </c>
      <c r="F668" s="129">
        <f ca="1">(TRUNC(PRODUCT($E$12:$E667),16))</f>
        <v>1.08173284974758</v>
      </c>
      <c r="G668" s="129">
        <f t="shared" si="200"/>
        <v>1</v>
      </c>
      <c r="H668" s="129">
        <f t="shared" ca="1" si="192"/>
        <v>1.0817328500000001</v>
      </c>
      <c r="I668" s="128">
        <f t="shared" si="201"/>
        <v>0.05</v>
      </c>
      <c r="J668" s="122">
        <f t="shared" si="202"/>
        <v>43488</v>
      </c>
      <c r="K668" s="118">
        <f t="shared" si="203"/>
        <v>451</v>
      </c>
      <c r="L668" s="130">
        <f t="shared" si="204"/>
        <v>451</v>
      </c>
      <c r="M668" s="131">
        <f t="shared" si="193"/>
        <v>1.0912446280000001</v>
      </c>
      <c r="N668" s="131">
        <f t="shared" ca="1" si="194"/>
        <v>1.1804351609999999</v>
      </c>
      <c r="O668" s="130">
        <f t="shared" si="205"/>
        <v>0</v>
      </c>
      <c r="P668" s="129">
        <f t="shared" ca="1" si="195"/>
        <v>433044.38640000002</v>
      </c>
      <c r="Q668" s="135">
        <f t="shared" si="196"/>
        <v>0</v>
      </c>
      <c r="R668" s="129">
        <f t="shared" si="197"/>
        <v>0</v>
      </c>
      <c r="S668" s="136" t="str">
        <f t="shared" si="206"/>
        <v>A+J=</v>
      </c>
      <c r="T668" s="122">
        <f t="shared" si="207"/>
        <v>44368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>
        <f t="shared" si="198"/>
        <v>44145</v>
      </c>
      <c r="B669" s="127">
        <f t="shared" ca="1" si="208"/>
        <v>2833804.5792</v>
      </c>
      <c r="C669" s="119">
        <f t="shared" si="199"/>
        <v>2400000</v>
      </c>
      <c r="D669" s="128">
        <f ca="1">IF(A669&lt;$B$1,VLOOKUP(A669,[1]DI!$A$4:$B$15000,2,FALSE),0)</f>
        <v>1.9000000000000006E-2</v>
      </c>
      <c r="E669" s="129">
        <f t="shared" ca="1" si="191"/>
        <v>1.0000746899999999</v>
      </c>
      <c r="F669" s="129">
        <f ca="1">(TRUNC(PRODUCT($E$12:$E668),16))</f>
        <v>1.08181364437413</v>
      </c>
      <c r="G669" s="129">
        <f t="shared" si="200"/>
        <v>1</v>
      </c>
      <c r="H669" s="129">
        <f t="shared" ca="1" si="192"/>
        <v>1.08181364</v>
      </c>
      <c r="I669" s="128">
        <f t="shared" si="201"/>
        <v>0.05</v>
      </c>
      <c r="J669" s="122">
        <f t="shared" si="202"/>
        <v>43488</v>
      </c>
      <c r="K669" s="118">
        <f t="shared" si="203"/>
        <v>452</v>
      </c>
      <c r="L669" s="130">
        <f t="shared" si="204"/>
        <v>452</v>
      </c>
      <c r="M669" s="131">
        <f t="shared" si="193"/>
        <v>1.0914559260000001</v>
      </c>
      <c r="N669" s="131">
        <f t="shared" ca="1" si="194"/>
        <v>1.180751908</v>
      </c>
      <c r="O669" s="130">
        <f t="shared" si="205"/>
        <v>0</v>
      </c>
      <c r="P669" s="129">
        <f t="shared" ca="1" si="195"/>
        <v>433804.57919999998</v>
      </c>
      <c r="Q669" s="135">
        <f t="shared" si="196"/>
        <v>0</v>
      </c>
      <c r="R669" s="129">
        <f t="shared" si="197"/>
        <v>0</v>
      </c>
      <c r="S669" s="136" t="str">
        <f t="shared" si="206"/>
        <v>A+J=</v>
      </c>
      <c r="T669" s="122">
        <f t="shared" si="207"/>
        <v>44368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>
        <f t="shared" si="198"/>
        <v>44146</v>
      </c>
      <c r="B670" s="127">
        <f t="shared" ca="1" si="208"/>
        <v>2834565.0120000001</v>
      </c>
      <c r="C670" s="119">
        <f t="shared" si="199"/>
        <v>2400000</v>
      </c>
      <c r="D670" s="128">
        <f ca="1">IF(A670&lt;$B$1,VLOOKUP(A670,[1]DI!$A$4:$B$15000,2,FALSE),0)</f>
        <v>1.9000000000000006E-2</v>
      </c>
      <c r="E670" s="129">
        <f t="shared" ca="1" si="191"/>
        <v>1.0000746899999999</v>
      </c>
      <c r="F670" s="129">
        <f ca="1">(TRUNC(PRODUCT($E$12:$E669),16))</f>
        <v>1.0818944450352199</v>
      </c>
      <c r="G670" s="129">
        <f t="shared" si="200"/>
        <v>1</v>
      </c>
      <c r="H670" s="129">
        <f t="shared" ca="1" si="192"/>
        <v>1.0818944500000001</v>
      </c>
      <c r="I670" s="128">
        <f t="shared" si="201"/>
        <v>0.05</v>
      </c>
      <c r="J670" s="122">
        <f t="shared" si="202"/>
        <v>43488</v>
      </c>
      <c r="K670" s="118">
        <f t="shared" si="203"/>
        <v>453</v>
      </c>
      <c r="L670" s="130">
        <f t="shared" si="204"/>
        <v>453</v>
      </c>
      <c r="M670" s="131">
        <f t="shared" si="193"/>
        <v>1.0916672650000001</v>
      </c>
      <c r="N670" s="131">
        <f t="shared" ca="1" si="194"/>
        <v>1.1810687550000001</v>
      </c>
      <c r="O670" s="130">
        <f t="shared" si="205"/>
        <v>0</v>
      </c>
      <c r="P670" s="129">
        <f t="shared" ca="1" si="195"/>
        <v>434565.01199999999</v>
      </c>
      <c r="Q670" s="135">
        <f t="shared" si="196"/>
        <v>0</v>
      </c>
      <c r="R670" s="129">
        <f t="shared" si="197"/>
        <v>0</v>
      </c>
      <c r="S670" s="136" t="str">
        <f t="shared" si="206"/>
        <v>A+J=</v>
      </c>
      <c r="T670" s="122">
        <f t="shared" si="207"/>
        <v>44368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>
        <f t="shared" si="198"/>
        <v>44147</v>
      </c>
      <c r="B671" s="127">
        <f t="shared" ca="1" si="208"/>
        <v>2835325.608</v>
      </c>
      <c r="C671" s="119">
        <f t="shared" si="199"/>
        <v>2400000</v>
      </c>
      <c r="D671" s="128">
        <f ca="1">IF(A671&lt;$B$1,VLOOKUP(A671,[1]DI!$A$4:$B$15000,2,FALSE),0)</f>
        <v>1.9000000000000006E-2</v>
      </c>
      <c r="E671" s="129">
        <f t="shared" ca="1" si="191"/>
        <v>1.0000746899999999</v>
      </c>
      <c r="F671" s="129">
        <f ca="1">(TRUNC(PRODUCT($E$12:$E670),16))</f>
        <v>1.0819752517313199</v>
      </c>
      <c r="G671" s="129">
        <f t="shared" si="200"/>
        <v>1</v>
      </c>
      <c r="H671" s="129">
        <f t="shared" ca="1" si="192"/>
        <v>1.0819752499999999</v>
      </c>
      <c r="I671" s="128">
        <f t="shared" si="201"/>
        <v>0.05</v>
      </c>
      <c r="J671" s="122">
        <f t="shared" si="202"/>
        <v>43488</v>
      </c>
      <c r="K671" s="118">
        <f t="shared" si="203"/>
        <v>454</v>
      </c>
      <c r="L671" s="130">
        <f t="shared" si="204"/>
        <v>454</v>
      </c>
      <c r="M671" s="131">
        <f t="shared" si="193"/>
        <v>1.091878645</v>
      </c>
      <c r="N671" s="131">
        <f t="shared" ca="1" si="194"/>
        <v>1.1813856700000001</v>
      </c>
      <c r="O671" s="130">
        <f t="shared" si="205"/>
        <v>0</v>
      </c>
      <c r="P671" s="129">
        <f t="shared" ca="1" si="195"/>
        <v>435325.60800000001</v>
      </c>
      <c r="Q671" s="135">
        <f t="shared" si="196"/>
        <v>0</v>
      </c>
      <c r="R671" s="129">
        <f t="shared" si="197"/>
        <v>0</v>
      </c>
      <c r="S671" s="136" t="str">
        <f t="shared" si="206"/>
        <v>A+J=</v>
      </c>
      <c r="T671" s="122">
        <f t="shared" si="207"/>
        <v>44368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>
        <f t="shared" si="198"/>
        <v>44148</v>
      </c>
      <c r="B672" s="127">
        <f t="shared" ca="1" si="208"/>
        <v>2836086.4175999998</v>
      </c>
      <c r="C672" s="119">
        <f t="shared" si="199"/>
        <v>2400000</v>
      </c>
      <c r="D672" s="128">
        <f ca="1">IF(A672&lt;$B$1,VLOOKUP(A672,[1]DI!$A$4:$B$15000,2,FALSE),0)</f>
        <v>1.9000000000000006E-2</v>
      </c>
      <c r="E672" s="129">
        <f t="shared" ca="1" si="191"/>
        <v>1.0000746899999999</v>
      </c>
      <c r="F672" s="129">
        <f ca="1">(TRUNC(PRODUCT($E$12:$E671),16))</f>
        <v>1.0820560644628701</v>
      </c>
      <c r="G672" s="129">
        <f t="shared" si="200"/>
        <v>1</v>
      </c>
      <c r="H672" s="129">
        <f t="shared" ca="1" si="192"/>
        <v>1.08205606</v>
      </c>
      <c r="I672" s="128">
        <f t="shared" si="201"/>
        <v>0.05</v>
      </c>
      <c r="J672" s="122">
        <f t="shared" si="202"/>
        <v>43488</v>
      </c>
      <c r="K672" s="118">
        <f t="shared" si="203"/>
        <v>455</v>
      </c>
      <c r="L672" s="130">
        <f t="shared" si="204"/>
        <v>455</v>
      </c>
      <c r="M672" s="131">
        <f t="shared" si="193"/>
        <v>1.0920900659999999</v>
      </c>
      <c r="N672" s="131">
        <f t="shared" ca="1" si="194"/>
        <v>1.1817026740000001</v>
      </c>
      <c r="O672" s="130">
        <f t="shared" si="205"/>
        <v>0</v>
      </c>
      <c r="P672" s="129">
        <f t="shared" ca="1" si="195"/>
        <v>436086.41759999999</v>
      </c>
      <c r="Q672" s="135">
        <f t="shared" si="196"/>
        <v>0</v>
      </c>
      <c r="R672" s="129">
        <f t="shared" si="197"/>
        <v>0</v>
      </c>
      <c r="S672" s="136" t="str">
        <f t="shared" si="206"/>
        <v>A+J=</v>
      </c>
      <c r="T672" s="122">
        <f t="shared" si="207"/>
        <v>44368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>
        <f t="shared" si="198"/>
        <v>44149</v>
      </c>
      <c r="B673" s="127">
        <f t="shared" ca="1" si="208"/>
        <v>2836847.4432000001</v>
      </c>
      <c r="C673" s="119">
        <f t="shared" si="199"/>
        <v>2400000</v>
      </c>
      <c r="D673" s="128">
        <f ca="1">IF(A673&lt;$B$1,VLOOKUP(A673,[1]DI!$A$4:$B$15000,2,FALSE),0)</f>
        <v>0</v>
      </c>
      <c r="E673" s="129">
        <f t="shared" ca="1" si="191"/>
        <v>1</v>
      </c>
      <c r="F673" s="129">
        <f ca="1">(TRUNC(PRODUCT($E$12:$E672),16))</f>
        <v>1.08213688323033</v>
      </c>
      <c r="G673" s="129">
        <f t="shared" si="200"/>
        <v>1</v>
      </c>
      <c r="H673" s="129">
        <f t="shared" ca="1" si="192"/>
        <v>1.08213688</v>
      </c>
      <c r="I673" s="128">
        <f t="shared" si="201"/>
        <v>0.05</v>
      </c>
      <c r="J673" s="122">
        <f t="shared" si="202"/>
        <v>43488</v>
      </c>
      <c r="K673" s="118">
        <f t="shared" si="203"/>
        <v>455</v>
      </c>
      <c r="L673" s="130">
        <f t="shared" si="204"/>
        <v>456</v>
      </c>
      <c r="M673" s="131">
        <f t="shared" si="193"/>
        <v>1.0923015279999999</v>
      </c>
      <c r="N673" s="131">
        <f t="shared" ca="1" si="194"/>
        <v>1.182019768</v>
      </c>
      <c r="O673" s="130">
        <f t="shared" si="205"/>
        <v>0</v>
      </c>
      <c r="P673" s="129">
        <f t="shared" ca="1" si="195"/>
        <v>436847.44319999998</v>
      </c>
      <c r="Q673" s="135">
        <f t="shared" si="196"/>
        <v>0</v>
      </c>
      <c r="R673" s="129">
        <f t="shared" si="197"/>
        <v>0</v>
      </c>
      <c r="S673" s="136" t="str">
        <f t="shared" si="206"/>
        <v>A+J=</v>
      </c>
      <c r="T673" s="122">
        <f t="shared" si="207"/>
        <v>44368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>
        <f t="shared" si="198"/>
        <v>44150</v>
      </c>
      <c r="B674" s="127">
        <f t="shared" ca="1" si="208"/>
        <v>2836847.4432000001</v>
      </c>
      <c r="C674" s="119">
        <f t="shared" si="199"/>
        <v>2400000</v>
      </c>
      <c r="D674" s="128">
        <f ca="1">IF(A674&lt;$B$1,VLOOKUP(A674,[1]DI!$A$4:$B$15000,2,FALSE),0)</f>
        <v>0</v>
      </c>
      <c r="E674" s="129">
        <f t="shared" ca="1" si="191"/>
        <v>1</v>
      </c>
      <c r="F674" s="129">
        <f ca="1">(TRUNC(PRODUCT($E$12:$E673),16))</f>
        <v>1.08213688323033</v>
      </c>
      <c r="G674" s="129">
        <f t="shared" si="200"/>
        <v>1</v>
      </c>
      <c r="H674" s="129">
        <f t="shared" ca="1" si="192"/>
        <v>1.08213688</v>
      </c>
      <c r="I674" s="128">
        <f t="shared" si="201"/>
        <v>0.05</v>
      </c>
      <c r="J674" s="122">
        <f t="shared" si="202"/>
        <v>43488</v>
      </c>
      <c r="K674" s="118">
        <f t="shared" si="203"/>
        <v>455</v>
      </c>
      <c r="L674" s="130">
        <f t="shared" si="204"/>
        <v>456</v>
      </c>
      <c r="M674" s="131">
        <f t="shared" si="193"/>
        <v>1.0923015279999999</v>
      </c>
      <c r="N674" s="131">
        <f t="shared" ca="1" si="194"/>
        <v>1.182019768</v>
      </c>
      <c r="O674" s="130">
        <f t="shared" si="205"/>
        <v>0</v>
      </c>
      <c r="P674" s="129">
        <f t="shared" ca="1" si="195"/>
        <v>436847.44319999998</v>
      </c>
      <c r="Q674" s="135">
        <f t="shared" si="196"/>
        <v>0</v>
      </c>
      <c r="R674" s="129">
        <f t="shared" si="197"/>
        <v>0</v>
      </c>
      <c r="S674" s="136" t="str">
        <f t="shared" si="206"/>
        <v>A+J=</v>
      </c>
      <c r="T674" s="122">
        <f t="shared" si="207"/>
        <v>44368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>
        <f t="shared" si="198"/>
        <v>44151</v>
      </c>
      <c r="B675" s="127">
        <f t="shared" ca="1" si="208"/>
        <v>2836847.4432000001</v>
      </c>
      <c r="C675" s="119">
        <f t="shared" si="199"/>
        <v>2400000</v>
      </c>
      <c r="D675" s="128">
        <f ca="1">IF(A675&lt;$B$1,VLOOKUP(A675,[1]DI!$A$4:$B$15000,2,FALSE),0)</f>
        <v>1.9000000000000006E-2</v>
      </c>
      <c r="E675" s="129">
        <f t="shared" ca="1" si="191"/>
        <v>1.0000746899999999</v>
      </c>
      <c r="F675" s="129">
        <f ca="1">(TRUNC(PRODUCT($E$12:$E674),16))</f>
        <v>1.08213688323033</v>
      </c>
      <c r="G675" s="129">
        <f t="shared" si="200"/>
        <v>1</v>
      </c>
      <c r="H675" s="129">
        <f t="shared" ca="1" si="192"/>
        <v>1.08213688</v>
      </c>
      <c r="I675" s="128">
        <f t="shared" si="201"/>
        <v>0.05</v>
      </c>
      <c r="J675" s="122">
        <f t="shared" si="202"/>
        <v>43488</v>
      </c>
      <c r="K675" s="118">
        <f t="shared" si="203"/>
        <v>456</v>
      </c>
      <c r="L675" s="130">
        <f t="shared" si="204"/>
        <v>456</v>
      </c>
      <c r="M675" s="131">
        <f t="shared" si="193"/>
        <v>1.0923015279999999</v>
      </c>
      <c r="N675" s="131">
        <f t="shared" ca="1" si="194"/>
        <v>1.182019768</v>
      </c>
      <c r="O675" s="130">
        <f t="shared" si="205"/>
        <v>0</v>
      </c>
      <c r="P675" s="129">
        <f t="shared" ca="1" si="195"/>
        <v>436847.44319999998</v>
      </c>
      <c r="Q675" s="135">
        <f t="shared" si="196"/>
        <v>0</v>
      </c>
      <c r="R675" s="129">
        <f t="shared" si="197"/>
        <v>0</v>
      </c>
      <c r="S675" s="136" t="str">
        <f t="shared" si="206"/>
        <v>A+J=</v>
      </c>
      <c r="T675" s="122">
        <f t="shared" si="207"/>
        <v>44368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>
        <f t="shared" si="198"/>
        <v>44152</v>
      </c>
      <c r="B676" s="127">
        <f t="shared" ca="1" si="208"/>
        <v>2837608.6823999998</v>
      </c>
      <c r="C676" s="119">
        <f t="shared" si="199"/>
        <v>2400000</v>
      </c>
      <c r="D676" s="128">
        <f ca="1">IF(A676&lt;$B$1,VLOOKUP(A676,[1]DI!$A$4:$B$15000,2,FALSE),0)</f>
        <v>1.9000000000000006E-2</v>
      </c>
      <c r="E676" s="129">
        <f t="shared" ca="1" si="191"/>
        <v>1.0000746899999999</v>
      </c>
      <c r="F676" s="129">
        <f ca="1">(TRUNC(PRODUCT($E$12:$E675),16))</f>
        <v>1.08221770803414</v>
      </c>
      <c r="G676" s="129">
        <f t="shared" si="200"/>
        <v>1</v>
      </c>
      <c r="H676" s="129">
        <f t="shared" ca="1" si="192"/>
        <v>1.0822177100000001</v>
      </c>
      <c r="I676" s="128">
        <f t="shared" si="201"/>
        <v>0.05</v>
      </c>
      <c r="J676" s="122">
        <f t="shared" si="202"/>
        <v>43488</v>
      </c>
      <c r="K676" s="118">
        <f t="shared" si="203"/>
        <v>457</v>
      </c>
      <c r="L676" s="130">
        <f t="shared" si="204"/>
        <v>457</v>
      </c>
      <c r="M676" s="131">
        <f t="shared" si="193"/>
        <v>1.092513031</v>
      </c>
      <c r="N676" s="131">
        <f t="shared" ca="1" si="194"/>
        <v>1.1823369509999999</v>
      </c>
      <c r="O676" s="130">
        <f t="shared" si="205"/>
        <v>0</v>
      </c>
      <c r="P676" s="129">
        <f t="shared" ca="1" si="195"/>
        <v>437608.68239999999</v>
      </c>
      <c r="Q676" s="135">
        <f t="shared" si="196"/>
        <v>0</v>
      </c>
      <c r="R676" s="129">
        <f t="shared" si="197"/>
        <v>0</v>
      </c>
      <c r="S676" s="136" t="str">
        <f t="shared" si="206"/>
        <v>A+J=</v>
      </c>
      <c r="T676" s="122">
        <f t="shared" si="207"/>
        <v>44368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>
        <f t="shared" si="198"/>
        <v>44153</v>
      </c>
      <c r="B677" s="127">
        <f t="shared" ca="1" si="208"/>
        <v>2838370.1088</v>
      </c>
      <c r="C677" s="119">
        <f t="shared" si="199"/>
        <v>2400000</v>
      </c>
      <c r="D677" s="128">
        <f ca="1">IF(A677&lt;$B$1,VLOOKUP(A677,[1]DI!$A$4:$B$15000,2,FALSE),0)</f>
        <v>1.9000000000000006E-2</v>
      </c>
      <c r="E677" s="129">
        <f t="shared" ca="1" si="191"/>
        <v>1.0000746899999999</v>
      </c>
      <c r="F677" s="129">
        <f ca="1">(TRUNC(PRODUCT($E$12:$E676),16))</f>
        <v>1.0822985388747499</v>
      </c>
      <c r="G677" s="129">
        <f t="shared" si="200"/>
        <v>1</v>
      </c>
      <c r="H677" s="129">
        <f t="shared" ca="1" si="192"/>
        <v>1.08229854</v>
      </c>
      <c r="I677" s="128">
        <f t="shared" si="201"/>
        <v>0.05</v>
      </c>
      <c r="J677" s="122">
        <f t="shared" si="202"/>
        <v>43488</v>
      </c>
      <c r="K677" s="118">
        <f t="shared" si="203"/>
        <v>458</v>
      </c>
      <c r="L677" s="130">
        <f t="shared" si="204"/>
        <v>458</v>
      </c>
      <c r="M677" s="131">
        <f t="shared" si="193"/>
        <v>1.0927245750000001</v>
      </c>
      <c r="N677" s="131">
        <f t="shared" ca="1" si="194"/>
        <v>1.1826542120000001</v>
      </c>
      <c r="O677" s="130">
        <f t="shared" si="205"/>
        <v>0</v>
      </c>
      <c r="P677" s="129">
        <f t="shared" ca="1" si="195"/>
        <v>438370.10879999999</v>
      </c>
      <c r="Q677" s="135">
        <f t="shared" si="196"/>
        <v>0</v>
      </c>
      <c r="R677" s="129">
        <f t="shared" si="197"/>
        <v>0</v>
      </c>
      <c r="S677" s="136" t="str">
        <f t="shared" si="206"/>
        <v>A+J=</v>
      </c>
      <c r="T677" s="122">
        <f t="shared" si="207"/>
        <v>44368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>
        <f t="shared" si="198"/>
        <v>44154</v>
      </c>
      <c r="B678" s="127">
        <f t="shared" ca="1" si="208"/>
        <v>2839131.7511999998</v>
      </c>
      <c r="C678" s="119">
        <f t="shared" si="199"/>
        <v>2400000</v>
      </c>
      <c r="D678" s="128">
        <f ca="1">IF(A678&lt;$B$1,VLOOKUP(A678,[1]DI!$A$4:$B$15000,2,FALSE),0)</f>
        <v>1.9000000000000006E-2</v>
      </c>
      <c r="E678" s="129">
        <f t="shared" ca="1" si="191"/>
        <v>1.0000746899999999</v>
      </c>
      <c r="F678" s="129">
        <f ca="1">(TRUNC(PRODUCT($E$12:$E677),16))</f>
        <v>1.0823793757526201</v>
      </c>
      <c r="G678" s="129">
        <f t="shared" si="200"/>
        <v>1</v>
      </c>
      <c r="H678" s="129">
        <f t="shared" ca="1" si="192"/>
        <v>1.0823793799999999</v>
      </c>
      <c r="I678" s="128">
        <f t="shared" si="201"/>
        <v>0.05</v>
      </c>
      <c r="J678" s="122">
        <f t="shared" si="202"/>
        <v>43488</v>
      </c>
      <c r="K678" s="118">
        <f t="shared" si="203"/>
        <v>459</v>
      </c>
      <c r="L678" s="130">
        <f t="shared" si="204"/>
        <v>459</v>
      </c>
      <c r="M678" s="131">
        <f t="shared" si="193"/>
        <v>1.09293616</v>
      </c>
      <c r="N678" s="131">
        <f t="shared" ca="1" si="194"/>
        <v>1.1829715629999999</v>
      </c>
      <c r="O678" s="130">
        <f t="shared" si="205"/>
        <v>0</v>
      </c>
      <c r="P678" s="129">
        <f t="shared" ca="1" si="195"/>
        <v>439131.7512</v>
      </c>
      <c r="Q678" s="135">
        <f t="shared" si="196"/>
        <v>0</v>
      </c>
      <c r="R678" s="129">
        <f t="shared" si="197"/>
        <v>0</v>
      </c>
      <c r="S678" s="136" t="str">
        <f t="shared" si="206"/>
        <v>A+J=</v>
      </c>
      <c r="T678" s="122">
        <f t="shared" si="207"/>
        <v>44368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>
        <f t="shared" si="198"/>
        <v>44155</v>
      </c>
      <c r="B679" s="127">
        <f t="shared" ca="1" si="208"/>
        <v>2839893.5808000001</v>
      </c>
      <c r="C679" s="119">
        <f t="shared" si="199"/>
        <v>2400000</v>
      </c>
      <c r="D679" s="128">
        <f ca="1">IF(A679&lt;$B$1,VLOOKUP(A679,[1]DI!$A$4:$B$15000,2,FALSE),0)</f>
        <v>1.9000000000000006E-2</v>
      </c>
      <c r="E679" s="129">
        <f t="shared" ca="1" si="191"/>
        <v>1.0000746899999999</v>
      </c>
      <c r="F679" s="129">
        <f ca="1">(TRUNC(PRODUCT($E$12:$E678),16))</f>
        <v>1.08246021866819</v>
      </c>
      <c r="G679" s="129">
        <f t="shared" si="200"/>
        <v>1</v>
      </c>
      <c r="H679" s="129">
        <f t="shared" ca="1" si="192"/>
        <v>1.08246022</v>
      </c>
      <c r="I679" s="128">
        <f t="shared" si="201"/>
        <v>0.05</v>
      </c>
      <c r="J679" s="122">
        <f t="shared" si="202"/>
        <v>43488</v>
      </c>
      <c r="K679" s="118">
        <f t="shared" si="203"/>
        <v>460</v>
      </c>
      <c r="L679" s="130">
        <f t="shared" si="204"/>
        <v>460</v>
      </c>
      <c r="M679" s="131">
        <f t="shared" si="193"/>
        <v>1.093147785</v>
      </c>
      <c r="N679" s="131">
        <f t="shared" ca="1" si="194"/>
        <v>1.183288992</v>
      </c>
      <c r="O679" s="130">
        <f t="shared" si="205"/>
        <v>0</v>
      </c>
      <c r="P679" s="129">
        <f t="shared" ca="1" si="195"/>
        <v>439893.5808</v>
      </c>
      <c r="Q679" s="135">
        <f t="shared" si="196"/>
        <v>0</v>
      </c>
      <c r="R679" s="129">
        <f t="shared" si="197"/>
        <v>0</v>
      </c>
      <c r="S679" s="136" t="str">
        <f t="shared" si="206"/>
        <v>A+J=</v>
      </c>
      <c r="T679" s="122">
        <f t="shared" si="207"/>
        <v>44368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>
        <f t="shared" si="198"/>
        <v>44156</v>
      </c>
      <c r="B680" s="127">
        <f t="shared" ca="1" si="208"/>
        <v>2840655.6264</v>
      </c>
      <c r="C680" s="119">
        <f t="shared" si="199"/>
        <v>2400000</v>
      </c>
      <c r="D680" s="128">
        <f ca="1">IF(A680&lt;$B$1,VLOOKUP(A680,[1]DI!$A$4:$B$15000,2,FALSE),0)</f>
        <v>0</v>
      </c>
      <c r="E680" s="129">
        <f t="shared" ca="1" si="191"/>
        <v>1</v>
      </c>
      <c r="F680" s="129">
        <f ca="1">(TRUNC(PRODUCT($E$12:$E679),16))</f>
        <v>1.08254106762193</v>
      </c>
      <c r="G680" s="129">
        <f t="shared" si="200"/>
        <v>1</v>
      </c>
      <c r="H680" s="129">
        <f t="shared" ca="1" si="192"/>
        <v>1.08254107</v>
      </c>
      <c r="I680" s="128">
        <f t="shared" si="201"/>
        <v>0.05</v>
      </c>
      <c r="J680" s="122">
        <f t="shared" si="202"/>
        <v>43488</v>
      </c>
      <c r="K680" s="118">
        <f t="shared" si="203"/>
        <v>460</v>
      </c>
      <c r="L680" s="130">
        <f t="shared" si="204"/>
        <v>461</v>
      </c>
      <c r="M680" s="131">
        <f t="shared" si="193"/>
        <v>1.0933594520000001</v>
      </c>
      <c r="N680" s="131">
        <f t="shared" ca="1" si="194"/>
        <v>1.183606511</v>
      </c>
      <c r="O680" s="130">
        <f t="shared" si="205"/>
        <v>0</v>
      </c>
      <c r="P680" s="129">
        <f t="shared" ca="1" si="195"/>
        <v>440655.62640000001</v>
      </c>
      <c r="Q680" s="135">
        <f t="shared" si="196"/>
        <v>0</v>
      </c>
      <c r="R680" s="129">
        <f t="shared" si="197"/>
        <v>0</v>
      </c>
      <c r="S680" s="136" t="str">
        <f t="shared" si="206"/>
        <v>A+J=</v>
      </c>
      <c r="T680" s="122">
        <f t="shared" si="207"/>
        <v>44368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>
        <f t="shared" si="198"/>
        <v>44157</v>
      </c>
      <c r="B681" s="127">
        <f t="shared" ca="1" si="208"/>
        <v>2840655.6264</v>
      </c>
      <c r="C681" s="119">
        <f t="shared" si="199"/>
        <v>2400000</v>
      </c>
      <c r="D681" s="128">
        <f ca="1">IF(A681&lt;$B$1,VLOOKUP(A681,[1]DI!$A$4:$B$15000,2,FALSE),0)</f>
        <v>0</v>
      </c>
      <c r="E681" s="129">
        <f t="shared" ca="1" si="191"/>
        <v>1</v>
      </c>
      <c r="F681" s="129">
        <f ca="1">(TRUNC(PRODUCT($E$12:$E680),16))</f>
        <v>1.08254106762193</v>
      </c>
      <c r="G681" s="129">
        <f t="shared" si="200"/>
        <v>1</v>
      </c>
      <c r="H681" s="129">
        <f t="shared" ca="1" si="192"/>
        <v>1.08254107</v>
      </c>
      <c r="I681" s="128">
        <f t="shared" si="201"/>
        <v>0.05</v>
      </c>
      <c r="J681" s="122">
        <f t="shared" si="202"/>
        <v>43488</v>
      </c>
      <c r="K681" s="118">
        <f t="shared" si="203"/>
        <v>460</v>
      </c>
      <c r="L681" s="130">
        <f t="shared" si="204"/>
        <v>461</v>
      </c>
      <c r="M681" s="131">
        <f t="shared" si="193"/>
        <v>1.0933594520000001</v>
      </c>
      <c r="N681" s="131">
        <f t="shared" ca="1" si="194"/>
        <v>1.183606511</v>
      </c>
      <c r="O681" s="130">
        <f t="shared" si="205"/>
        <v>0</v>
      </c>
      <c r="P681" s="129">
        <f t="shared" ca="1" si="195"/>
        <v>440655.62640000001</v>
      </c>
      <c r="Q681" s="135">
        <f t="shared" si="196"/>
        <v>0</v>
      </c>
      <c r="R681" s="129">
        <f t="shared" si="197"/>
        <v>0</v>
      </c>
      <c r="S681" s="136" t="str">
        <f t="shared" si="206"/>
        <v>A+J=</v>
      </c>
      <c r="T681" s="122">
        <f t="shared" si="207"/>
        <v>44368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>
        <f t="shared" si="198"/>
        <v>44158</v>
      </c>
      <c r="B682" s="127">
        <f t="shared" ca="1" si="208"/>
        <v>2840655.6264</v>
      </c>
      <c r="C682" s="119">
        <f t="shared" si="199"/>
        <v>2400000</v>
      </c>
      <c r="D682" s="128">
        <f ca="1">IF(A682&lt;$B$1,VLOOKUP(A682,[1]DI!$A$4:$B$15000,2,FALSE),0)</f>
        <v>1.9000000000000006E-2</v>
      </c>
      <c r="E682" s="129">
        <f t="shared" ca="1" si="191"/>
        <v>1.0000746899999999</v>
      </c>
      <c r="F682" s="129">
        <f ca="1">(TRUNC(PRODUCT($E$12:$E681),16))</f>
        <v>1.08254106762193</v>
      </c>
      <c r="G682" s="129">
        <f t="shared" si="200"/>
        <v>1</v>
      </c>
      <c r="H682" s="129">
        <f t="shared" ca="1" si="192"/>
        <v>1.08254107</v>
      </c>
      <c r="I682" s="128">
        <f t="shared" si="201"/>
        <v>0.05</v>
      </c>
      <c r="J682" s="122">
        <f t="shared" si="202"/>
        <v>43488</v>
      </c>
      <c r="K682" s="118">
        <f t="shared" si="203"/>
        <v>461</v>
      </c>
      <c r="L682" s="130">
        <f t="shared" si="204"/>
        <v>461</v>
      </c>
      <c r="M682" s="131">
        <f t="shared" si="193"/>
        <v>1.0933594520000001</v>
      </c>
      <c r="N682" s="131">
        <f t="shared" ca="1" si="194"/>
        <v>1.183606511</v>
      </c>
      <c r="O682" s="130">
        <f t="shared" si="205"/>
        <v>0</v>
      </c>
      <c r="P682" s="129">
        <f t="shared" ca="1" si="195"/>
        <v>440655.62640000001</v>
      </c>
      <c r="Q682" s="135">
        <f t="shared" si="196"/>
        <v>0</v>
      </c>
      <c r="R682" s="129">
        <f t="shared" si="197"/>
        <v>0</v>
      </c>
      <c r="S682" s="136" t="str">
        <f t="shared" si="206"/>
        <v>A+J=</v>
      </c>
      <c r="T682" s="122">
        <f t="shared" si="207"/>
        <v>44368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>
        <f t="shared" si="198"/>
        <v>44159</v>
      </c>
      <c r="B683" s="127">
        <f t="shared" ca="1" si="208"/>
        <v>2841417.8615999999</v>
      </c>
      <c r="C683" s="119">
        <f t="shared" si="199"/>
        <v>2400000</v>
      </c>
      <c r="D683" s="128">
        <f ca="1">IF(A683&lt;$B$1,VLOOKUP(A683,[1]DI!$A$4:$B$15000,2,FALSE),0)</f>
        <v>1.9000000000000006E-2</v>
      </c>
      <c r="E683" s="129">
        <f t="shared" ca="1" si="191"/>
        <v>1.0000746899999999</v>
      </c>
      <c r="F683" s="129">
        <f ca="1">(TRUNC(PRODUCT($E$12:$E682),16))</f>
        <v>1.0826219226142699</v>
      </c>
      <c r="G683" s="129">
        <f t="shared" si="200"/>
        <v>1</v>
      </c>
      <c r="H683" s="129">
        <f t="shared" ca="1" si="192"/>
        <v>1.08262192</v>
      </c>
      <c r="I683" s="128">
        <f t="shared" si="201"/>
        <v>0.05</v>
      </c>
      <c r="J683" s="122">
        <f t="shared" si="202"/>
        <v>43488</v>
      </c>
      <c r="K683" s="118">
        <f t="shared" si="203"/>
        <v>462</v>
      </c>
      <c r="L683" s="130">
        <f t="shared" si="204"/>
        <v>462</v>
      </c>
      <c r="M683" s="131">
        <f t="shared" si="193"/>
        <v>1.09357116</v>
      </c>
      <c r="N683" s="131">
        <f t="shared" ca="1" si="194"/>
        <v>1.1839241089999999</v>
      </c>
      <c r="O683" s="130">
        <f t="shared" si="205"/>
        <v>0</v>
      </c>
      <c r="P683" s="129">
        <f t="shared" ca="1" si="195"/>
        <v>441417.8616</v>
      </c>
      <c r="Q683" s="135">
        <f t="shared" si="196"/>
        <v>0</v>
      </c>
      <c r="R683" s="129">
        <f t="shared" si="197"/>
        <v>0</v>
      </c>
      <c r="S683" s="136" t="str">
        <f t="shared" si="206"/>
        <v>A+J=</v>
      </c>
      <c r="T683" s="122">
        <f t="shared" si="207"/>
        <v>44368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>
        <f t="shared" si="198"/>
        <v>44160</v>
      </c>
      <c r="B684" s="127">
        <f t="shared" ca="1" si="208"/>
        <v>2842180.3103999998</v>
      </c>
      <c r="C684" s="119">
        <f t="shared" si="199"/>
        <v>2400000</v>
      </c>
      <c r="D684" s="128">
        <f ca="1">IF(A684&lt;$B$1,VLOOKUP(A684,[1]DI!$A$4:$B$15000,2,FALSE),0)</f>
        <v>1.9000000000000006E-2</v>
      </c>
      <c r="E684" s="129">
        <f t="shared" ca="1" si="191"/>
        <v>1.0000746899999999</v>
      </c>
      <c r="F684" s="129">
        <f ca="1">(TRUNC(PRODUCT($E$12:$E683),16))</f>
        <v>1.08270278364567</v>
      </c>
      <c r="G684" s="129">
        <f t="shared" si="200"/>
        <v>1</v>
      </c>
      <c r="H684" s="129">
        <f t="shared" ca="1" si="192"/>
        <v>1.08270278</v>
      </c>
      <c r="I684" s="128">
        <f t="shared" si="201"/>
        <v>0.05</v>
      </c>
      <c r="J684" s="122">
        <f t="shared" si="202"/>
        <v>43488</v>
      </c>
      <c r="K684" s="118">
        <f t="shared" si="203"/>
        <v>463</v>
      </c>
      <c r="L684" s="130">
        <f t="shared" si="204"/>
        <v>463</v>
      </c>
      <c r="M684" s="131">
        <f t="shared" si="193"/>
        <v>1.093782909</v>
      </c>
      <c r="N684" s="131">
        <f t="shared" ca="1" si="194"/>
        <v>1.184241796</v>
      </c>
      <c r="O684" s="130">
        <f t="shared" si="205"/>
        <v>0</v>
      </c>
      <c r="P684" s="129">
        <f t="shared" ca="1" si="195"/>
        <v>442180.31040000002</v>
      </c>
      <c r="Q684" s="135">
        <f t="shared" si="196"/>
        <v>0</v>
      </c>
      <c r="R684" s="129">
        <f t="shared" si="197"/>
        <v>0</v>
      </c>
      <c r="S684" s="136" t="str">
        <f t="shared" si="206"/>
        <v>A+J=</v>
      </c>
      <c r="T684" s="122">
        <f t="shared" si="207"/>
        <v>44368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>
        <f t="shared" si="198"/>
        <v>44161</v>
      </c>
      <c r="B685" s="127">
        <f t="shared" ca="1" si="208"/>
        <v>2842942.9728000001</v>
      </c>
      <c r="C685" s="119">
        <f t="shared" si="199"/>
        <v>2400000</v>
      </c>
      <c r="D685" s="128">
        <f ca="1">IF(A685&lt;$B$1,VLOOKUP(A685,[1]DI!$A$4:$B$15000,2,FALSE),0)</f>
        <v>1.9000000000000006E-2</v>
      </c>
      <c r="E685" s="129">
        <f t="shared" ca="1" si="191"/>
        <v>1.0000746899999999</v>
      </c>
      <c r="F685" s="129">
        <f ca="1">(TRUNC(PRODUCT($E$12:$E684),16))</f>
        <v>1.08278365071658</v>
      </c>
      <c r="G685" s="129">
        <f t="shared" si="200"/>
        <v>1</v>
      </c>
      <c r="H685" s="129">
        <f t="shared" ca="1" si="192"/>
        <v>1.0827836500000001</v>
      </c>
      <c r="I685" s="128">
        <f t="shared" si="201"/>
        <v>0.05</v>
      </c>
      <c r="J685" s="122">
        <f t="shared" si="202"/>
        <v>43488</v>
      </c>
      <c r="K685" s="118">
        <f t="shared" si="203"/>
        <v>464</v>
      </c>
      <c r="L685" s="130">
        <f t="shared" si="204"/>
        <v>464</v>
      </c>
      <c r="M685" s="131">
        <f t="shared" si="193"/>
        <v>1.0939946979999999</v>
      </c>
      <c r="N685" s="131">
        <f t="shared" ca="1" si="194"/>
        <v>1.1845595719999999</v>
      </c>
      <c r="O685" s="130">
        <f t="shared" si="205"/>
        <v>0</v>
      </c>
      <c r="P685" s="129">
        <f t="shared" ca="1" si="195"/>
        <v>442942.97279999999</v>
      </c>
      <c r="Q685" s="135">
        <f t="shared" si="196"/>
        <v>0</v>
      </c>
      <c r="R685" s="129">
        <f t="shared" si="197"/>
        <v>0</v>
      </c>
      <c r="S685" s="136" t="str">
        <f t="shared" si="206"/>
        <v>A+J=</v>
      </c>
      <c r="T685" s="122">
        <f t="shared" si="207"/>
        <v>44368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>
        <f t="shared" si="198"/>
        <v>44162</v>
      </c>
      <c r="B686" s="127">
        <f t="shared" ca="1" si="208"/>
        <v>2843705.8272000002</v>
      </c>
      <c r="C686" s="119">
        <f t="shared" si="199"/>
        <v>2400000</v>
      </c>
      <c r="D686" s="128">
        <f ca="1">IF(A686&lt;$B$1,VLOOKUP(A686,[1]DI!$A$4:$B$15000,2,FALSE),0)</f>
        <v>1.9000000000000006E-2</v>
      </c>
      <c r="E686" s="129">
        <f t="shared" ca="1" si="191"/>
        <v>1.0000746899999999</v>
      </c>
      <c r="F686" s="129">
        <f ca="1">(TRUNC(PRODUCT($E$12:$E685),16))</f>
        <v>1.0828645238274499</v>
      </c>
      <c r="G686" s="129">
        <f t="shared" si="200"/>
        <v>1</v>
      </c>
      <c r="H686" s="129">
        <f t="shared" ca="1" si="192"/>
        <v>1.08286452</v>
      </c>
      <c r="I686" s="128">
        <f t="shared" si="201"/>
        <v>0.05</v>
      </c>
      <c r="J686" s="122">
        <f t="shared" si="202"/>
        <v>43488</v>
      </c>
      <c r="K686" s="118">
        <f t="shared" si="203"/>
        <v>465</v>
      </c>
      <c r="L686" s="130">
        <f t="shared" si="204"/>
        <v>465</v>
      </c>
      <c r="M686" s="131">
        <f t="shared" si="193"/>
        <v>1.094206529</v>
      </c>
      <c r="N686" s="131">
        <f t="shared" ca="1" si="194"/>
        <v>1.1848774280000001</v>
      </c>
      <c r="O686" s="130">
        <f t="shared" si="205"/>
        <v>0</v>
      </c>
      <c r="P686" s="129">
        <f t="shared" ca="1" si="195"/>
        <v>443705.8272</v>
      </c>
      <c r="Q686" s="135">
        <f t="shared" si="196"/>
        <v>0</v>
      </c>
      <c r="R686" s="129">
        <f t="shared" si="197"/>
        <v>0</v>
      </c>
      <c r="S686" s="136" t="str">
        <f t="shared" si="206"/>
        <v>A+J=</v>
      </c>
      <c r="T686" s="122">
        <f t="shared" si="207"/>
        <v>44368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>
        <f t="shared" si="198"/>
        <v>44163</v>
      </c>
      <c r="B687" s="127">
        <f t="shared" ca="1" si="208"/>
        <v>2844468.8952000001</v>
      </c>
      <c r="C687" s="119">
        <f t="shared" si="199"/>
        <v>2400000</v>
      </c>
      <c r="D687" s="128">
        <f ca="1">IF(A687&lt;$B$1,VLOOKUP(A687,[1]DI!$A$4:$B$15000,2,FALSE),0)</f>
        <v>0</v>
      </c>
      <c r="E687" s="129">
        <f t="shared" ca="1" si="191"/>
        <v>1</v>
      </c>
      <c r="F687" s="129">
        <f ca="1">(TRUNC(PRODUCT($E$12:$E686),16))</f>
        <v>1.08294540297873</v>
      </c>
      <c r="G687" s="129">
        <f t="shared" si="200"/>
        <v>1</v>
      </c>
      <c r="H687" s="129">
        <f t="shared" ca="1" si="192"/>
        <v>1.0829454000000001</v>
      </c>
      <c r="I687" s="128">
        <f t="shared" si="201"/>
        <v>0.05</v>
      </c>
      <c r="J687" s="122">
        <f t="shared" si="202"/>
        <v>43488</v>
      </c>
      <c r="K687" s="118">
        <f t="shared" si="203"/>
        <v>465</v>
      </c>
      <c r="L687" s="130">
        <f t="shared" si="204"/>
        <v>466</v>
      </c>
      <c r="M687" s="131">
        <f t="shared" si="193"/>
        <v>1.094418401</v>
      </c>
      <c r="N687" s="131">
        <f t="shared" ca="1" si="194"/>
        <v>1.185195373</v>
      </c>
      <c r="O687" s="130">
        <f t="shared" si="205"/>
        <v>0</v>
      </c>
      <c r="P687" s="129">
        <f t="shared" ca="1" si="195"/>
        <v>444468.89520000003</v>
      </c>
      <c r="Q687" s="135">
        <f t="shared" si="196"/>
        <v>0</v>
      </c>
      <c r="R687" s="129">
        <f t="shared" si="197"/>
        <v>0</v>
      </c>
      <c r="S687" s="136" t="str">
        <f t="shared" si="206"/>
        <v>A+J=</v>
      </c>
      <c r="T687" s="122">
        <f t="shared" si="207"/>
        <v>44368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>
        <f t="shared" si="198"/>
        <v>44164</v>
      </c>
      <c r="B688" s="127">
        <f t="shared" ca="1" si="208"/>
        <v>2844468.8952000001</v>
      </c>
      <c r="C688" s="119">
        <f t="shared" si="199"/>
        <v>2400000</v>
      </c>
      <c r="D688" s="128">
        <f ca="1">IF(A688&lt;$B$1,VLOOKUP(A688,[1]DI!$A$4:$B$15000,2,FALSE),0)</f>
        <v>0</v>
      </c>
      <c r="E688" s="129">
        <f t="shared" ca="1" si="191"/>
        <v>1</v>
      </c>
      <c r="F688" s="129">
        <f ca="1">(TRUNC(PRODUCT($E$12:$E687),16))</f>
        <v>1.08294540297873</v>
      </c>
      <c r="G688" s="129">
        <f t="shared" si="200"/>
        <v>1</v>
      </c>
      <c r="H688" s="129">
        <f t="shared" ca="1" si="192"/>
        <v>1.0829454000000001</v>
      </c>
      <c r="I688" s="128">
        <f t="shared" si="201"/>
        <v>0.05</v>
      </c>
      <c r="J688" s="122">
        <f t="shared" si="202"/>
        <v>43488</v>
      </c>
      <c r="K688" s="118">
        <f t="shared" si="203"/>
        <v>465</v>
      </c>
      <c r="L688" s="130">
        <f t="shared" si="204"/>
        <v>466</v>
      </c>
      <c r="M688" s="131">
        <f t="shared" si="193"/>
        <v>1.094418401</v>
      </c>
      <c r="N688" s="131">
        <f t="shared" ca="1" si="194"/>
        <v>1.185195373</v>
      </c>
      <c r="O688" s="130">
        <f t="shared" si="205"/>
        <v>0</v>
      </c>
      <c r="P688" s="129">
        <f t="shared" ca="1" si="195"/>
        <v>444468.89520000003</v>
      </c>
      <c r="Q688" s="135">
        <f t="shared" si="196"/>
        <v>0</v>
      </c>
      <c r="R688" s="129">
        <f t="shared" si="197"/>
        <v>0</v>
      </c>
      <c r="S688" s="136" t="str">
        <f t="shared" si="206"/>
        <v>A+J=</v>
      </c>
      <c r="T688" s="122">
        <f t="shared" si="207"/>
        <v>44368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>
        <f t="shared" si="198"/>
        <v>44165</v>
      </c>
      <c r="B689" s="127">
        <f t="shared" ca="1" si="208"/>
        <v>2844468.8952000001</v>
      </c>
      <c r="C689" s="119">
        <f t="shared" si="199"/>
        <v>2400000</v>
      </c>
      <c r="D689" s="128">
        <f ca="1">IF(A689&lt;$B$1,VLOOKUP(A689,[1]DI!$A$4:$B$15000,2,FALSE),0)</f>
        <v>1.9000000000000006E-2</v>
      </c>
      <c r="E689" s="129">
        <f t="shared" ca="1" si="191"/>
        <v>1.0000746899999999</v>
      </c>
      <c r="F689" s="129">
        <f ca="1">(TRUNC(PRODUCT($E$12:$E688),16))</f>
        <v>1.08294540297873</v>
      </c>
      <c r="G689" s="129">
        <f t="shared" si="200"/>
        <v>1</v>
      </c>
      <c r="H689" s="129">
        <f t="shared" ca="1" si="192"/>
        <v>1.0829454000000001</v>
      </c>
      <c r="I689" s="128">
        <f t="shared" si="201"/>
        <v>0.05</v>
      </c>
      <c r="J689" s="122">
        <f t="shared" si="202"/>
        <v>43488</v>
      </c>
      <c r="K689" s="118">
        <f t="shared" si="203"/>
        <v>466</v>
      </c>
      <c r="L689" s="130">
        <f t="shared" si="204"/>
        <v>466</v>
      </c>
      <c r="M689" s="131">
        <f t="shared" si="193"/>
        <v>1.094418401</v>
      </c>
      <c r="N689" s="131">
        <f t="shared" ca="1" si="194"/>
        <v>1.185195373</v>
      </c>
      <c r="O689" s="130">
        <f t="shared" si="205"/>
        <v>0</v>
      </c>
      <c r="P689" s="129">
        <f t="shared" ca="1" si="195"/>
        <v>444468.89520000003</v>
      </c>
      <c r="Q689" s="135">
        <f t="shared" si="196"/>
        <v>0</v>
      </c>
      <c r="R689" s="129">
        <f t="shared" si="197"/>
        <v>0</v>
      </c>
      <c r="S689" s="136" t="str">
        <f t="shared" si="206"/>
        <v>A+J=</v>
      </c>
      <c r="T689" s="122">
        <f t="shared" si="207"/>
        <v>44368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>
        <f t="shared" si="198"/>
        <v>44166</v>
      </c>
      <c r="B690" s="127">
        <f t="shared" ca="1" si="208"/>
        <v>2845232.1792000001</v>
      </c>
      <c r="C690" s="119">
        <f t="shared" si="199"/>
        <v>2400000</v>
      </c>
      <c r="D690" s="128">
        <f ca="1">IF(A690&lt;$B$1,VLOOKUP(A690,[1]DI!$A$4:$B$15000,2,FALSE),0)</f>
        <v>1.9000000000000006E-2</v>
      </c>
      <c r="E690" s="129">
        <f t="shared" ca="1" si="191"/>
        <v>1.0000746899999999</v>
      </c>
      <c r="F690" s="129">
        <f ca="1">(TRUNC(PRODUCT($E$12:$E689),16))</f>
        <v>1.0830262881708801</v>
      </c>
      <c r="G690" s="129">
        <f t="shared" si="200"/>
        <v>1</v>
      </c>
      <c r="H690" s="129">
        <f t="shared" ca="1" si="192"/>
        <v>1.0830262900000001</v>
      </c>
      <c r="I690" s="128">
        <f t="shared" si="201"/>
        <v>0.05</v>
      </c>
      <c r="J690" s="122">
        <f t="shared" si="202"/>
        <v>43488</v>
      </c>
      <c r="K690" s="118">
        <f t="shared" si="203"/>
        <v>467</v>
      </c>
      <c r="L690" s="130">
        <f t="shared" si="204"/>
        <v>467</v>
      </c>
      <c r="M690" s="131">
        <f t="shared" si="193"/>
        <v>1.094630314</v>
      </c>
      <c r="N690" s="131">
        <f t="shared" ca="1" si="194"/>
        <v>1.185513408</v>
      </c>
      <c r="O690" s="130">
        <f t="shared" si="205"/>
        <v>0</v>
      </c>
      <c r="P690" s="129">
        <f t="shared" ca="1" si="195"/>
        <v>445232.17920000001</v>
      </c>
      <c r="Q690" s="135">
        <f t="shared" si="196"/>
        <v>0</v>
      </c>
      <c r="R690" s="129">
        <f t="shared" si="197"/>
        <v>0</v>
      </c>
      <c r="S690" s="136" t="str">
        <f t="shared" si="206"/>
        <v>A+J=</v>
      </c>
      <c r="T690" s="122">
        <f t="shared" si="207"/>
        <v>44368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>
        <f t="shared" si="198"/>
        <v>44167</v>
      </c>
      <c r="B691" s="127">
        <f t="shared" ca="1" si="208"/>
        <v>2845995.648</v>
      </c>
      <c r="C691" s="119">
        <f t="shared" si="199"/>
        <v>2400000</v>
      </c>
      <c r="D691" s="128">
        <f ca="1">IF(A691&lt;$B$1,VLOOKUP(A691,[1]DI!$A$4:$B$15000,2,FALSE),0)</f>
        <v>1.9000000000000006E-2</v>
      </c>
      <c r="E691" s="129">
        <f t="shared" ca="1" si="191"/>
        <v>1.0000746899999999</v>
      </c>
      <c r="F691" s="129">
        <f ca="1">(TRUNC(PRODUCT($E$12:$E690),16))</f>
        <v>1.0831071794043501</v>
      </c>
      <c r="G691" s="129">
        <f t="shared" si="200"/>
        <v>1</v>
      </c>
      <c r="H691" s="129">
        <f t="shared" ca="1" si="192"/>
        <v>1.0831071800000001</v>
      </c>
      <c r="I691" s="128">
        <f t="shared" si="201"/>
        <v>0.05</v>
      </c>
      <c r="J691" s="122">
        <f t="shared" si="202"/>
        <v>43488</v>
      </c>
      <c r="K691" s="118">
        <f t="shared" si="203"/>
        <v>468</v>
      </c>
      <c r="L691" s="130">
        <f t="shared" si="204"/>
        <v>468</v>
      </c>
      <c r="M691" s="131">
        <f t="shared" si="193"/>
        <v>1.094842267</v>
      </c>
      <c r="N691" s="131">
        <f t="shared" ca="1" si="194"/>
        <v>1.18583152</v>
      </c>
      <c r="O691" s="130">
        <f t="shared" si="205"/>
        <v>0</v>
      </c>
      <c r="P691" s="129">
        <f t="shared" ca="1" si="195"/>
        <v>445995.64799999999</v>
      </c>
      <c r="Q691" s="135">
        <f t="shared" si="196"/>
        <v>0</v>
      </c>
      <c r="R691" s="129">
        <f t="shared" si="197"/>
        <v>0</v>
      </c>
      <c r="S691" s="136" t="str">
        <f t="shared" si="206"/>
        <v>A+J=</v>
      </c>
      <c r="T691" s="122">
        <f t="shared" si="207"/>
        <v>44368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>
        <f t="shared" si="198"/>
        <v>44168</v>
      </c>
      <c r="B692" s="127">
        <f t="shared" ca="1" si="208"/>
        <v>2846759.3376000002</v>
      </c>
      <c r="C692" s="119">
        <f t="shared" si="199"/>
        <v>2400000</v>
      </c>
      <c r="D692" s="128">
        <f ca="1">IF(A692&lt;$B$1,VLOOKUP(A692,[1]DI!$A$4:$B$15000,2,FALSE),0)</f>
        <v>1.9000000000000006E-2</v>
      </c>
      <c r="E692" s="129">
        <f t="shared" ca="1" si="191"/>
        <v>1.0000746899999999</v>
      </c>
      <c r="F692" s="129">
        <f ca="1">(TRUNC(PRODUCT($E$12:$E691),16))</f>
        <v>1.0831880766795701</v>
      </c>
      <c r="G692" s="129">
        <f t="shared" si="200"/>
        <v>1</v>
      </c>
      <c r="H692" s="129">
        <f t="shared" ca="1" si="192"/>
        <v>1.08318808</v>
      </c>
      <c r="I692" s="128">
        <f t="shared" si="201"/>
        <v>0.05</v>
      </c>
      <c r="J692" s="122">
        <f t="shared" si="202"/>
        <v>43488</v>
      </c>
      <c r="K692" s="118">
        <f t="shared" si="203"/>
        <v>469</v>
      </c>
      <c r="L692" s="130">
        <f t="shared" si="204"/>
        <v>469</v>
      </c>
      <c r="M692" s="131">
        <f t="shared" si="193"/>
        <v>1.0950542619999999</v>
      </c>
      <c r="N692" s="131">
        <f t="shared" ca="1" si="194"/>
        <v>1.1861497240000001</v>
      </c>
      <c r="O692" s="130">
        <f t="shared" si="205"/>
        <v>0</v>
      </c>
      <c r="P692" s="129">
        <f t="shared" ca="1" si="195"/>
        <v>446759.33760000003</v>
      </c>
      <c r="Q692" s="135">
        <f t="shared" si="196"/>
        <v>0</v>
      </c>
      <c r="R692" s="129">
        <f t="shared" si="197"/>
        <v>0</v>
      </c>
      <c r="S692" s="136" t="str">
        <f t="shared" si="206"/>
        <v>A+J=</v>
      </c>
      <c r="T692" s="122">
        <f t="shared" si="207"/>
        <v>44368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>
        <f t="shared" si="198"/>
        <v>44169</v>
      </c>
      <c r="B693" s="127">
        <f t="shared" ca="1" si="208"/>
        <v>2847523.2119999998</v>
      </c>
      <c r="C693" s="119">
        <f t="shared" si="199"/>
        <v>2400000</v>
      </c>
      <c r="D693" s="128">
        <f ca="1">IF(A693&lt;$B$1,VLOOKUP(A693,[1]DI!$A$4:$B$15000,2,FALSE),0)</f>
        <v>1.9000000000000006E-2</v>
      </c>
      <c r="E693" s="129">
        <f t="shared" ca="1" si="191"/>
        <v>1.0000746899999999</v>
      </c>
      <c r="F693" s="129">
        <f ca="1">(TRUNC(PRODUCT($E$12:$E692),16))</f>
        <v>1.0832689799970201</v>
      </c>
      <c r="G693" s="129">
        <f t="shared" si="200"/>
        <v>1</v>
      </c>
      <c r="H693" s="129">
        <f t="shared" ca="1" si="192"/>
        <v>1.0832689799999999</v>
      </c>
      <c r="I693" s="128">
        <f t="shared" si="201"/>
        <v>0.05</v>
      </c>
      <c r="J693" s="122">
        <f t="shared" si="202"/>
        <v>43488</v>
      </c>
      <c r="K693" s="118">
        <f t="shared" si="203"/>
        <v>470</v>
      </c>
      <c r="L693" s="130">
        <f t="shared" si="204"/>
        <v>470</v>
      </c>
      <c r="M693" s="131">
        <f t="shared" si="193"/>
        <v>1.0952662980000001</v>
      </c>
      <c r="N693" s="131">
        <f t="shared" ca="1" si="194"/>
        <v>1.186468005</v>
      </c>
      <c r="O693" s="130">
        <f t="shared" si="205"/>
        <v>0</v>
      </c>
      <c r="P693" s="129">
        <f t="shared" ca="1" si="195"/>
        <v>447523.212</v>
      </c>
      <c r="Q693" s="135">
        <f t="shared" si="196"/>
        <v>0</v>
      </c>
      <c r="R693" s="129">
        <f t="shared" si="197"/>
        <v>0</v>
      </c>
      <c r="S693" s="136" t="str">
        <f t="shared" si="206"/>
        <v>A+J=</v>
      </c>
      <c r="T693" s="122">
        <f t="shared" si="207"/>
        <v>44368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>
        <f t="shared" si="198"/>
        <v>44170</v>
      </c>
      <c r="B694" s="127">
        <f t="shared" ca="1" si="208"/>
        <v>2848287.3048</v>
      </c>
      <c r="C694" s="119">
        <f t="shared" si="199"/>
        <v>2400000</v>
      </c>
      <c r="D694" s="128">
        <f ca="1">IF(A694&lt;$B$1,VLOOKUP(A694,[1]DI!$A$4:$B$15000,2,FALSE),0)</f>
        <v>0</v>
      </c>
      <c r="E694" s="129">
        <f t="shared" ca="1" si="191"/>
        <v>1</v>
      </c>
      <c r="F694" s="129">
        <f ca="1">(TRUNC(PRODUCT($E$12:$E693),16))</f>
        <v>1.0833498893571401</v>
      </c>
      <c r="G694" s="129">
        <f t="shared" si="200"/>
        <v>1</v>
      </c>
      <c r="H694" s="129">
        <f t="shared" ca="1" si="192"/>
        <v>1.08334989</v>
      </c>
      <c r="I694" s="128">
        <f t="shared" si="201"/>
        <v>0.05</v>
      </c>
      <c r="J694" s="122">
        <f t="shared" si="202"/>
        <v>43488</v>
      </c>
      <c r="K694" s="118">
        <f t="shared" si="203"/>
        <v>470</v>
      </c>
      <c r="L694" s="130">
        <f t="shared" si="204"/>
        <v>471</v>
      </c>
      <c r="M694" s="131">
        <f t="shared" si="193"/>
        <v>1.0954783749999999</v>
      </c>
      <c r="N694" s="131">
        <f t="shared" ca="1" si="194"/>
        <v>1.186786377</v>
      </c>
      <c r="O694" s="130">
        <f t="shared" si="205"/>
        <v>0</v>
      </c>
      <c r="P694" s="129">
        <f t="shared" ca="1" si="195"/>
        <v>448287.30479999998</v>
      </c>
      <c r="Q694" s="135">
        <f t="shared" si="196"/>
        <v>0</v>
      </c>
      <c r="R694" s="129">
        <f t="shared" si="197"/>
        <v>0</v>
      </c>
      <c r="S694" s="136" t="str">
        <f t="shared" si="206"/>
        <v>A+J=</v>
      </c>
      <c r="T694" s="122">
        <f t="shared" si="207"/>
        <v>44368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>
        <f t="shared" si="198"/>
        <v>44171</v>
      </c>
      <c r="B695" s="127">
        <f t="shared" ca="1" si="208"/>
        <v>2848287.3048</v>
      </c>
      <c r="C695" s="119">
        <f t="shared" si="199"/>
        <v>2400000</v>
      </c>
      <c r="D695" s="128">
        <f ca="1">IF(A695&lt;$B$1,VLOOKUP(A695,[1]DI!$A$4:$B$15000,2,FALSE),0)</f>
        <v>0</v>
      </c>
      <c r="E695" s="129">
        <f t="shared" ca="1" si="191"/>
        <v>1</v>
      </c>
      <c r="F695" s="129">
        <f ca="1">(TRUNC(PRODUCT($E$12:$E694),16))</f>
        <v>1.0833498893571401</v>
      </c>
      <c r="G695" s="129">
        <f t="shared" si="200"/>
        <v>1</v>
      </c>
      <c r="H695" s="129">
        <f t="shared" ca="1" si="192"/>
        <v>1.08334989</v>
      </c>
      <c r="I695" s="128">
        <f t="shared" si="201"/>
        <v>0.05</v>
      </c>
      <c r="J695" s="122">
        <f t="shared" si="202"/>
        <v>43488</v>
      </c>
      <c r="K695" s="118">
        <f t="shared" si="203"/>
        <v>470</v>
      </c>
      <c r="L695" s="130">
        <f t="shared" si="204"/>
        <v>471</v>
      </c>
      <c r="M695" s="131">
        <f t="shared" si="193"/>
        <v>1.0954783749999999</v>
      </c>
      <c r="N695" s="131">
        <f t="shared" ca="1" si="194"/>
        <v>1.186786377</v>
      </c>
      <c r="O695" s="130">
        <f t="shared" si="205"/>
        <v>0</v>
      </c>
      <c r="P695" s="129">
        <f t="shared" ca="1" si="195"/>
        <v>448287.30479999998</v>
      </c>
      <c r="Q695" s="135">
        <f t="shared" si="196"/>
        <v>0</v>
      </c>
      <c r="R695" s="129">
        <f t="shared" si="197"/>
        <v>0</v>
      </c>
      <c r="S695" s="136" t="str">
        <f t="shared" si="206"/>
        <v>A+J=</v>
      </c>
      <c r="T695" s="122">
        <f t="shared" si="207"/>
        <v>44368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>
        <f t="shared" si="198"/>
        <v>44172</v>
      </c>
      <c r="B696" s="127">
        <f t="shared" ca="1" si="208"/>
        <v>2848287.3048</v>
      </c>
      <c r="C696" s="119">
        <f t="shared" si="199"/>
        <v>2400000</v>
      </c>
      <c r="D696" s="128">
        <f ca="1">IF(A696&lt;$B$1,VLOOKUP(A696,[1]DI!$A$4:$B$15000,2,FALSE),0)</f>
        <v>1.9000000000000006E-2</v>
      </c>
      <c r="E696" s="129">
        <f t="shared" ca="1" si="191"/>
        <v>1.0000746899999999</v>
      </c>
      <c r="F696" s="129">
        <f ca="1">(TRUNC(PRODUCT($E$12:$E695),16))</f>
        <v>1.0833498893571401</v>
      </c>
      <c r="G696" s="129">
        <f t="shared" si="200"/>
        <v>1</v>
      </c>
      <c r="H696" s="129">
        <f t="shared" ca="1" si="192"/>
        <v>1.08334989</v>
      </c>
      <c r="I696" s="128">
        <f t="shared" si="201"/>
        <v>0.05</v>
      </c>
      <c r="J696" s="122">
        <f t="shared" si="202"/>
        <v>43488</v>
      </c>
      <c r="K696" s="118">
        <f t="shared" si="203"/>
        <v>471</v>
      </c>
      <c r="L696" s="130">
        <f t="shared" si="204"/>
        <v>471</v>
      </c>
      <c r="M696" s="131">
        <f t="shared" si="193"/>
        <v>1.0954783749999999</v>
      </c>
      <c r="N696" s="131">
        <f t="shared" ca="1" si="194"/>
        <v>1.186786377</v>
      </c>
      <c r="O696" s="130">
        <f t="shared" si="205"/>
        <v>0</v>
      </c>
      <c r="P696" s="129">
        <f t="shared" ca="1" si="195"/>
        <v>448287.30479999998</v>
      </c>
      <c r="Q696" s="135">
        <f t="shared" si="196"/>
        <v>0</v>
      </c>
      <c r="R696" s="129">
        <f t="shared" si="197"/>
        <v>0</v>
      </c>
      <c r="S696" s="136" t="str">
        <f t="shared" si="206"/>
        <v>A+J=</v>
      </c>
      <c r="T696" s="122">
        <f t="shared" si="207"/>
        <v>44368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>
        <f t="shared" si="198"/>
        <v>44173</v>
      </c>
      <c r="B697" s="127">
        <f t="shared" ca="1" si="208"/>
        <v>2849051.5847999998</v>
      </c>
      <c r="C697" s="119">
        <f t="shared" si="199"/>
        <v>2400000</v>
      </c>
      <c r="D697" s="128">
        <f ca="1">IF(A697&lt;$B$1,VLOOKUP(A697,[1]DI!$A$4:$B$15000,2,FALSE),0)</f>
        <v>1.9000000000000006E-2</v>
      </c>
      <c r="E697" s="129">
        <f t="shared" ca="1" si="191"/>
        <v>1.0000746899999999</v>
      </c>
      <c r="F697" s="129">
        <f ca="1">(TRUNC(PRODUCT($E$12:$E696),16))</f>
        <v>1.08343080476037</v>
      </c>
      <c r="G697" s="129">
        <f t="shared" si="200"/>
        <v>1</v>
      </c>
      <c r="H697" s="129">
        <f t="shared" ca="1" si="192"/>
        <v>1.0834307999999999</v>
      </c>
      <c r="I697" s="128">
        <f t="shared" si="201"/>
        <v>0.05</v>
      </c>
      <c r="J697" s="122">
        <f t="shared" si="202"/>
        <v>43488</v>
      </c>
      <c r="K697" s="118">
        <f t="shared" si="203"/>
        <v>472</v>
      </c>
      <c r="L697" s="130">
        <f t="shared" si="204"/>
        <v>472</v>
      </c>
      <c r="M697" s="131">
        <f t="shared" si="193"/>
        <v>1.095690493</v>
      </c>
      <c r="N697" s="131">
        <f t="shared" ca="1" si="194"/>
        <v>1.187104827</v>
      </c>
      <c r="O697" s="130">
        <f t="shared" si="205"/>
        <v>0</v>
      </c>
      <c r="P697" s="129">
        <f t="shared" ca="1" si="195"/>
        <v>449051.58480000001</v>
      </c>
      <c r="Q697" s="135">
        <f t="shared" si="196"/>
        <v>0</v>
      </c>
      <c r="R697" s="129">
        <f t="shared" si="197"/>
        <v>0</v>
      </c>
      <c r="S697" s="136" t="str">
        <f t="shared" si="206"/>
        <v>A+J=</v>
      </c>
      <c r="T697" s="122">
        <f t="shared" si="207"/>
        <v>44368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>
        <f t="shared" si="198"/>
        <v>44174</v>
      </c>
      <c r="B698" s="127">
        <f t="shared" ca="1" si="208"/>
        <v>2849816.1072</v>
      </c>
      <c r="C698" s="119">
        <f t="shared" si="199"/>
        <v>2400000</v>
      </c>
      <c r="D698" s="128">
        <f ca="1">IF(A698&lt;$B$1,VLOOKUP(A698,[1]DI!$A$4:$B$15000,2,FALSE),0)</f>
        <v>1.9000000000000006E-2</v>
      </c>
      <c r="E698" s="129">
        <f t="shared" ca="1" si="191"/>
        <v>1.0000746899999999</v>
      </c>
      <c r="F698" s="129">
        <f ca="1">(TRUNC(PRODUCT($E$12:$E697),16))</f>
        <v>1.0835117262071801</v>
      </c>
      <c r="G698" s="129">
        <f t="shared" si="200"/>
        <v>1</v>
      </c>
      <c r="H698" s="129">
        <f t="shared" ca="1" si="192"/>
        <v>1.0835117299999999</v>
      </c>
      <c r="I698" s="128">
        <f t="shared" si="201"/>
        <v>0.05</v>
      </c>
      <c r="J698" s="122">
        <f t="shared" si="202"/>
        <v>43488</v>
      </c>
      <c r="K698" s="118">
        <f t="shared" si="203"/>
        <v>473</v>
      </c>
      <c r="L698" s="130">
        <f t="shared" si="204"/>
        <v>473</v>
      </c>
      <c r="M698" s="131">
        <f t="shared" si="193"/>
        <v>1.0959026519999999</v>
      </c>
      <c r="N698" s="131">
        <f t="shared" ca="1" si="194"/>
        <v>1.1874233780000001</v>
      </c>
      <c r="O698" s="130">
        <f t="shared" si="205"/>
        <v>0</v>
      </c>
      <c r="P698" s="129">
        <f t="shared" ca="1" si="195"/>
        <v>449816.10720000003</v>
      </c>
      <c r="Q698" s="135">
        <f t="shared" si="196"/>
        <v>0</v>
      </c>
      <c r="R698" s="129">
        <f t="shared" si="197"/>
        <v>0</v>
      </c>
      <c r="S698" s="136" t="str">
        <f t="shared" si="206"/>
        <v>A+J=</v>
      </c>
      <c r="T698" s="122">
        <f t="shared" si="207"/>
        <v>44368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>
        <f t="shared" si="198"/>
        <v>44175</v>
      </c>
      <c r="B699" s="127">
        <f t="shared" ca="1" si="208"/>
        <v>2850580.7927999999</v>
      </c>
      <c r="C699" s="119">
        <f t="shared" si="199"/>
        <v>2400000</v>
      </c>
      <c r="D699" s="128">
        <f ca="1">IF(A699&lt;$B$1,VLOOKUP(A699,[1]DI!$A$4:$B$15000,2,FALSE),0)</f>
        <v>1.9000000000000006E-2</v>
      </c>
      <c r="E699" s="129">
        <f t="shared" ca="1" si="191"/>
        <v>1.0000746899999999</v>
      </c>
      <c r="F699" s="129">
        <f ca="1">(TRUNC(PRODUCT($E$12:$E698),16))</f>
        <v>1.0835926536980101</v>
      </c>
      <c r="G699" s="129">
        <f t="shared" si="200"/>
        <v>1</v>
      </c>
      <c r="H699" s="129">
        <f t="shared" ca="1" si="192"/>
        <v>1.0835926499999999</v>
      </c>
      <c r="I699" s="128">
        <f t="shared" si="201"/>
        <v>0.05</v>
      </c>
      <c r="J699" s="122">
        <f t="shared" si="202"/>
        <v>43488</v>
      </c>
      <c r="K699" s="118">
        <f t="shared" si="203"/>
        <v>474</v>
      </c>
      <c r="L699" s="130">
        <f t="shared" si="204"/>
        <v>474</v>
      </c>
      <c r="M699" s="131">
        <f t="shared" si="193"/>
        <v>1.0961148519999999</v>
      </c>
      <c r="N699" s="131">
        <f t="shared" ca="1" si="194"/>
        <v>1.187741997</v>
      </c>
      <c r="O699" s="130">
        <f t="shared" si="205"/>
        <v>0</v>
      </c>
      <c r="P699" s="129">
        <f t="shared" ca="1" si="195"/>
        <v>450580.7928</v>
      </c>
      <c r="Q699" s="135">
        <f t="shared" si="196"/>
        <v>0</v>
      </c>
      <c r="R699" s="129">
        <f t="shared" si="197"/>
        <v>0</v>
      </c>
      <c r="S699" s="136" t="str">
        <f t="shared" si="206"/>
        <v>A+J=</v>
      </c>
      <c r="T699" s="122">
        <f t="shared" si="207"/>
        <v>44368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>
        <f t="shared" si="198"/>
        <v>44176</v>
      </c>
      <c r="B700" s="127">
        <f t="shared" ca="1" si="208"/>
        <v>2851345.7231999999</v>
      </c>
      <c r="C700" s="119">
        <f t="shared" si="199"/>
        <v>2400000</v>
      </c>
      <c r="D700" s="128">
        <f ca="1">IF(A700&lt;$B$1,VLOOKUP(A700,[1]DI!$A$4:$B$15000,2,FALSE),0)</f>
        <v>1.9000000000000006E-2</v>
      </c>
      <c r="E700" s="129">
        <f t="shared" ca="1" si="191"/>
        <v>1.0000746899999999</v>
      </c>
      <c r="F700" s="129">
        <f ca="1">(TRUNC(PRODUCT($E$12:$E699),16))</f>
        <v>1.0836735872333201</v>
      </c>
      <c r="G700" s="129">
        <f t="shared" si="200"/>
        <v>1</v>
      </c>
      <c r="H700" s="129">
        <f t="shared" ca="1" si="192"/>
        <v>1.0836735900000001</v>
      </c>
      <c r="I700" s="128">
        <f t="shared" si="201"/>
        <v>0.05</v>
      </c>
      <c r="J700" s="122">
        <f t="shared" si="202"/>
        <v>43488</v>
      </c>
      <c r="K700" s="118">
        <f t="shared" si="203"/>
        <v>475</v>
      </c>
      <c r="L700" s="130">
        <f t="shared" si="204"/>
        <v>475</v>
      </c>
      <c r="M700" s="131">
        <f t="shared" si="193"/>
        <v>1.0963270940000001</v>
      </c>
      <c r="N700" s="131">
        <f t="shared" ca="1" si="194"/>
        <v>1.188060718</v>
      </c>
      <c r="O700" s="130">
        <f t="shared" si="205"/>
        <v>0</v>
      </c>
      <c r="P700" s="129">
        <f t="shared" ca="1" si="195"/>
        <v>451345.72320000001</v>
      </c>
      <c r="Q700" s="135">
        <f t="shared" si="196"/>
        <v>0</v>
      </c>
      <c r="R700" s="129">
        <f t="shared" si="197"/>
        <v>0</v>
      </c>
      <c r="S700" s="136" t="str">
        <f t="shared" si="206"/>
        <v>A+J=</v>
      </c>
      <c r="T700" s="122">
        <f t="shared" si="207"/>
        <v>44368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>
        <f t="shared" si="198"/>
        <v>44177</v>
      </c>
      <c r="B701" s="127">
        <f t="shared" ca="1" si="208"/>
        <v>2852110.8383999998</v>
      </c>
      <c r="C701" s="119">
        <f t="shared" si="199"/>
        <v>2400000</v>
      </c>
      <c r="D701" s="128">
        <f ca="1">IF(A701&lt;$B$1,VLOOKUP(A701,[1]DI!$A$4:$B$15000,2,FALSE),0)</f>
        <v>0</v>
      </c>
      <c r="E701" s="129">
        <f t="shared" ca="1" si="191"/>
        <v>1</v>
      </c>
      <c r="F701" s="129">
        <f ca="1">(TRUNC(PRODUCT($E$12:$E700),16))</f>
        <v>1.08375452681355</v>
      </c>
      <c r="G701" s="129">
        <f t="shared" si="200"/>
        <v>1</v>
      </c>
      <c r="H701" s="129">
        <f t="shared" ca="1" si="192"/>
        <v>1.08375453</v>
      </c>
      <c r="I701" s="128">
        <f t="shared" si="201"/>
        <v>0.05</v>
      </c>
      <c r="J701" s="122">
        <f t="shared" si="202"/>
        <v>43488</v>
      </c>
      <c r="K701" s="118">
        <f t="shared" si="203"/>
        <v>475</v>
      </c>
      <c r="L701" s="130">
        <f t="shared" si="204"/>
        <v>476</v>
      </c>
      <c r="M701" s="131">
        <f t="shared" si="193"/>
        <v>1.096539376</v>
      </c>
      <c r="N701" s="131">
        <f t="shared" ca="1" si="194"/>
        <v>1.1883795159999999</v>
      </c>
      <c r="O701" s="130">
        <f t="shared" si="205"/>
        <v>0</v>
      </c>
      <c r="P701" s="129">
        <f t="shared" ca="1" si="195"/>
        <v>452110.83840000001</v>
      </c>
      <c r="Q701" s="135">
        <f t="shared" si="196"/>
        <v>0</v>
      </c>
      <c r="R701" s="129">
        <f t="shared" si="197"/>
        <v>0</v>
      </c>
      <c r="S701" s="136" t="str">
        <f t="shared" si="206"/>
        <v>A+J=</v>
      </c>
      <c r="T701" s="122">
        <f t="shared" si="207"/>
        <v>44368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>
        <f t="shared" si="198"/>
        <v>44178</v>
      </c>
      <c r="B702" s="127">
        <f t="shared" ca="1" si="208"/>
        <v>2852110.8383999998</v>
      </c>
      <c r="C702" s="119">
        <f t="shared" si="199"/>
        <v>2400000</v>
      </c>
      <c r="D702" s="128">
        <f ca="1">IF(A702&lt;$B$1,VLOOKUP(A702,[1]DI!$A$4:$B$15000,2,FALSE),0)</f>
        <v>0</v>
      </c>
      <c r="E702" s="129">
        <f t="shared" ca="1" si="191"/>
        <v>1</v>
      </c>
      <c r="F702" s="129">
        <f ca="1">(TRUNC(PRODUCT($E$12:$E701),16))</f>
        <v>1.08375452681355</v>
      </c>
      <c r="G702" s="129">
        <f t="shared" si="200"/>
        <v>1</v>
      </c>
      <c r="H702" s="129">
        <f t="shared" ca="1" si="192"/>
        <v>1.08375453</v>
      </c>
      <c r="I702" s="128">
        <f t="shared" si="201"/>
        <v>0.05</v>
      </c>
      <c r="J702" s="122">
        <f t="shared" si="202"/>
        <v>43488</v>
      </c>
      <c r="K702" s="118">
        <f t="shared" si="203"/>
        <v>475</v>
      </c>
      <c r="L702" s="130">
        <f t="shared" si="204"/>
        <v>476</v>
      </c>
      <c r="M702" s="131">
        <f t="shared" si="193"/>
        <v>1.096539376</v>
      </c>
      <c r="N702" s="131">
        <f t="shared" ca="1" si="194"/>
        <v>1.1883795159999999</v>
      </c>
      <c r="O702" s="130">
        <f t="shared" si="205"/>
        <v>0</v>
      </c>
      <c r="P702" s="129">
        <f t="shared" ca="1" si="195"/>
        <v>452110.83840000001</v>
      </c>
      <c r="Q702" s="135">
        <f t="shared" si="196"/>
        <v>0</v>
      </c>
      <c r="R702" s="129">
        <f t="shared" si="197"/>
        <v>0</v>
      </c>
      <c r="S702" s="136" t="str">
        <f t="shared" si="206"/>
        <v>A+J=</v>
      </c>
      <c r="T702" s="122">
        <f t="shared" si="207"/>
        <v>44368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>
        <f t="shared" si="198"/>
        <v>44179</v>
      </c>
      <c r="B703" s="127">
        <f t="shared" ca="1" si="208"/>
        <v>2852110.8383999998</v>
      </c>
      <c r="C703" s="119">
        <f t="shared" si="199"/>
        <v>2400000</v>
      </c>
      <c r="D703" s="128">
        <f ca="1">IF(A703&lt;$B$1,VLOOKUP(A703,[1]DI!$A$4:$B$15000,2,FALSE),0)</f>
        <v>1.9000000000000006E-2</v>
      </c>
      <c r="E703" s="129">
        <f t="shared" ca="1" si="191"/>
        <v>1.0000746899999999</v>
      </c>
      <c r="F703" s="129">
        <f ca="1">(TRUNC(PRODUCT($E$12:$E702),16))</f>
        <v>1.08375452681355</v>
      </c>
      <c r="G703" s="129">
        <f t="shared" si="200"/>
        <v>1</v>
      </c>
      <c r="H703" s="129">
        <f t="shared" ca="1" si="192"/>
        <v>1.08375453</v>
      </c>
      <c r="I703" s="128">
        <f t="shared" si="201"/>
        <v>0.05</v>
      </c>
      <c r="J703" s="122">
        <f t="shared" si="202"/>
        <v>43488</v>
      </c>
      <c r="K703" s="118">
        <f t="shared" si="203"/>
        <v>476</v>
      </c>
      <c r="L703" s="130">
        <f t="shared" si="204"/>
        <v>476</v>
      </c>
      <c r="M703" s="131">
        <f t="shared" si="193"/>
        <v>1.096539376</v>
      </c>
      <c r="N703" s="131">
        <f t="shared" ca="1" si="194"/>
        <v>1.1883795159999999</v>
      </c>
      <c r="O703" s="130">
        <f t="shared" si="205"/>
        <v>0</v>
      </c>
      <c r="P703" s="129">
        <f t="shared" ca="1" si="195"/>
        <v>452110.83840000001</v>
      </c>
      <c r="Q703" s="135">
        <f t="shared" si="196"/>
        <v>0</v>
      </c>
      <c r="R703" s="129">
        <f t="shared" si="197"/>
        <v>0</v>
      </c>
      <c r="S703" s="136" t="str">
        <f t="shared" si="206"/>
        <v>A+J=</v>
      </c>
      <c r="T703" s="122">
        <f t="shared" si="207"/>
        <v>44368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>
        <f t="shared" si="198"/>
        <v>44180</v>
      </c>
      <c r="B704" s="127">
        <f t="shared" ca="1" si="208"/>
        <v>2852876.1455999999</v>
      </c>
      <c r="C704" s="119">
        <f t="shared" si="199"/>
        <v>2400000</v>
      </c>
      <c r="D704" s="128">
        <f ca="1">IF(A704&lt;$B$1,VLOOKUP(A704,[1]DI!$A$4:$B$15000,2,FALSE),0)</f>
        <v>1.9000000000000006E-2</v>
      </c>
      <c r="E704" s="129">
        <f t="shared" ca="1" si="191"/>
        <v>1.0000746899999999</v>
      </c>
      <c r="F704" s="129">
        <f ca="1">(TRUNC(PRODUCT($E$12:$E703),16))</f>
        <v>1.0838354724391499</v>
      </c>
      <c r="G704" s="129">
        <f t="shared" si="200"/>
        <v>1</v>
      </c>
      <c r="H704" s="129">
        <f t="shared" ca="1" si="192"/>
        <v>1.0838354699999999</v>
      </c>
      <c r="I704" s="128">
        <f t="shared" si="201"/>
        <v>0.05</v>
      </c>
      <c r="J704" s="122">
        <f t="shared" si="202"/>
        <v>43488</v>
      </c>
      <c r="K704" s="118">
        <f t="shared" si="203"/>
        <v>477</v>
      </c>
      <c r="L704" s="130">
        <f t="shared" si="204"/>
        <v>477</v>
      </c>
      <c r="M704" s="131">
        <f t="shared" si="193"/>
        <v>1.0967517</v>
      </c>
      <c r="N704" s="131">
        <f t="shared" ca="1" si="194"/>
        <v>1.188698394</v>
      </c>
      <c r="O704" s="130">
        <f t="shared" si="205"/>
        <v>0</v>
      </c>
      <c r="P704" s="129">
        <f t="shared" ca="1" si="195"/>
        <v>452876.14559999999</v>
      </c>
      <c r="Q704" s="135">
        <f t="shared" si="196"/>
        <v>0</v>
      </c>
      <c r="R704" s="129">
        <f t="shared" si="197"/>
        <v>0</v>
      </c>
      <c r="S704" s="136" t="str">
        <f t="shared" si="206"/>
        <v>A+J=</v>
      </c>
      <c r="T704" s="122">
        <f t="shared" si="207"/>
        <v>44368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>
        <f t="shared" si="198"/>
        <v>44181</v>
      </c>
      <c r="B705" s="127">
        <f t="shared" ca="1" si="208"/>
        <v>2853641.6664</v>
      </c>
      <c r="C705" s="119">
        <f t="shared" si="199"/>
        <v>2400000</v>
      </c>
      <c r="D705" s="128">
        <f ca="1">IF(A705&lt;$B$1,VLOOKUP(A705,[1]DI!$A$4:$B$15000,2,FALSE),0)</f>
        <v>1.9000000000000006E-2</v>
      </c>
      <c r="E705" s="129">
        <f t="shared" ca="1" si="191"/>
        <v>1.0000746899999999</v>
      </c>
      <c r="F705" s="129">
        <f ca="1">(TRUNC(PRODUCT($E$12:$E704),16))</f>
        <v>1.0839164241105901</v>
      </c>
      <c r="G705" s="129">
        <f t="shared" si="200"/>
        <v>1</v>
      </c>
      <c r="H705" s="129">
        <f t="shared" ca="1" si="192"/>
        <v>1.08391642</v>
      </c>
      <c r="I705" s="128">
        <f t="shared" si="201"/>
        <v>0.05</v>
      </c>
      <c r="J705" s="122">
        <f t="shared" si="202"/>
        <v>43488</v>
      </c>
      <c r="K705" s="118">
        <f t="shared" si="203"/>
        <v>478</v>
      </c>
      <c r="L705" s="130">
        <f t="shared" si="204"/>
        <v>478</v>
      </c>
      <c r="M705" s="131">
        <f t="shared" si="193"/>
        <v>1.096964064</v>
      </c>
      <c r="N705" s="131">
        <f t="shared" ca="1" si="194"/>
        <v>1.1890173610000001</v>
      </c>
      <c r="O705" s="130">
        <f t="shared" si="205"/>
        <v>0</v>
      </c>
      <c r="P705" s="129">
        <f t="shared" ca="1" si="195"/>
        <v>453641.66639999999</v>
      </c>
      <c r="Q705" s="135">
        <f t="shared" si="196"/>
        <v>0</v>
      </c>
      <c r="R705" s="129">
        <f t="shared" si="197"/>
        <v>0</v>
      </c>
      <c r="S705" s="136" t="str">
        <f t="shared" si="206"/>
        <v>A+J=</v>
      </c>
      <c r="T705" s="122">
        <f t="shared" si="207"/>
        <v>44368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>
        <f t="shared" si="198"/>
        <v>44182</v>
      </c>
      <c r="B706" s="127">
        <f t="shared" ca="1" si="208"/>
        <v>2854407.4056000002</v>
      </c>
      <c r="C706" s="119">
        <f t="shared" si="199"/>
        <v>2400000</v>
      </c>
      <c r="D706" s="128">
        <f ca="1">IF(A706&lt;$B$1,VLOOKUP(A706,[1]DI!$A$4:$B$15000,2,FALSE),0)</f>
        <v>1.9000000000000006E-2</v>
      </c>
      <c r="E706" s="129">
        <f t="shared" ca="1" si="191"/>
        <v>1.0000746899999999</v>
      </c>
      <c r="F706" s="129">
        <f ca="1">(TRUNC(PRODUCT($E$12:$E705),16))</f>
        <v>1.08399738182831</v>
      </c>
      <c r="G706" s="129">
        <f t="shared" si="200"/>
        <v>1</v>
      </c>
      <c r="H706" s="129">
        <f t="shared" ca="1" si="192"/>
        <v>1.08399738</v>
      </c>
      <c r="I706" s="128">
        <f t="shared" si="201"/>
        <v>0.05</v>
      </c>
      <c r="J706" s="122">
        <f t="shared" si="202"/>
        <v>43488</v>
      </c>
      <c r="K706" s="118">
        <f t="shared" si="203"/>
        <v>479</v>
      </c>
      <c r="L706" s="130">
        <f t="shared" si="204"/>
        <v>479</v>
      </c>
      <c r="M706" s="131">
        <f t="shared" si="193"/>
        <v>1.09717647</v>
      </c>
      <c r="N706" s="131">
        <f t="shared" ca="1" si="194"/>
        <v>1.189336419</v>
      </c>
      <c r="O706" s="130">
        <f t="shared" si="205"/>
        <v>0</v>
      </c>
      <c r="P706" s="129">
        <f t="shared" ca="1" si="195"/>
        <v>454407.4056</v>
      </c>
      <c r="Q706" s="135">
        <f t="shared" si="196"/>
        <v>0</v>
      </c>
      <c r="R706" s="129">
        <f t="shared" si="197"/>
        <v>0</v>
      </c>
      <c r="S706" s="136" t="str">
        <f t="shared" si="206"/>
        <v>A+J=</v>
      </c>
      <c r="T706" s="122">
        <f t="shared" si="207"/>
        <v>44368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>
        <f t="shared" si="198"/>
        <v>44183</v>
      </c>
      <c r="B707" s="127">
        <f t="shared" ca="1" si="208"/>
        <v>2855173.3584000003</v>
      </c>
      <c r="C707" s="119">
        <f t="shared" si="199"/>
        <v>2400000</v>
      </c>
      <c r="D707" s="128">
        <f ca="1">IF(A707&lt;$B$1,VLOOKUP(A707,[1]DI!$A$4:$B$15000,2,FALSE),0)</f>
        <v>1.9000000000000006E-2</v>
      </c>
      <c r="E707" s="129">
        <f t="shared" ca="1" si="191"/>
        <v>1.0000746899999999</v>
      </c>
      <c r="F707" s="129">
        <f ca="1">(TRUNC(PRODUCT($E$12:$E706),16))</f>
        <v>1.0840783455927601</v>
      </c>
      <c r="G707" s="129">
        <f t="shared" si="200"/>
        <v>1</v>
      </c>
      <c r="H707" s="129">
        <f t="shared" ca="1" si="192"/>
        <v>1.08407835</v>
      </c>
      <c r="I707" s="128">
        <f t="shared" si="201"/>
        <v>0.05</v>
      </c>
      <c r="J707" s="122">
        <f t="shared" si="202"/>
        <v>43488</v>
      </c>
      <c r="K707" s="118">
        <f t="shared" si="203"/>
        <v>480</v>
      </c>
      <c r="L707" s="130">
        <f t="shared" si="204"/>
        <v>480</v>
      </c>
      <c r="M707" s="131">
        <f t="shared" si="193"/>
        <v>1.097388917</v>
      </c>
      <c r="N707" s="131">
        <f t="shared" ca="1" si="194"/>
        <v>1.1896555660000001</v>
      </c>
      <c r="O707" s="130">
        <f t="shared" si="205"/>
        <v>0</v>
      </c>
      <c r="P707" s="129">
        <f t="shared" ca="1" si="195"/>
        <v>455173.35840000003</v>
      </c>
      <c r="Q707" s="135">
        <f t="shared" si="196"/>
        <v>0</v>
      </c>
      <c r="R707" s="129">
        <f t="shared" si="197"/>
        <v>0</v>
      </c>
      <c r="S707" s="136" t="str">
        <f t="shared" si="206"/>
        <v>A+J=</v>
      </c>
      <c r="T707" s="122">
        <f t="shared" si="207"/>
        <v>44368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>
        <f t="shared" si="198"/>
        <v>44184</v>
      </c>
      <c r="B708" s="127">
        <f t="shared" ca="1" si="208"/>
        <v>2855939.5032000002</v>
      </c>
      <c r="C708" s="119">
        <f t="shared" si="199"/>
        <v>2400000</v>
      </c>
      <c r="D708" s="128">
        <f ca="1">IF(A708&lt;$B$1,VLOOKUP(A708,[1]DI!$A$4:$B$15000,2,FALSE),0)</f>
        <v>0</v>
      </c>
      <c r="E708" s="129">
        <f t="shared" ca="1" si="191"/>
        <v>1</v>
      </c>
      <c r="F708" s="129">
        <f ca="1">(TRUNC(PRODUCT($E$12:$E707),16))</f>
        <v>1.08415931540439</v>
      </c>
      <c r="G708" s="129">
        <f t="shared" si="200"/>
        <v>1</v>
      </c>
      <c r="H708" s="129">
        <f t="shared" ca="1" si="192"/>
        <v>1.0841593199999999</v>
      </c>
      <c r="I708" s="128">
        <f t="shared" si="201"/>
        <v>0.05</v>
      </c>
      <c r="J708" s="122">
        <f t="shared" si="202"/>
        <v>43488</v>
      </c>
      <c r="K708" s="118">
        <f t="shared" si="203"/>
        <v>480</v>
      </c>
      <c r="L708" s="130">
        <f t="shared" si="204"/>
        <v>481</v>
      </c>
      <c r="M708" s="131">
        <f t="shared" si="193"/>
        <v>1.097601405</v>
      </c>
      <c r="N708" s="131">
        <f t="shared" ca="1" si="194"/>
        <v>1.189974793</v>
      </c>
      <c r="O708" s="130">
        <f t="shared" si="205"/>
        <v>0</v>
      </c>
      <c r="P708" s="129">
        <f t="shared" ca="1" si="195"/>
        <v>455939.50319999998</v>
      </c>
      <c r="Q708" s="135">
        <f t="shared" si="196"/>
        <v>0</v>
      </c>
      <c r="R708" s="129">
        <f t="shared" si="197"/>
        <v>0</v>
      </c>
      <c r="S708" s="136" t="str">
        <f t="shared" si="206"/>
        <v>A+J=</v>
      </c>
      <c r="T708" s="122">
        <f t="shared" si="207"/>
        <v>44368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>
        <f t="shared" si="198"/>
        <v>44185</v>
      </c>
      <c r="B709" s="127">
        <f t="shared" ca="1" si="208"/>
        <v>2855939.5032000002</v>
      </c>
      <c r="C709" s="119">
        <f t="shared" si="199"/>
        <v>2400000</v>
      </c>
      <c r="D709" s="128">
        <f ca="1">IF(A709&lt;$B$1,VLOOKUP(A709,[1]DI!$A$4:$B$15000,2,FALSE),0)</f>
        <v>0</v>
      </c>
      <c r="E709" s="129">
        <f t="shared" ca="1" si="191"/>
        <v>1</v>
      </c>
      <c r="F709" s="129">
        <f ca="1">(TRUNC(PRODUCT($E$12:$E708),16))</f>
        <v>1.08415931540439</v>
      </c>
      <c r="G709" s="129">
        <f t="shared" si="200"/>
        <v>1</v>
      </c>
      <c r="H709" s="129">
        <f t="shared" ca="1" si="192"/>
        <v>1.0841593199999999</v>
      </c>
      <c r="I709" s="128">
        <f t="shared" si="201"/>
        <v>0.05</v>
      </c>
      <c r="J709" s="122">
        <f t="shared" si="202"/>
        <v>43488</v>
      </c>
      <c r="K709" s="118">
        <f t="shared" si="203"/>
        <v>480</v>
      </c>
      <c r="L709" s="130">
        <f t="shared" si="204"/>
        <v>481</v>
      </c>
      <c r="M709" s="131">
        <f t="shared" si="193"/>
        <v>1.097601405</v>
      </c>
      <c r="N709" s="131">
        <f t="shared" ca="1" si="194"/>
        <v>1.189974793</v>
      </c>
      <c r="O709" s="130">
        <f t="shared" si="205"/>
        <v>0</v>
      </c>
      <c r="P709" s="129">
        <f t="shared" ca="1" si="195"/>
        <v>455939.50319999998</v>
      </c>
      <c r="Q709" s="135">
        <f t="shared" si="196"/>
        <v>0</v>
      </c>
      <c r="R709" s="129">
        <f t="shared" si="197"/>
        <v>0</v>
      </c>
      <c r="S709" s="136" t="str">
        <f t="shared" si="206"/>
        <v>A+J=</v>
      </c>
      <c r="T709" s="122">
        <f t="shared" si="207"/>
        <v>44368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>
        <f t="shared" si="198"/>
        <v>44186</v>
      </c>
      <c r="B710" s="127">
        <f t="shared" ca="1" si="208"/>
        <v>2855939.5032000002</v>
      </c>
      <c r="C710" s="119">
        <f t="shared" si="199"/>
        <v>2400000</v>
      </c>
      <c r="D710" s="128">
        <f ca="1">IF(A710&lt;$B$1,VLOOKUP(A710,[1]DI!$A$4:$B$15000,2,FALSE),0)</f>
        <v>1.9000000000000006E-2</v>
      </c>
      <c r="E710" s="129">
        <f t="shared" ca="1" si="191"/>
        <v>1.0000746899999999</v>
      </c>
      <c r="F710" s="129">
        <f ca="1">(TRUNC(PRODUCT($E$12:$E709),16))</f>
        <v>1.08415931540439</v>
      </c>
      <c r="G710" s="129">
        <f t="shared" si="200"/>
        <v>1</v>
      </c>
      <c r="H710" s="129">
        <f t="shared" ca="1" si="192"/>
        <v>1.0841593199999999</v>
      </c>
      <c r="I710" s="128">
        <f t="shared" si="201"/>
        <v>0.05</v>
      </c>
      <c r="J710" s="122">
        <f t="shared" si="202"/>
        <v>43488</v>
      </c>
      <c r="K710" s="118">
        <f t="shared" si="203"/>
        <v>481</v>
      </c>
      <c r="L710" s="130">
        <f t="shared" si="204"/>
        <v>481</v>
      </c>
      <c r="M710" s="131">
        <f t="shared" si="193"/>
        <v>1.097601405</v>
      </c>
      <c r="N710" s="131">
        <f t="shared" ca="1" si="194"/>
        <v>1.189974793</v>
      </c>
      <c r="O710" s="130">
        <f t="shared" si="205"/>
        <v>0</v>
      </c>
      <c r="P710" s="129">
        <f t="shared" ca="1" si="195"/>
        <v>455939.50319999998</v>
      </c>
      <c r="Q710" s="135">
        <f t="shared" si="196"/>
        <v>0</v>
      </c>
      <c r="R710" s="129">
        <f t="shared" si="197"/>
        <v>0</v>
      </c>
      <c r="S710" s="136" t="str">
        <f t="shared" si="206"/>
        <v>A+J=</v>
      </c>
      <c r="T710" s="122">
        <f t="shared" si="207"/>
        <v>44368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>
        <f t="shared" si="198"/>
        <v>44187</v>
      </c>
      <c r="B711" s="127">
        <f t="shared" ca="1" si="208"/>
        <v>2856705.8352000001</v>
      </c>
      <c r="C711" s="119">
        <f t="shared" si="199"/>
        <v>2400000</v>
      </c>
      <c r="D711" s="128">
        <f ca="1">IF(A711&lt;$B$1,VLOOKUP(A711,[1]DI!$A$4:$B$15000,2,FALSE),0)</f>
        <v>1.9000000000000006E-2</v>
      </c>
      <c r="E711" s="129">
        <f t="shared" ca="1" si="191"/>
        <v>1.0000746899999999</v>
      </c>
      <c r="F711" s="129">
        <f ca="1">(TRUNC(PRODUCT($E$12:$E710),16))</f>
        <v>1.0842402912636599</v>
      </c>
      <c r="G711" s="129">
        <f t="shared" si="200"/>
        <v>1</v>
      </c>
      <c r="H711" s="129">
        <f t="shared" ca="1" si="192"/>
        <v>1.0842402900000001</v>
      </c>
      <c r="I711" s="128">
        <f t="shared" si="201"/>
        <v>0.05</v>
      </c>
      <c r="J711" s="122">
        <f t="shared" si="202"/>
        <v>43488</v>
      </c>
      <c r="K711" s="118">
        <f t="shared" si="203"/>
        <v>482</v>
      </c>
      <c r="L711" s="130">
        <f t="shared" si="204"/>
        <v>482</v>
      </c>
      <c r="M711" s="131">
        <f t="shared" si="193"/>
        <v>1.0978139339999999</v>
      </c>
      <c r="N711" s="131">
        <f t="shared" ca="1" si="194"/>
        <v>1.1902940980000001</v>
      </c>
      <c r="O711" s="130">
        <f t="shared" si="205"/>
        <v>0</v>
      </c>
      <c r="P711" s="129">
        <f t="shared" ca="1" si="195"/>
        <v>456705.83519999997</v>
      </c>
      <c r="Q711" s="135">
        <f t="shared" si="196"/>
        <v>0</v>
      </c>
      <c r="R711" s="129">
        <f t="shared" si="197"/>
        <v>0</v>
      </c>
      <c r="S711" s="136" t="str">
        <f t="shared" si="206"/>
        <v>A+J=</v>
      </c>
      <c r="T711" s="122">
        <f t="shared" si="207"/>
        <v>44368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34">
        <f t="shared" si="198"/>
        <v>44188</v>
      </c>
      <c r="B712" s="127">
        <f t="shared" ca="1" si="208"/>
        <v>2857472.3832</v>
      </c>
      <c r="C712" s="119">
        <f t="shared" si="199"/>
        <v>2400000</v>
      </c>
      <c r="D712" s="128">
        <f ca="1">IF(A712&lt;$B$1,VLOOKUP(A712,[1]DI!$A$4:$B$15000,2,FALSE),0)</f>
        <v>1.9000000000000006E-2</v>
      </c>
      <c r="E712" s="129">
        <f t="shared" ca="1" si="191"/>
        <v>1.0000746899999999</v>
      </c>
      <c r="F712" s="129">
        <f ca="1">(TRUNC(PRODUCT($E$12:$E711),16))</f>
        <v>1.0843212731710099</v>
      </c>
      <c r="G712" s="129">
        <f t="shared" si="200"/>
        <v>1</v>
      </c>
      <c r="H712" s="129">
        <f t="shared" ca="1" si="192"/>
        <v>1.08432127</v>
      </c>
      <c r="I712" s="128">
        <f t="shared" si="201"/>
        <v>0.05</v>
      </c>
      <c r="J712" s="122">
        <f t="shared" si="202"/>
        <v>43488</v>
      </c>
      <c r="K712" s="118">
        <f t="shared" si="203"/>
        <v>483</v>
      </c>
      <c r="L712" s="130">
        <f t="shared" si="204"/>
        <v>483</v>
      </c>
      <c r="M712" s="131">
        <f t="shared" si="193"/>
        <v>1.0980265039999999</v>
      </c>
      <c r="N712" s="131">
        <f t="shared" ca="1" si="194"/>
        <v>1.1906134930000001</v>
      </c>
      <c r="O712" s="130">
        <f t="shared" si="205"/>
        <v>0</v>
      </c>
      <c r="P712" s="129">
        <f t="shared" ca="1" si="195"/>
        <v>457472.38319999998</v>
      </c>
      <c r="Q712" s="135">
        <f t="shared" si="196"/>
        <v>0</v>
      </c>
      <c r="R712" s="129">
        <f t="shared" si="197"/>
        <v>0</v>
      </c>
      <c r="S712" s="136" t="str">
        <f t="shared" si="206"/>
        <v>A+J=</v>
      </c>
      <c r="T712" s="122">
        <f t="shared" si="207"/>
        <v>44368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>
        <f t="shared" si="198"/>
        <v>44189</v>
      </c>
      <c r="B713" s="127">
        <f t="shared" ca="1" si="208"/>
        <v>2858239.1496000001</v>
      </c>
      <c r="C713" s="119">
        <f t="shared" si="199"/>
        <v>2400000</v>
      </c>
      <c r="D713" s="128">
        <f ca="1">IF(A713&lt;$B$1,VLOOKUP(A713,[1]DI!$A$4:$B$15000,2,FALSE),0)</f>
        <v>1.9000000000000006E-2</v>
      </c>
      <c r="E713" s="129">
        <f t="shared" ca="1" si="191"/>
        <v>1.0000746899999999</v>
      </c>
      <c r="F713" s="129">
        <f ca="1">(TRUNC(PRODUCT($E$12:$E712),16))</f>
        <v>1.0844022611269</v>
      </c>
      <c r="G713" s="129">
        <f t="shared" si="200"/>
        <v>1</v>
      </c>
      <c r="H713" s="129">
        <f t="shared" ca="1" si="192"/>
        <v>1.0844022600000001</v>
      </c>
      <c r="I713" s="128">
        <f t="shared" si="201"/>
        <v>0.05</v>
      </c>
      <c r="J713" s="122">
        <f t="shared" si="202"/>
        <v>43488</v>
      </c>
      <c r="K713" s="118">
        <f t="shared" si="203"/>
        <v>484</v>
      </c>
      <c r="L713" s="130">
        <f t="shared" si="204"/>
        <v>484</v>
      </c>
      <c r="M713" s="131">
        <f t="shared" si="193"/>
        <v>1.098239116</v>
      </c>
      <c r="N713" s="131">
        <f t="shared" ca="1" si="194"/>
        <v>1.1909329790000001</v>
      </c>
      <c r="O713" s="130">
        <f t="shared" si="205"/>
        <v>0</v>
      </c>
      <c r="P713" s="129">
        <f t="shared" ca="1" si="195"/>
        <v>458239.1496</v>
      </c>
      <c r="Q713" s="135">
        <f t="shared" si="196"/>
        <v>0</v>
      </c>
      <c r="R713" s="129">
        <f t="shared" si="197"/>
        <v>0</v>
      </c>
      <c r="S713" s="136" t="str">
        <f t="shared" si="206"/>
        <v>A+J=</v>
      </c>
      <c r="T713" s="122">
        <f t="shared" si="207"/>
        <v>44368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>
        <f t="shared" si="198"/>
        <v>44190</v>
      </c>
      <c r="B714" s="127">
        <f t="shared" ca="1" si="208"/>
        <v>2859006.1296000001</v>
      </c>
      <c r="C714" s="119">
        <f t="shared" si="199"/>
        <v>2400000</v>
      </c>
      <c r="D714" s="128">
        <f ca="1">IF(A714&lt;$B$1,VLOOKUP(A714,[1]DI!$A$4:$B$15000,2,FALSE),0)</f>
        <v>0</v>
      </c>
      <c r="E714" s="129">
        <f t="shared" ca="1" si="191"/>
        <v>1</v>
      </c>
      <c r="F714" s="129">
        <f ca="1">(TRUNC(PRODUCT($E$12:$E713),16))</f>
        <v>1.08448325513179</v>
      </c>
      <c r="G714" s="129">
        <f t="shared" si="200"/>
        <v>1</v>
      </c>
      <c r="H714" s="129">
        <f t="shared" ca="1" si="192"/>
        <v>1.0844832600000001</v>
      </c>
      <c r="I714" s="128">
        <f t="shared" si="201"/>
        <v>0.05</v>
      </c>
      <c r="J714" s="122">
        <f t="shared" si="202"/>
        <v>43488</v>
      </c>
      <c r="K714" s="118">
        <f t="shared" si="203"/>
        <v>484</v>
      </c>
      <c r="L714" s="130">
        <f t="shared" si="204"/>
        <v>485</v>
      </c>
      <c r="M714" s="131">
        <f t="shared" si="193"/>
        <v>1.0984517680000001</v>
      </c>
      <c r="N714" s="131">
        <f t="shared" ca="1" si="194"/>
        <v>1.1912525540000001</v>
      </c>
      <c r="O714" s="130">
        <f t="shared" si="205"/>
        <v>0</v>
      </c>
      <c r="P714" s="129">
        <f t="shared" ca="1" si="195"/>
        <v>459006.12959999999</v>
      </c>
      <c r="Q714" s="135">
        <f t="shared" si="196"/>
        <v>0</v>
      </c>
      <c r="R714" s="129">
        <f t="shared" si="197"/>
        <v>0</v>
      </c>
      <c r="S714" s="136" t="str">
        <f t="shared" si="206"/>
        <v>A+J=</v>
      </c>
      <c r="T714" s="122">
        <f t="shared" si="207"/>
        <v>44368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>
        <f t="shared" si="198"/>
        <v>44191</v>
      </c>
      <c r="B715" s="127">
        <f t="shared" ca="1" si="208"/>
        <v>2859006.1296000001</v>
      </c>
      <c r="C715" s="119">
        <f t="shared" si="199"/>
        <v>2400000</v>
      </c>
      <c r="D715" s="128">
        <f ca="1">IF(A715&lt;$B$1,VLOOKUP(A715,[1]DI!$A$4:$B$15000,2,FALSE),0)</f>
        <v>0</v>
      </c>
      <c r="E715" s="129">
        <f t="shared" ca="1" si="191"/>
        <v>1</v>
      </c>
      <c r="F715" s="129">
        <f ca="1">(TRUNC(PRODUCT($E$12:$E714),16))</f>
        <v>1.08448325513179</v>
      </c>
      <c r="G715" s="129">
        <f t="shared" si="200"/>
        <v>1</v>
      </c>
      <c r="H715" s="129">
        <f t="shared" ca="1" si="192"/>
        <v>1.0844832600000001</v>
      </c>
      <c r="I715" s="128">
        <f t="shared" si="201"/>
        <v>0.05</v>
      </c>
      <c r="J715" s="122">
        <f t="shared" si="202"/>
        <v>43488</v>
      </c>
      <c r="K715" s="118">
        <f t="shared" si="203"/>
        <v>484</v>
      </c>
      <c r="L715" s="130">
        <f t="shared" si="204"/>
        <v>485</v>
      </c>
      <c r="M715" s="131">
        <f t="shared" si="193"/>
        <v>1.0984517680000001</v>
      </c>
      <c r="N715" s="131">
        <f t="shared" ca="1" si="194"/>
        <v>1.1912525540000001</v>
      </c>
      <c r="O715" s="130">
        <f t="shared" si="205"/>
        <v>0</v>
      </c>
      <c r="P715" s="129">
        <f t="shared" ca="1" si="195"/>
        <v>459006.12959999999</v>
      </c>
      <c r="Q715" s="135">
        <f t="shared" si="196"/>
        <v>0</v>
      </c>
      <c r="R715" s="129">
        <f t="shared" si="197"/>
        <v>0</v>
      </c>
      <c r="S715" s="136" t="str">
        <f t="shared" si="206"/>
        <v>A+J=</v>
      </c>
      <c r="T715" s="122">
        <f t="shared" si="207"/>
        <v>44368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>
        <f t="shared" si="198"/>
        <v>44192</v>
      </c>
      <c r="B716" s="127">
        <f t="shared" ca="1" si="208"/>
        <v>2859006.1296000001</v>
      </c>
      <c r="C716" s="119">
        <f t="shared" si="199"/>
        <v>2400000</v>
      </c>
      <c r="D716" s="128">
        <f ca="1">IF(A716&lt;$B$1,VLOOKUP(A716,[1]DI!$A$4:$B$15000,2,FALSE),0)</f>
        <v>0</v>
      </c>
      <c r="E716" s="129">
        <f t="shared" ref="E716:E779" ca="1" si="209">ROUND(((1+D716)^(1/252)),8)</f>
        <v>1</v>
      </c>
      <c r="F716" s="129">
        <f ca="1">(TRUNC(PRODUCT($E$12:$E715),16))</f>
        <v>1.08448325513179</v>
      </c>
      <c r="G716" s="129">
        <f t="shared" si="200"/>
        <v>1</v>
      </c>
      <c r="H716" s="129">
        <f t="shared" ref="H716:H779" ca="1" si="210">ROUND(F716/G716,8)</f>
        <v>1.0844832600000001</v>
      </c>
      <c r="I716" s="128">
        <f t="shared" si="201"/>
        <v>0.05</v>
      </c>
      <c r="J716" s="122">
        <f t="shared" si="202"/>
        <v>43488</v>
      </c>
      <c r="K716" s="118">
        <f t="shared" si="203"/>
        <v>484</v>
      </c>
      <c r="L716" s="130">
        <f t="shared" si="204"/>
        <v>485</v>
      </c>
      <c r="M716" s="131">
        <f t="shared" ref="M716:M779" si="211">ROUND((I716+1)^(L716/252),9)</f>
        <v>1.0984517680000001</v>
      </c>
      <c r="N716" s="131">
        <f t="shared" ref="N716:N779" ca="1" si="212">ROUND(H716*M716,9)</f>
        <v>1.1912525540000001</v>
      </c>
      <c r="O716" s="130">
        <f t="shared" si="205"/>
        <v>0</v>
      </c>
      <c r="P716" s="129">
        <f t="shared" ref="P716:P779" ca="1" si="213">TRUNC(((N716-1)*C716),8)</f>
        <v>459006.12959999999</v>
      </c>
      <c r="Q716" s="135">
        <f t="shared" ref="Q716:Q779" si="214">IF($O716&gt;0,VLOOKUP($O716,$W$12:$AC$150,7),0)</f>
        <v>0</v>
      </c>
      <c r="R716" s="129">
        <f t="shared" ref="R716:R779" si="215">IF(Q716&gt;0,TRUNC(Q716*C$12,8),0)</f>
        <v>0</v>
      </c>
      <c r="S716" s="136" t="str">
        <f t="shared" si="206"/>
        <v>A+J=</v>
      </c>
      <c r="T716" s="122">
        <f t="shared" si="207"/>
        <v>44368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>
        <f t="shared" ref="A717:A780" si="216">(A716+1)</f>
        <v>44193</v>
      </c>
      <c r="B717" s="127">
        <f t="shared" ca="1" si="208"/>
        <v>2859006.1296000001</v>
      </c>
      <c r="C717" s="119">
        <f t="shared" ref="C717:C780" si="217">(C716-R716)</f>
        <v>2400000</v>
      </c>
      <c r="D717" s="128">
        <f ca="1">IF(A717&lt;$B$1,VLOOKUP(A717,[1]DI!$A$4:$B$15000,2,FALSE),0)</f>
        <v>1.9000000000000006E-2</v>
      </c>
      <c r="E717" s="129">
        <f t="shared" ca="1" si="209"/>
        <v>1.0000746899999999</v>
      </c>
      <c r="F717" s="129">
        <f ca="1">(TRUNC(PRODUCT($E$12:$E716),16))</f>
        <v>1.08448325513179</v>
      </c>
      <c r="G717" s="129">
        <f t="shared" ref="G717:G780" si="218">IF(O716&gt;0,F716,G716)</f>
        <v>1</v>
      </c>
      <c r="H717" s="129">
        <f t="shared" ca="1" si="210"/>
        <v>1.0844832600000001</v>
      </c>
      <c r="I717" s="128">
        <f t="shared" ref="I717:I780" si="219">I716</f>
        <v>0.05</v>
      </c>
      <c r="J717" s="122">
        <f t="shared" ref="J717:J780" si="220">IF(O716&gt;0,VLOOKUP(O716,W$12:AG$150,2),J716)</f>
        <v>43488</v>
      </c>
      <c r="K717" s="118">
        <f t="shared" ref="K717:K780" si="221">IF(A717&gt;J717,IF(NETWORKDAYS(J717,A717,$W$160:$W$544)-1=0,1,NETWORKDAYS(J717,A717,$W$160:$W$544)-1),0)</f>
        <v>485</v>
      </c>
      <c r="L717" s="130">
        <f t="shared" ref="L717:L780" si="222">IF(AND(K717=1,K716=1),1,IF(K717&gt;0,IF(K717=K716,K717+1,K717),0))</f>
        <v>485</v>
      </c>
      <c r="M717" s="131">
        <f t="shared" si="211"/>
        <v>1.0984517680000001</v>
      </c>
      <c r="N717" s="131">
        <f t="shared" ca="1" si="212"/>
        <v>1.1912525540000001</v>
      </c>
      <c r="O717" s="130">
        <f t="shared" ref="O717:O780" si="223">IF(VLOOKUP(A717,X$12:AE$150,8)=VLOOKUP(A716,X$12:AE$150,8),0,VLOOKUP(A717,X$12:AE$150,8))</f>
        <v>0</v>
      </c>
      <c r="P717" s="129">
        <f t="shared" ca="1" si="213"/>
        <v>459006.12959999999</v>
      </c>
      <c r="Q717" s="135">
        <f t="shared" si="214"/>
        <v>0</v>
      </c>
      <c r="R717" s="129">
        <f t="shared" si="215"/>
        <v>0</v>
      </c>
      <c r="S717" s="136" t="str">
        <f t="shared" ref="S717:S780" si="224">IF(O716&gt;0,VLOOKUP(O716,W$12:AG$150,10),S716)</f>
        <v>A+J=</v>
      </c>
      <c r="T717" s="122">
        <f t="shared" ref="T717:T780" si="225">IF(O716&gt;0,VLOOKUP(O716,W$12:AG$150,11),T716)</f>
        <v>44368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>
        <f t="shared" si="216"/>
        <v>44194</v>
      </c>
      <c r="B718" s="127">
        <f t="shared" ref="B718:B781" ca="1" si="226">IF(A718&lt;=TODAY(),C718+P718,IF(AND(A718&gt;TODAY(),A718&lt;=$B$1),IF(VLOOKUP(TODAY(),$A$10:$D$5000,4,FALSE)=0,"n.d",C718+P718),"n.d"))</f>
        <v>2859773.3015999999</v>
      </c>
      <c r="C718" s="119">
        <f t="shared" si="217"/>
        <v>2400000</v>
      </c>
      <c r="D718" s="128">
        <f ca="1">IF(A718&lt;$B$1,VLOOKUP(A718,[1]DI!$A$4:$B$15000,2,FALSE),0)</f>
        <v>1.9000000000000006E-2</v>
      </c>
      <c r="E718" s="129">
        <f t="shared" ca="1" si="209"/>
        <v>1.0000746899999999</v>
      </c>
      <c r="F718" s="129">
        <f ca="1">(TRUNC(PRODUCT($E$12:$E717),16))</f>
        <v>1.0845642551861101</v>
      </c>
      <c r="G718" s="129">
        <f t="shared" si="218"/>
        <v>1</v>
      </c>
      <c r="H718" s="129">
        <f t="shared" ca="1" si="210"/>
        <v>1.0845642600000001</v>
      </c>
      <c r="I718" s="128">
        <f t="shared" si="219"/>
        <v>0.05</v>
      </c>
      <c r="J718" s="122">
        <f t="shared" si="220"/>
        <v>43488</v>
      </c>
      <c r="K718" s="118">
        <f t="shared" si="221"/>
        <v>486</v>
      </c>
      <c r="L718" s="130">
        <f t="shared" si="222"/>
        <v>486</v>
      </c>
      <c r="M718" s="131">
        <f t="shared" si="211"/>
        <v>1.0986644619999999</v>
      </c>
      <c r="N718" s="131">
        <f t="shared" ca="1" si="212"/>
        <v>1.191572209</v>
      </c>
      <c r="O718" s="130">
        <f t="shared" si="223"/>
        <v>0</v>
      </c>
      <c r="P718" s="129">
        <f t="shared" ca="1" si="213"/>
        <v>459773.30160000001</v>
      </c>
      <c r="Q718" s="135">
        <f t="shared" si="214"/>
        <v>0</v>
      </c>
      <c r="R718" s="129">
        <f t="shared" si="215"/>
        <v>0</v>
      </c>
      <c r="S718" s="136" t="str">
        <f t="shared" si="224"/>
        <v>A+J=</v>
      </c>
      <c r="T718" s="122">
        <f t="shared" si="225"/>
        <v>44368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>
        <f t="shared" si="216"/>
        <v>44195</v>
      </c>
      <c r="B719" s="127">
        <f t="shared" ca="1" si="226"/>
        <v>2860540.6631999998</v>
      </c>
      <c r="C719" s="119">
        <f t="shared" si="217"/>
        <v>2400000</v>
      </c>
      <c r="D719" s="128">
        <f ca="1">IF(A719&lt;$B$1,VLOOKUP(A719,[1]DI!$A$4:$B$15000,2,FALSE),0)</f>
        <v>1.9000000000000006E-2</v>
      </c>
      <c r="E719" s="129">
        <f t="shared" ca="1" si="209"/>
        <v>1.0000746899999999</v>
      </c>
      <c r="F719" s="129">
        <f ca="1">(TRUNC(PRODUCT($E$12:$E718),16))</f>
        <v>1.0846452612903299</v>
      </c>
      <c r="G719" s="129">
        <f t="shared" si="218"/>
        <v>1</v>
      </c>
      <c r="H719" s="129">
        <f t="shared" ca="1" si="210"/>
        <v>1.0846452600000001</v>
      </c>
      <c r="I719" s="128">
        <f t="shared" si="219"/>
        <v>0.05</v>
      </c>
      <c r="J719" s="122">
        <f t="shared" si="220"/>
        <v>43488</v>
      </c>
      <c r="K719" s="118">
        <f t="shared" si="221"/>
        <v>487</v>
      </c>
      <c r="L719" s="130">
        <f t="shared" si="222"/>
        <v>487</v>
      </c>
      <c r="M719" s="131">
        <f t="shared" si="211"/>
        <v>1.098877197</v>
      </c>
      <c r="N719" s="131">
        <f t="shared" ca="1" si="212"/>
        <v>1.1918919429999999</v>
      </c>
      <c r="O719" s="130">
        <f t="shared" si="223"/>
        <v>0</v>
      </c>
      <c r="P719" s="129">
        <f t="shared" ca="1" si="213"/>
        <v>460540.66320000001</v>
      </c>
      <c r="Q719" s="135">
        <f t="shared" si="214"/>
        <v>0</v>
      </c>
      <c r="R719" s="129">
        <f t="shared" si="215"/>
        <v>0</v>
      </c>
      <c r="S719" s="136" t="str">
        <f t="shared" si="224"/>
        <v>A+J=</v>
      </c>
      <c r="T719" s="122">
        <f t="shared" si="225"/>
        <v>44368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>
        <f t="shared" si="216"/>
        <v>44196</v>
      </c>
      <c r="B720" s="127">
        <f t="shared" ca="1" si="226"/>
        <v>2861308.2407999998</v>
      </c>
      <c r="C720" s="119">
        <f t="shared" si="217"/>
        <v>2400000</v>
      </c>
      <c r="D720" s="128">
        <f ca="1">IF(A720&lt;$B$1,VLOOKUP(A720,[1]DI!$A$4:$B$15000,2,FALSE),0)</f>
        <v>1.9000000000000006E-2</v>
      </c>
      <c r="E720" s="129">
        <f t="shared" ca="1" si="209"/>
        <v>1.0000746899999999</v>
      </c>
      <c r="F720" s="129">
        <f ca="1">(TRUNC(PRODUCT($E$12:$E719),16))</f>
        <v>1.0847262734448999</v>
      </c>
      <c r="G720" s="129">
        <f t="shared" si="218"/>
        <v>1</v>
      </c>
      <c r="H720" s="129">
        <f t="shared" ca="1" si="210"/>
        <v>1.08472627</v>
      </c>
      <c r="I720" s="128">
        <f t="shared" si="219"/>
        <v>0.05</v>
      </c>
      <c r="J720" s="122">
        <f t="shared" si="220"/>
        <v>43488</v>
      </c>
      <c r="K720" s="118">
        <f t="shared" si="221"/>
        <v>488</v>
      </c>
      <c r="L720" s="130">
        <f t="shared" si="222"/>
        <v>488</v>
      </c>
      <c r="M720" s="131">
        <f t="shared" si="211"/>
        <v>1.0990899730000001</v>
      </c>
      <c r="N720" s="131">
        <f t="shared" ca="1" si="212"/>
        <v>1.1922117670000001</v>
      </c>
      <c r="O720" s="130">
        <f t="shared" si="223"/>
        <v>0</v>
      </c>
      <c r="P720" s="129">
        <f t="shared" ca="1" si="213"/>
        <v>461308.24080000003</v>
      </c>
      <c r="Q720" s="135">
        <f t="shared" si="214"/>
        <v>0</v>
      </c>
      <c r="R720" s="129">
        <f t="shared" si="215"/>
        <v>0</v>
      </c>
      <c r="S720" s="136" t="str">
        <f t="shared" si="224"/>
        <v>A+J=</v>
      </c>
      <c r="T720" s="122">
        <f t="shared" si="225"/>
        <v>44368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>
        <f t="shared" si="216"/>
        <v>44197</v>
      </c>
      <c r="B721" s="127">
        <f t="shared" ca="1" si="226"/>
        <v>2862076.0344000002</v>
      </c>
      <c r="C721" s="119">
        <f t="shared" si="217"/>
        <v>2400000</v>
      </c>
      <c r="D721" s="128">
        <f ca="1">IF(A721&lt;$B$1,VLOOKUP(A721,[1]DI!$A$4:$B$15000,2,FALSE),0)</f>
        <v>0</v>
      </c>
      <c r="E721" s="129">
        <f t="shared" ca="1" si="209"/>
        <v>1</v>
      </c>
      <c r="F721" s="129">
        <f ca="1">(TRUNC(PRODUCT($E$12:$E720),16))</f>
        <v>1.08480729165026</v>
      </c>
      <c r="G721" s="129">
        <f t="shared" si="218"/>
        <v>1</v>
      </c>
      <c r="H721" s="129">
        <f t="shared" ca="1" si="210"/>
        <v>1.0848072900000001</v>
      </c>
      <c r="I721" s="128">
        <f t="shared" si="219"/>
        <v>0.05</v>
      </c>
      <c r="J721" s="122">
        <f t="shared" si="220"/>
        <v>43488</v>
      </c>
      <c r="K721" s="118">
        <f t="shared" si="221"/>
        <v>488</v>
      </c>
      <c r="L721" s="130">
        <f t="shared" si="222"/>
        <v>489</v>
      </c>
      <c r="M721" s="131">
        <f t="shared" si="211"/>
        <v>1.0993027900000001</v>
      </c>
      <c r="N721" s="131">
        <f t="shared" ca="1" si="212"/>
        <v>1.192531681</v>
      </c>
      <c r="O721" s="130">
        <f t="shared" si="223"/>
        <v>0</v>
      </c>
      <c r="P721" s="129">
        <f t="shared" ca="1" si="213"/>
        <v>462076.0344</v>
      </c>
      <c r="Q721" s="135">
        <f t="shared" si="214"/>
        <v>0</v>
      </c>
      <c r="R721" s="129">
        <f t="shared" si="215"/>
        <v>0</v>
      </c>
      <c r="S721" s="136" t="str">
        <f t="shared" si="224"/>
        <v>A+J=</v>
      </c>
      <c r="T721" s="122">
        <f t="shared" si="225"/>
        <v>44368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>
        <f t="shared" si="216"/>
        <v>44198</v>
      </c>
      <c r="B722" s="127">
        <f t="shared" ca="1" si="226"/>
        <v>2862076.0344000002</v>
      </c>
      <c r="C722" s="119">
        <f t="shared" si="217"/>
        <v>2400000</v>
      </c>
      <c r="D722" s="128">
        <f ca="1">IF(A722&lt;$B$1,VLOOKUP(A722,[1]DI!$A$4:$B$15000,2,FALSE),0)</f>
        <v>0</v>
      </c>
      <c r="E722" s="129">
        <f t="shared" ca="1" si="209"/>
        <v>1</v>
      </c>
      <c r="F722" s="129">
        <f ca="1">(TRUNC(PRODUCT($E$12:$E721),16))</f>
        <v>1.08480729165026</v>
      </c>
      <c r="G722" s="129">
        <f t="shared" si="218"/>
        <v>1</v>
      </c>
      <c r="H722" s="129">
        <f t="shared" ca="1" si="210"/>
        <v>1.0848072900000001</v>
      </c>
      <c r="I722" s="128">
        <f t="shared" si="219"/>
        <v>0.05</v>
      </c>
      <c r="J722" s="122">
        <f t="shared" si="220"/>
        <v>43488</v>
      </c>
      <c r="K722" s="118">
        <f t="shared" si="221"/>
        <v>488</v>
      </c>
      <c r="L722" s="130">
        <f t="shared" si="222"/>
        <v>489</v>
      </c>
      <c r="M722" s="131">
        <f t="shared" si="211"/>
        <v>1.0993027900000001</v>
      </c>
      <c r="N722" s="131">
        <f t="shared" ca="1" si="212"/>
        <v>1.192531681</v>
      </c>
      <c r="O722" s="130">
        <f t="shared" si="223"/>
        <v>0</v>
      </c>
      <c r="P722" s="129">
        <f t="shared" ca="1" si="213"/>
        <v>462076.0344</v>
      </c>
      <c r="Q722" s="135">
        <f t="shared" si="214"/>
        <v>0</v>
      </c>
      <c r="R722" s="129">
        <f t="shared" si="215"/>
        <v>0</v>
      </c>
      <c r="S722" s="136" t="str">
        <f t="shared" si="224"/>
        <v>A+J=</v>
      </c>
      <c r="T722" s="122">
        <f t="shared" si="225"/>
        <v>44368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>
        <f t="shared" si="216"/>
        <v>44199</v>
      </c>
      <c r="B723" s="127">
        <f t="shared" ca="1" si="226"/>
        <v>2862076.0344000002</v>
      </c>
      <c r="C723" s="119">
        <f t="shared" si="217"/>
        <v>2400000</v>
      </c>
      <c r="D723" s="128">
        <f ca="1">IF(A723&lt;$B$1,VLOOKUP(A723,[1]DI!$A$4:$B$15000,2,FALSE),0)</f>
        <v>0</v>
      </c>
      <c r="E723" s="129">
        <f t="shared" ca="1" si="209"/>
        <v>1</v>
      </c>
      <c r="F723" s="129">
        <f ca="1">(TRUNC(PRODUCT($E$12:$E722),16))</f>
        <v>1.08480729165026</v>
      </c>
      <c r="G723" s="129">
        <f t="shared" si="218"/>
        <v>1</v>
      </c>
      <c r="H723" s="129">
        <f t="shared" ca="1" si="210"/>
        <v>1.0848072900000001</v>
      </c>
      <c r="I723" s="128">
        <f t="shared" si="219"/>
        <v>0.05</v>
      </c>
      <c r="J723" s="122">
        <f t="shared" si="220"/>
        <v>43488</v>
      </c>
      <c r="K723" s="118">
        <f t="shared" si="221"/>
        <v>488</v>
      </c>
      <c r="L723" s="130">
        <f t="shared" si="222"/>
        <v>489</v>
      </c>
      <c r="M723" s="131">
        <f t="shared" si="211"/>
        <v>1.0993027900000001</v>
      </c>
      <c r="N723" s="131">
        <f t="shared" ca="1" si="212"/>
        <v>1.192531681</v>
      </c>
      <c r="O723" s="130">
        <f t="shared" si="223"/>
        <v>0</v>
      </c>
      <c r="P723" s="129">
        <f t="shared" ca="1" si="213"/>
        <v>462076.0344</v>
      </c>
      <c r="Q723" s="135">
        <f t="shared" si="214"/>
        <v>0</v>
      </c>
      <c r="R723" s="129">
        <f t="shared" si="215"/>
        <v>0</v>
      </c>
      <c r="S723" s="136" t="str">
        <f t="shared" si="224"/>
        <v>A+J=</v>
      </c>
      <c r="T723" s="122">
        <f t="shared" si="225"/>
        <v>44368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>
        <f t="shared" si="216"/>
        <v>44200</v>
      </c>
      <c r="B724" s="127">
        <f t="shared" ca="1" si="226"/>
        <v>2862076.0344000002</v>
      </c>
      <c r="C724" s="119">
        <f t="shared" si="217"/>
        <v>2400000</v>
      </c>
      <c r="D724" s="128">
        <f ca="1">IF(A724&lt;$B$1,VLOOKUP(A724,[1]DI!$A$4:$B$15000,2,FALSE),0)</f>
        <v>1.9000000000000006E-2</v>
      </c>
      <c r="E724" s="129">
        <f t="shared" ca="1" si="209"/>
        <v>1.0000746899999999</v>
      </c>
      <c r="F724" s="129">
        <f ca="1">(TRUNC(PRODUCT($E$12:$E723),16))</f>
        <v>1.08480729165026</v>
      </c>
      <c r="G724" s="129">
        <f t="shared" si="218"/>
        <v>1</v>
      </c>
      <c r="H724" s="129">
        <f t="shared" ca="1" si="210"/>
        <v>1.0848072900000001</v>
      </c>
      <c r="I724" s="128">
        <f t="shared" si="219"/>
        <v>0.05</v>
      </c>
      <c r="J724" s="122">
        <f t="shared" si="220"/>
        <v>43488</v>
      </c>
      <c r="K724" s="118">
        <f t="shared" si="221"/>
        <v>489</v>
      </c>
      <c r="L724" s="130">
        <f t="shared" si="222"/>
        <v>489</v>
      </c>
      <c r="M724" s="131">
        <f t="shared" si="211"/>
        <v>1.0993027900000001</v>
      </c>
      <c r="N724" s="131">
        <f t="shared" ca="1" si="212"/>
        <v>1.192531681</v>
      </c>
      <c r="O724" s="130">
        <f t="shared" si="223"/>
        <v>0</v>
      </c>
      <c r="P724" s="129">
        <f t="shared" ca="1" si="213"/>
        <v>462076.0344</v>
      </c>
      <c r="Q724" s="135">
        <f t="shared" si="214"/>
        <v>0</v>
      </c>
      <c r="R724" s="129">
        <f t="shared" si="215"/>
        <v>0</v>
      </c>
      <c r="S724" s="136" t="str">
        <f t="shared" si="224"/>
        <v>A+J=</v>
      </c>
      <c r="T724" s="122">
        <f t="shared" si="225"/>
        <v>44368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>
        <f t="shared" si="216"/>
        <v>44201</v>
      </c>
      <c r="B725" s="127">
        <f t="shared" ca="1" si="226"/>
        <v>2862844.0439999998</v>
      </c>
      <c r="C725" s="119">
        <f t="shared" si="217"/>
        <v>2400000</v>
      </c>
      <c r="D725" s="128">
        <f ca="1">IF(A725&lt;$B$1,VLOOKUP(A725,[1]DI!$A$4:$B$15000,2,FALSE),0)</f>
        <v>1.9000000000000006E-2</v>
      </c>
      <c r="E725" s="129">
        <f t="shared" ca="1" si="209"/>
        <v>1.0000746899999999</v>
      </c>
      <c r="F725" s="129">
        <f ca="1">(TRUNC(PRODUCT($E$12:$E724),16))</f>
        <v>1.0848883159068801</v>
      </c>
      <c r="G725" s="129">
        <f t="shared" si="218"/>
        <v>1</v>
      </c>
      <c r="H725" s="129">
        <f t="shared" ca="1" si="210"/>
        <v>1.0848883199999999</v>
      </c>
      <c r="I725" s="128">
        <f t="shared" si="219"/>
        <v>0.05</v>
      </c>
      <c r="J725" s="122">
        <f t="shared" si="220"/>
        <v>43488</v>
      </c>
      <c r="K725" s="118">
        <f t="shared" si="221"/>
        <v>490</v>
      </c>
      <c r="L725" s="130">
        <f t="shared" si="222"/>
        <v>490</v>
      </c>
      <c r="M725" s="131">
        <f t="shared" si="211"/>
        <v>1.099515649</v>
      </c>
      <c r="N725" s="131">
        <f t="shared" ca="1" si="212"/>
        <v>1.1928516849999999</v>
      </c>
      <c r="O725" s="130">
        <f t="shared" si="223"/>
        <v>0</v>
      </c>
      <c r="P725" s="129">
        <f t="shared" ca="1" si="213"/>
        <v>462844.04399999999</v>
      </c>
      <c r="Q725" s="135">
        <f t="shared" si="214"/>
        <v>0</v>
      </c>
      <c r="R725" s="129">
        <f t="shared" si="215"/>
        <v>0</v>
      </c>
      <c r="S725" s="136" t="str">
        <f t="shared" si="224"/>
        <v>A+J=</v>
      </c>
      <c r="T725" s="122">
        <f t="shared" si="225"/>
        <v>44368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>
        <f t="shared" si="216"/>
        <v>44202</v>
      </c>
      <c r="B726" s="127">
        <f t="shared" ca="1" si="226"/>
        <v>2863612.2456</v>
      </c>
      <c r="C726" s="119">
        <f t="shared" si="217"/>
        <v>2400000</v>
      </c>
      <c r="D726" s="128">
        <f ca="1">IF(A726&lt;$B$1,VLOOKUP(A726,[1]DI!$A$4:$B$15000,2,FALSE),0)</f>
        <v>1.9000000000000006E-2</v>
      </c>
      <c r="E726" s="129">
        <f t="shared" ca="1" si="209"/>
        <v>1.0000746899999999</v>
      </c>
      <c r="F726" s="129">
        <f ca="1">(TRUNC(PRODUCT($E$12:$E725),16))</f>
        <v>1.0849693462151899</v>
      </c>
      <c r="G726" s="129">
        <f t="shared" si="218"/>
        <v>1</v>
      </c>
      <c r="H726" s="129">
        <f t="shared" ca="1" si="210"/>
        <v>1.0849693499999999</v>
      </c>
      <c r="I726" s="128">
        <f t="shared" si="219"/>
        <v>0.05</v>
      </c>
      <c r="J726" s="122">
        <f t="shared" si="220"/>
        <v>43488</v>
      </c>
      <c r="K726" s="118">
        <f t="shared" si="221"/>
        <v>491</v>
      </c>
      <c r="L726" s="130">
        <f t="shared" si="222"/>
        <v>491</v>
      </c>
      <c r="M726" s="131">
        <f t="shared" si="211"/>
        <v>1.0997285489999999</v>
      </c>
      <c r="N726" s="131">
        <f t="shared" ca="1" si="212"/>
        <v>1.1931717690000001</v>
      </c>
      <c r="O726" s="130">
        <f t="shared" si="223"/>
        <v>0</v>
      </c>
      <c r="P726" s="129">
        <f t="shared" ca="1" si="213"/>
        <v>463612.24560000002</v>
      </c>
      <c r="Q726" s="135">
        <f t="shared" si="214"/>
        <v>0</v>
      </c>
      <c r="R726" s="129">
        <f t="shared" si="215"/>
        <v>0</v>
      </c>
      <c r="S726" s="136" t="str">
        <f t="shared" si="224"/>
        <v>A+J=</v>
      </c>
      <c r="T726" s="122">
        <f t="shared" si="225"/>
        <v>44368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>
        <f t="shared" si="216"/>
        <v>44203</v>
      </c>
      <c r="B727" s="127">
        <f t="shared" ca="1" si="226"/>
        <v>2864380.6368</v>
      </c>
      <c r="C727" s="119">
        <f t="shared" si="217"/>
        <v>2400000</v>
      </c>
      <c r="D727" s="128">
        <f ca="1">IF(A727&lt;$B$1,VLOOKUP(A727,[1]DI!$A$4:$B$15000,2,FALSE),0)</f>
        <v>1.9000000000000006E-2</v>
      </c>
      <c r="E727" s="129">
        <f t="shared" ca="1" si="209"/>
        <v>1.0000746899999999</v>
      </c>
      <c r="F727" s="129">
        <f ca="1">(TRUNC(PRODUCT($E$12:$E726),16))</f>
        <v>1.0850503825756601</v>
      </c>
      <c r="G727" s="129">
        <f t="shared" si="218"/>
        <v>1</v>
      </c>
      <c r="H727" s="129">
        <f t="shared" ca="1" si="210"/>
        <v>1.08505038</v>
      </c>
      <c r="I727" s="128">
        <f t="shared" si="219"/>
        <v>0.05</v>
      </c>
      <c r="J727" s="122">
        <f t="shared" si="220"/>
        <v>43488</v>
      </c>
      <c r="K727" s="118">
        <f t="shared" si="221"/>
        <v>492</v>
      </c>
      <c r="L727" s="130">
        <f t="shared" si="222"/>
        <v>492</v>
      </c>
      <c r="M727" s="131">
        <f t="shared" si="211"/>
        <v>1.09994149</v>
      </c>
      <c r="N727" s="131">
        <f t="shared" ca="1" si="212"/>
        <v>1.1934919319999999</v>
      </c>
      <c r="O727" s="130">
        <f t="shared" si="223"/>
        <v>0</v>
      </c>
      <c r="P727" s="129">
        <f t="shared" ca="1" si="213"/>
        <v>464380.63679999998</v>
      </c>
      <c r="Q727" s="135">
        <f t="shared" si="214"/>
        <v>0</v>
      </c>
      <c r="R727" s="129">
        <f t="shared" si="215"/>
        <v>0</v>
      </c>
      <c r="S727" s="136" t="str">
        <f t="shared" si="224"/>
        <v>A+J=</v>
      </c>
      <c r="T727" s="122">
        <f t="shared" si="225"/>
        <v>44368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>
        <f t="shared" si="216"/>
        <v>44204</v>
      </c>
      <c r="B728" s="127">
        <f t="shared" ca="1" si="226"/>
        <v>2865149.2415999998</v>
      </c>
      <c r="C728" s="119">
        <f t="shared" si="217"/>
        <v>2400000</v>
      </c>
      <c r="D728" s="128">
        <f ca="1">IF(A728&lt;$B$1,VLOOKUP(A728,[1]DI!$A$4:$B$15000,2,FALSE),0)</f>
        <v>1.9000000000000006E-2</v>
      </c>
      <c r="E728" s="129">
        <f t="shared" ca="1" si="209"/>
        <v>1.0000746899999999</v>
      </c>
      <c r="F728" s="129">
        <f ca="1">(TRUNC(PRODUCT($E$12:$E727),16))</f>
        <v>1.0851314249887301</v>
      </c>
      <c r="G728" s="129">
        <f t="shared" si="218"/>
        <v>1</v>
      </c>
      <c r="H728" s="129">
        <f t="shared" ca="1" si="210"/>
        <v>1.08513142</v>
      </c>
      <c r="I728" s="128">
        <f t="shared" si="219"/>
        <v>0.05</v>
      </c>
      <c r="J728" s="122">
        <f t="shared" si="220"/>
        <v>43488</v>
      </c>
      <c r="K728" s="118">
        <f t="shared" si="221"/>
        <v>493</v>
      </c>
      <c r="L728" s="130">
        <f t="shared" si="222"/>
        <v>493</v>
      </c>
      <c r="M728" s="131">
        <f t="shared" si="211"/>
        <v>1.100154472</v>
      </c>
      <c r="N728" s="131">
        <f t="shared" ca="1" si="212"/>
        <v>1.193812184</v>
      </c>
      <c r="O728" s="130">
        <f t="shared" si="223"/>
        <v>0</v>
      </c>
      <c r="P728" s="129">
        <f t="shared" ca="1" si="213"/>
        <v>465149.24160000001</v>
      </c>
      <c r="Q728" s="135">
        <f t="shared" si="214"/>
        <v>0</v>
      </c>
      <c r="R728" s="129">
        <f t="shared" si="215"/>
        <v>0</v>
      </c>
      <c r="S728" s="136" t="str">
        <f t="shared" si="224"/>
        <v>A+J=</v>
      </c>
      <c r="T728" s="122">
        <f t="shared" si="225"/>
        <v>44368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>
        <f t="shared" si="216"/>
        <v>44205</v>
      </c>
      <c r="B729" s="127">
        <f t="shared" ca="1" si="226"/>
        <v>2865918.0647999998</v>
      </c>
      <c r="C729" s="119">
        <f t="shared" si="217"/>
        <v>2400000</v>
      </c>
      <c r="D729" s="128">
        <f ca="1">IF(A729&lt;$B$1,VLOOKUP(A729,[1]DI!$A$4:$B$15000,2,FALSE),0)</f>
        <v>0</v>
      </c>
      <c r="E729" s="129">
        <f t="shared" ca="1" si="209"/>
        <v>1</v>
      </c>
      <c r="F729" s="129">
        <f ca="1">(TRUNC(PRODUCT($E$12:$E728),16))</f>
        <v>1.08521247345487</v>
      </c>
      <c r="G729" s="129">
        <f t="shared" si="218"/>
        <v>1</v>
      </c>
      <c r="H729" s="129">
        <f t="shared" ca="1" si="210"/>
        <v>1.0852124700000001</v>
      </c>
      <c r="I729" s="128">
        <f t="shared" si="219"/>
        <v>0.05</v>
      </c>
      <c r="J729" s="122">
        <f t="shared" si="220"/>
        <v>43488</v>
      </c>
      <c r="K729" s="118">
        <f t="shared" si="221"/>
        <v>493</v>
      </c>
      <c r="L729" s="130">
        <f t="shared" si="222"/>
        <v>494</v>
      </c>
      <c r="M729" s="131">
        <f t="shared" si="211"/>
        <v>1.100367495</v>
      </c>
      <c r="N729" s="131">
        <f t="shared" ca="1" si="212"/>
        <v>1.1941325270000001</v>
      </c>
      <c r="O729" s="130">
        <f t="shared" si="223"/>
        <v>0</v>
      </c>
      <c r="P729" s="129">
        <f t="shared" ca="1" si="213"/>
        <v>465918.06479999999</v>
      </c>
      <c r="Q729" s="135">
        <f t="shared" si="214"/>
        <v>0</v>
      </c>
      <c r="R729" s="129">
        <f t="shared" si="215"/>
        <v>0</v>
      </c>
      <c r="S729" s="136" t="str">
        <f t="shared" si="224"/>
        <v>A+J=</v>
      </c>
      <c r="T729" s="122">
        <f t="shared" si="225"/>
        <v>44368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>
        <f t="shared" si="216"/>
        <v>44206</v>
      </c>
      <c r="B730" s="127">
        <f t="shared" ca="1" si="226"/>
        <v>2865918.0647999998</v>
      </c>
      <c r="C730" s="119">
        <f t="shared" si="217"/>
        <v>2400000</v>
      </c>
      <c r="D730" s="128">
        <f ca="1">IF(A730&lt;$B$1,VLOOKUP(A730,[1]DI!$A$4:$B$15000,2,FALSE),0)</f>
        <v>0</v>
      </c>
      <c r="E730" s="129">
        <f t="shared" ca="1" si="209"/>
        <v>1</v>
      </c>
      <c r="F730" s="129">
        <f ca="1">(TRUNC(PRODUCT($E$12:$E729),16))</f>
        <v>1.08521247345487</v>
      </c>
      <c r="G730" s="129">
        <f t="shared" si="218"/>
        <v>1</v>
      </c>
      <c r="H730" s="129">
        <f t="shared" ca="1" si="210"/>
        <v>1.0852124700000001</v>
      </c>
      <c r="I730" s="128">
        <f t="shared" si="219"/>
        <v>0.05</v>
      </c>
      <c r="J730" s="122">
        <f t="shared" si="220"/>
        <v>43488</v>
      </c>
      <c r="K730" s="118">
        <f t="shared" si="221"/>
        <v>493</v>
      </c>
      <c r="L730" s="130">
        <f t="shared" si="222"/>
        <v>494</v>
      </c>
      <c r="M730" s="131">
        <f t="shared" si="211"/>
        <v>1.100367495</v>
      </c>
      <c r="N730" s="131">
        <f t="shared" ca="1" si="212"/>
        <v>1.1941325270000001</v>
      </c>
      <c r="O730" s="130">
        <f t="shared" si="223"/>
        <v>0</v>
      </c>
      <c r="P730" s="129">
        <f t="shared" ca="1" si="213"/>
        <v>465918.06479999999</v>
      </c>
      <c r="Q730" s="135">
        <f t="shared" si="214"/>
        <v>0</v>
      </c>
      <c r="R730" s="129">
        <f t="shared" si="215"/>
        <v>0</v>
      </c>
      <c r="S730" s="136" t="str">
        <f t="shared" si="224"/>
        <v>A+J=</v>
      </c>
      <c r="T730" s="122">
        <f t="shared" si="225"/>
        <v>44368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>
        <f t="shared" si="216"/>
        <v>44207</v>
      </c>
      <c r="B731" s="127">
        <f t="shared" ca="1" si="226"/>
        <v>2865918.0647999998</v>
      </c>
      <c r="C731" s="119">
        <f t="shared" si="217"/>
        <v>2400000</v>
      </c>
      <c r="D731" s="128">
        <f ca="1">IF(A731&lt;$B$1,VLOOKUP(A731,[1]DI!$A$4:$B$15000,2,FALSE),0)</f>
        <v>1.9000000000000006E-2</v>
      </c>
      <c r="E731" s="129">
        <f t="shared" ca="1" si="209"/>
        <v>1.0000746899999999</v>
      </c>
      <c r="F731" s="129">
        <f ca="1">(TRUNC(PRODUCT($E$12:$E730),16))</f>
        <v>1.08521247345487</v>
      </c>
      <c r="G731" s="129">
        <f t="shared" si="218"/>
        <v>1</v>
      </c>
      <c r="H731" s="129">
        <f t="shared" ca="1" si="210"/>
        <v>1.0852124700000001</v>
      </c>
      <c r="I731" s="128">
        <f t="shared" si="219"/>
        <v>0.05</v>
      </c>
      <c r="J731" s="122">
        <f t="shared" si="220"/>
        <v>43488</v>
      </c>
      <c r="K731" s="118">
        <f t="shared" si="221"/>
        <v>494</v>
      </c>
      <c r="L731" s="130">
        <f t="shared" si="222"/>
        <v>494</v>
      </c>
      <c r="M731" s="131">
        <f t="shared" si="211"/>
        <v>1.100367495</v>
      </c>
      <c r="N731" s="131">
        <f t="shared" ca="1" si="212"/>
        <v>1.1941325270000001</v>
      </c>
      <c r="O731" s="130">
        <f t="shared" si="223"/>
        <v>0</v>
      </c>
      <c r="P731" s="129">
        <f t="shared" ca="1" si="213"/>
        <v>465918.06479999999</v>
      </c>
      <c r="Q731" s="135">
        <f t="shared" si="214"/>
        <v>0</v>
      </c>
      <c r="R731" s="129">
        <f t="shared" si="215"/>
        <v>0</v>
      </c>
      <c r="S731" s="136" t="str">
        <f t="shared" si="224"/>
        <v>A+J=</v>
      </c>
      <c r="T731" s="122">
        <f t="shared" si="225"/>
        <v>44368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>
        <f t="shared" si="216"/>
        <v>44208</v>
      </c>
      <c r="B732" s="127">
        <f t="shared" ca="1" si="226"/>
        <v>2866687.1063999999</v>
      </c>
      <c r="C732" s="119">
        <f t="shared" si="217"/>
        <v>2400000</v>
      </c>
      <c r="D732" s="128">
        <f ca="1">IF(A732&lt;$B$1,VLOOKUP(A732,[1]DI!$A$4:$B$15000,2,FALSE),0)</f>
        <v>1.9000000000000006E-2</v>
      </c>
      <c r="E732" s="129">
        <f t="shared" ca="1" si="209"/>
        <v>1.0000746899999999</v>
      </c>
      <c r="F732" s="129">
        <f ca="1">(TRUNC(PRODUCT($E$12:$E731),16))</f>
        <v>1.08529352797451</v>
      </c>
      <c r="G732" s="129">
        <f t="shared" si="218"/>
        <v>1</v>
      </c>
      <c r="H732" s="129">
        <f t="shared" ca="1" si="210"/>
        <v>1.08529353</v>
      </c>
      <c r="I732" s="128">
        <f t="shared" si="219"/>
        <v>0.05</v>
      </c>
      <c r="J732" s="122">
        <f t="shared" si="220"/>
        <v>43488</v>
      </c>
      <c r="K732" s="118">
        <f t="shared" si="221"/>
        <v>495</v>
      </c>
      <c r="L732" s="130">
        <f t="shared" si="222"/>
        <v>495</v>
      </c>
      <c r="M732" s="131">
        <f t="shared" si="211"/>
        <v>1.10058056</v>
      </c>
      <c r="N732" s="131">
        <f t="shared" ca="1" si="212"/>
        <v>1.1944529610000001</v>
      </c>
      <c r="O732" s="130">
        <f t="shared" si="223"/>
        <v>0</v>
      </c>
      <c r="P732" s="129">
        <f t="shared" ca="1" si="213"/>
        <v>466687.10639999999</v>
      </c>
      <c r="Q732" s="135">
        <f t="shared" si="214"/>
        <v>0</v>
      </c>
      <c r="R732" s="129">
        <f t="shared" si="215"/>
        <v>0</v>
      </c>
      <c r="S732" s="136" t="str">
        <f t="shared" si="224"/>
        <v>A+J=</v>
      </c>
      <c r="T732" s="122">
        <f t="shared" si="225"/>
        <v>44368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>
        <f t="shared" si="216"/>
        <v>44209</v>
      </c>
      <c r="B733" s="127">
        <f t="shared" ca="1" si="226"/>
        <v>2867456.3376000002</v>
      </c>
      <c r="C733" s="119">
        <f t="shared" si="217"/>
        <v>2400000</v>
      </c>
      <c r="D733" s="128">
        <f ca="1">IF(A733&lt;$B$1,VLOOKUP(A733,[1]DI!$A$4:$B$15000,2,FALSE),0)</f>
        <v>1.9000000000000006E-2</v>
      </c>
      <c r="E733" s="129">
        <f t="shared" ca="1" si="209"/>
        <v>1.0000746899999999</v>
      </c>
      <c r="F733" s="129">
        <f ca="1">(TRUNC(PRODUCT($E$12:$E732),16))</f>
        <v>1.0853745885481101</v>
      </c>
      <c r="G733" s="129">
        <f t="shared" si="218"/>
        <v>1</v>
      </c>
      <c r="H733" s="129">
        <f t="shared" ca="1" si="210"/>
        <v>1.08537459</v>
      </c>
      <c r="I733" s="128">
        <f t="shared" si="219"/>
        <v>0.05</v>
      </c>
      <c r="J733" s="122">
        <f t="shared" si="220"/>
        <v>43488</v>
      </c>
      <c r="K733" s="118">
        <f t="shared" si="221"/>
        <v>496</v>
      </c>
      <c r="L733" s="130">
        <f t="shared" si="222"/>
        <v>496</v>
      </c>
      <c r="M733" s="131">
        <f t="shared" si="211"/>
        <v>1.1007936659999999</v>
      </c>
      <c r="N733" s="131">
        <f t="shared" ca="1" si="212"/>
        <v>1.194773474</v>
      </c>
      <c r="O733" s="130">
        <f t="shared" si="223"/>
        <v>0</v>
      </c>
      <c r="P733" s="129">
        <f t="shared" ca="1" si="213"/>
        <v>467456.33760000003</v>
      </c>
      <c r="Q733" s="135">
        <f t="shared" si="214"/>
        <v>0</v>
      </c>
      <c r="R733" s="129">
        <f t="shared" si="215"/>
        <v>0</v>
      </c>
      <c r="S733" s="136" t="str">
        <f t="shared" si="224"/>
        <v>A+J=</v>
      </c>
      <c r="T733" s="122">
        <f t="shared" si="225"/>
        <v>44368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>
        <f t="shared" si="216"/>
        <v>44210</v>
      </c>
      <c r="B734" s="127">
        <f t="shared" ca="1" si="226"/>
        <v>2868225.7848</v>
      </c>
      <c r="C734" s="119">
        <f t="shared" si="217"/>
        <v>2400000</v>
      </c>
      <c r="D734" s="128">
        <f ca="1">IF(A734&lt;$B$1,VLOOKUP(A734,[1]DI!$A$4:$B$15000,2,FALSE),0)</f>
        <v>1.9000000000000006E-2</v>
      </c>
      <c r="E734" s="129">
        <f t="shared" ca="1" si="209"/>
        <v>1.0000746899999999</v>
      </c>
      <c r="F734" s="129">
        <f ca="1">(TRUNC(PRODUCT($E$12:$E733),16))</f>
        <v>1.0854556551761301</v>
      </c>
      <c r="G734" s="129">
        <f t="shared" si="218"/>
        <v>1</v>
      </c>
      <c r="H734" s="129">
        <f t="shared" ca="1" si="210"/>
        <v>1.08545566</v>
      </c>
      <c r="I734" s="128">
        <f t="shared" si="219"/>
        <v>0.05</v>
      </c>
      <c r="J734" s="122">
        <f t="shared" si="220"/>
        <v>43488</v>
      </c>
      <c r="K734" s="118">
        <f t="shared" si="221"/>
        <v>497</v>
      </c>
      <c r="L734" s="130">
        <f t="shared" si="222"/>
        <v>497</v>
      </c>
      <c r="M734" s="131">
        <f t="shared" si="211"/>
        <v>1.1010068129999999</v>
      </c>
      <c r="N734" s="131">
        <f t="shared" ca="1" si="212"/>
        <v>1.195094077</v>
      </c>
      <c r="O734" s="130">
        <f t="shared" si="223"/>
        <v>0</v>
      </c>
      <c r="P734" s="129">
        <f t="shared" ca="1" si="213"/>
        <v>468225.78480000002</v>
      </c>
      <c r="Q734" s="135">
        <f t="shared" si="214"/>
        <v>0</v>
      </c>
      <c r="R734" s="129">
        <f t="shared" si="215"/>
        <v>0</v>
      </c>
      <c r="S734" s="136" t="str">
        <f t="shared" si="224"/>
        <v>A+J=</v>
      </c>
      <c r="T734" s="122">
        <f t="shared" si="225"/>
        <v>44368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>
        <f t="shared" si="216"/>
        <v>44211</v>
      </c>
      <c r="B735" s="127">
        <f t="shared" ca="1" si="226"/>
        <v>2868995.4240000001</v>
      </c>
      <c r="C735" s="119">
        <f t="shared" si="217"/>
        <v>2400000</v>
      </c>
      <c r="D735" s="128">
        <f ca="1">IF(A735&lt;$B$1,VLOOKUP(A735,[1]DI!$A$4:$B$15000,2,FALSE),0)</f>
        <v>1.9000000000000006E-2</v>
      </c>
      <c r="E735" s="129">
        <f t="shared" ca="1" si="209"/>
        <v>1.0000746899999999</v>
      </c>
      <c r="F735" s="129">
        <f ca="1">(TRUNC(PRODUCT($E$12:$E734),16))</f>
        <v>1.08553672785902</v>
      </c>
      <c r="G735" s="129">
        <f t="shared" si="218"/>
        <v>1</v>
      </c>
      <c r="H735" s="129">
        <f t="shared" ca="1" si="210"/>
        <v>1.0855367300000001</v>
      </c>
      <c r="I735" s="128">
        <f t="shared" si="219"/>
        <v>0.05</v>
      </c>
      <c r="J735" s="122">
        <f t="shared" si="220"/>
        <v>43488</v>
      </c>
      <c r="K735" s="118">
        <f t="shared" si="221"/>
        <v>498</v>
      </c>
      <c r="L735" s="130">
        <f t="shared" si="222"/>
        <v>498</v>
      </c>
      <c r="M735" s="131">
        <f t="shared" si="211"/>
        <v>1.101220002</v>
      </c>
      <c r="N735" s="131">
        <f t="shared" ca="1" si="212"/>
        <v>1.19541476</v>
      </c>
      <c r="O735" s="130">
        <f t="shared" si="223"/>
        <v>0</v>
      </c>
      <c r="P735" s="129">
        <f t="shared" ca="1" si="213"/>
        <v>468995.424</v>
      </c>
      <c r="Q735" s="135">
        <f t="shared" si="214"/>
        <v>0</v>
      </c>
      <c r="R735" s="129">
        <f t="shared" si="215"/>
        <v>0</v>
      </c>
      <c r="S735" s="136" t="str">
        <f t="shared" si="224"/>
        <v>A+J=</v>
      </c>
      <c r="T735" s="122">
        <f t="shared" si="225"/>
        <v>44368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>
        <f t="shared" si="216"/>
        <v>44212</v>
      </c>
      <c r="B736" s="127">
        <f t="shared" ca="1" si="226"/>
        <v>2869765.2791999998</v>
      </c>
      <c r="C736" s="119">
        <f t="shared" si="217"/>
        <v>2400000</v>
      </c>
      <c r="D736" s="128">
        <f ca="1">IF(A736&lt;$B$1,VLOOKUP(A736,[1]DI!$A$4:$B$15000,2,FALSE),0)</f>
        <v>0</v>
      </c>
      <c r="E736" s="129">
        <f t="shared" ca="1" si="209"/>
        <v>1</v>
      </c>
      <c r="F736" s="129">
        <f ca="1">(TRUNC(PRODUCT($E$12:$E735),16))</f>
        <v>1.08561780659722</v>
      </c>
      <c r="G736" s="129">
        <f t="shared" si="218"/>
        <v>1</v>
      </c>
      <c r="H736" s="129">
        <f t="shared" ca="1" si="210"/>
        <v>1.08561781</v>
      </c>
      <c r="I736" s="128">
        <f t="shared" si="219"/>
        <v>0.05</v>
      </c>
      <c r="J736" s="122">
        <f t="shared" si="220"/>
        <v>43488</v>
      </c>
      <c r="K736" s="118">
        <f t="shared" si="221"/>
        <v>498</v>
      </c>
      <c r="L736" s="130">
        <f t="shared" si="222"/>
        <v>499</v>
      </c>
      <c r="M736" s="131">
        <f t="shared" si="211"/>
        <v>1.101433232</v>
      </c>
      <c r="N736" s="131">
        <f t="shared" ca="1" si="212"/>
        <v>1.1957355329999999</v>
      </c>
      <c r="O736" s="130">
        <f t="shared" si="223"/>
        <v>0</v>
      </c>
      <c r="P736" s="129">
        <f t="shared" ca="1" si="213"/>
        <v>469765.27919999999</v>
      </c>
      <c r="Q736" s="135">
        <f t="shared" si="214"/>
        <v>0</v>
      </c>
      <c r="R736" s="129">
        <f t="shared" si="215"/>
        <v>0</v>
      </c>
      <c r="S736" s="136" t="str">
        <f t="shared" si="224"/>
        <v>A+J=</v>
      </c>
      <c r="T736" s="122">
        <f t="shared" si="225"/>
        <v>44368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>
        <f t="shared" si="216"/>
        <v>44213</v>
      </c>
      <c r="B737" s="127">
        <f t="shared" ca="1" si="226"/>
        <v>2869765.2791999998</v>
      </c>
      <c r="C737" s="119">
        <f t="shared" si="217"/>
        <v>2400000</v>
      </c>
      <c r="D737" s="128">
        <f ca="1">IF(A737&lt;$B$1,VLOOKUP(A737,[1]DI!$A$4:$B$15000,2,FALSE),0)</f>
        <v>0</v>
      </c>
      <c r="E737" s="129">
        <f t="shared" ca="1" si="209"/>
        <v>1</v>
      </c>
      <c r="F737" s="129">
        <f ca="1">(TRUNC(PRODUCT($E$12:$E736),16))</f>
        <v>1.08561780659722</v>
      </c>
      <c r="G737" s="129">
        <f t="shared" si="218"/>
        <v>1</v>
      </c>
      <c r="H737" s="129">
        <f t="shared" ca="1" si="210"/>
        <v>1.08561781</v>
      </c>
      <c r="I737" s="128">
        <f t="shared" si="219"/>
        <v>0.05</v>
      </c>
      <c r="J737" s="122">
        <f t="shared" si="220"/>
        <v>43488</v>
      </c>
      <c r="K737" s="118">
        <f t="shared" si="221"/>
        <v>498</v>
      </c>
      <c r="L737" s="130">
        <f t="shared" si="222"/>
        <v>499</v>
      </c>
      <c r="M737" s="131">
        <f t="shared" si="211"/>
        <v>1.101433232</v>
      </c>
      <c r="N737" s="131">
        <f t="shared" ca="1" si="212"/>
        <v>1.1957355329999999</v>
      </c>
      <c r="O737" s="130">
        <f t="shared" si="223"/>
        <v>0</v>
      </c>
      <c r="P737" s="129">
        <f t="shared" ca="1" si="213"/>
        <v>469765.27919999999</v>
      </c>
      <c r="Q737" s="135">
        <f t="shared" si="214"/>
        <v>0</v>
      </c>
      <c r="R737" s="129">
        <f t="shared" si="215"/>
        <v>0</v>
      </c>
      <c r="S737" s="136" t="str">
        <f t="shared" si="224"/>
        <v>A+J=</v>
      </c>
      <c r="T737" s="122">
        <f t="shared" si="225"/>
        <v>44368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>
        <f t="shared" si="216"/>
        <v>44214</v>
      </c>
      <c r="B738" s="127">
        <f t="shared" ca="1" si="226"/>
        <v>2869765.2791999998</v>
      </c>
      <c r="C738" s="119">
        <f t="shared" si="217"/>
        <v>2400000</v>
      </c>
      <c r="D738" s="128">
        <f ca="1">IF(A738&lt;$B$1,VLOOKUP(A738,[1]DI!$A$4:$B$15000,2,FALSE),0)</f>
        <v>1.9000000000000006E-2</v>
      </c>
      <c r="E738" s="129">
        <f t="shared" ca="1" si="209"/>
        <v>1.0000746899999999</v>
      </c>
      <c r="F738" s="129">
        <f ca="1">(TRUNC(PRODUCT($E$12:$E737),16))</f>
        <v>1.08561780659722</v>
      </c>
      <c r="G738" s="129">
        <f t="shared" si="218"/>
        <v>1</v>
      </c>
      <c r="H738" s="129">
        <f t="shared" ca="1" si="210"/>
        <v>1.08561781</v>
      </c>
      <c r="I738" s="128">
        <f t="shared" si="219"/>
        <v>0.05</v>
      </c>
      <c r="J738" s="122">
        <f t="shared" si="220"/>
        <v>43488</v>
      </c>
      <c r="K738" s="118">
        <f t="shared" si="221"/>
        <v>499</v>
      </c>
      <c r="L738" s="130">
        <f t="shared" si="222"/>
        <v>499</v>
      </c>
      <c r="M738" s="131">
        <f t="shared" si="211"/>
        <v>1.101433232</v>
      </c>
      <c r="N738" s="131">
        <f t="shared" ca="1" si="212"/>
        <v>1.1957355329999999</v>
      </c>
      <c r="O738" s="130">
        <f t="shared" si="223"/>
        <v>0</v>
      </c>
      <c r="P738" s="129">
        <f t="shared" ca="1" si="213"/>
        <v>469765.27919999999</v>
      </c>
      <c r="Q738" s="135">
        <f t="shared" si="214"/>
        <v>0</v>
      </c>
      <c r="R738" s="129">
        <f t="shared" si="215"/>
        <v>0</v>
      </c>
      <c r="S738" s="136" t="str">
        <f t="shared" si="224"/>
        <v>A+J=</v>
      </c>
      <c r="T738" s="122">
        <f t="shared" si="225"/>
        <v>44368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>
        <f t="shared" si="216"/>
        <v>44215</v>
      </c>
      <c r="B739" s="127">
        <f t="shared" ca="1" si="226"/>
        <v>2870535.324</v>
      </c>
      <c r="C739" s="119">
        <f t="shared" si="217"/>
        <v>2400000</v>
      </c>
      <c r="D739" s="128">
        <f ca="1">IF(A739&lt;$B$1,VLOOKUP(A739,[1]DI!$A$4:$B$15000,2,FALSE),0)</f>
        <v>1.9000000000000006E-2</v>
      </c>
      <c r="E739" s="129">
        <f t="shared" ca="1" si="209"/>
        <v>1.0000746899999999</v>
      </c>
      <c r="F739" s="129">
        <f ca="1">(TRUNC(PRODUCT($E$12:$E738),16))</f>
        <v>1.08569889139119</v>
      </c>
      <c r="G739" s="129">
        <f t="shared" si="218"/>
        <v>1</v>
      </c>
      <c r="H739" s="129">
        <f t="shared" ca="1" si="210"/>
        <v>1.08569889</v>
      </c>
      <c r="I739" s="128">
        <f t="shared" si="219"/>
        <v>0.05</v>
      </c>
      <c r="J739" s="122">
        <f t="shared" si="220"/>
        <v>43488</v>
      </c>
      <c r="K739" s="118">
        <f t="shared" si="221"/>
        <v>500</v>
      </c>
      <c r="L739" s="130">
        <f t="shared" si="222"/>
        <v>500</v>
      </c>
      <c r="M739" s="131">
        <f t="shared" si="211"/>
        <v>1.101646503</v>
      </c>
      <c r="N739" s="131">
        <f t="shared" ca="1" si="212"/>
        <v>1.1960563850000001</v>
      </c>
      <c r="O739" s="130">
        <f t="shared" si="223"/>
        <v>0</v>
      </c>
      <c r="P739" s="129">
        <f t="shared" ca="1" si="213"/>
        <v>470535.32400000002</v>
      </c>
      <c r="Q739" s="135">
        <f t="shared" si="214"/>
        <v>0</v>
      </c>
      <c r="R739" s="129">
        <f t="shared" si="215"/>
        <v>0</v>
      </c>
      <c r="S739" s="136" t="str">
        <f t="shared" si="224"/>
        <v>A+J=</v>
      </c>
      <c r="T739" s="122">
        <f t="shared" si="225"/>
        <v>44368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>
        <f t="shared" si="216"/>
        <v>44216</v>
      </c>
      <c r="B740" s="127">
        <f t="shared" ca="1" si="226"/>
        <v>2871305.5872</v>
      </c>
      <c r="C740" s="119">
        <f t="shared" si="217"/>
        <v>2400000</v>
      </c>
      <c r="D740" s="128">
        <f ca="1">IF(A740&lt;$B$1,VLOOKUP(A740,[1]DI!$A$4:$B$15000,2,FALSE),0)</f>
        <v>1.9000000000000006E-2</v>
      </c>
      <c r="E740" s="129">
        <f t="shared" ca="1" si="209"/>
        <v>1.0000746899999999</v>
      </c>
      <c r="F740" s="129">
        <f ca="1">(TRUNC(PRODUCT($E$12:$E739),16))</f>
        <v>1.0857799822413901</v>
      </c>
      <c r="G740" s="129">
        <f t="shared" si="218"/>
        <v>1</v>
      </c>
      <c r="H740" s="129">
        <f t="shared" ca="1" si="210"/>
        <v>1.0857799800000001</v>
      </c>
      <c r="I740" s="128">
        <f t="shared" si="219"/>
        <v>0.05</v>
      </c>
      <c r="J740" s="122">
        <f t="shared" si="220"/>
        <v>43488</v>
      </c>
      <c r="K740" s="118">
        <f t="shared" si="221"/>
        <v>501</v>
      </c>
      <c r="L740" s="130">
        <f t="shared" si="222"/>
        <v>501</v>
      </c>
      <c r="M740" s="131">
        <f t="shared" si="211"/>
        <v>1.1018598150000001</v>
      </c>
      <c r="N740" s="131">
        <f t="shared" ca="1" si="212"/>
        <v>1.1963773280000001</v>
      </c>
      <c r="O740" s="130">
        <f t="shared" si="223"/>
        <v>0</v>
      </c>
      <c r="P740" s="129">
        <f t="shared" ca="1" si="213"/>
        <v>471305.58720000001</v>
      </c>
      <c r="Q740" s="135">
        <f t="shared" si="214"/>
        <v>0</v>
      </c>
      <c r="R740" s="129">
        <f t="shared" si="215"/>
        <v>0</v>
      </c>
      <c r="S740" s="136" t="str">
        <f t="shared" si="224"/>
        <v>A+J=</v>
      </c>
      <c r="T740" s="122">
        <f t="shared" si="225"/>
        <v>44368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>
        <f t="shared" si="216"/>
        <v>44217</v>
      </c>
      <c r="B741" s="127">
        <f t="shared" ca="1" si="226"/>
        <v>2872076.0688</v>
      </c>
      <c r="C741" s="119">
        <f t="shared" si="217"/>
        <v>2400000</v>
      </c>
      <c r="D741" s="128">
        <f ca="1">IF(A741&lt;$B$1,VLOOKUP(A741,[1]DI!$A$4:$B$15000,2,FALSE),0)</f>
        <v>1.9000000000000006E-2</v>
      </c>
      <c r="E741" s="129">
        <f t="shared" ca="1" si="209"/>
        <v>1.0000746899999999</v>
      </c>
      <c r="F741" s="129">
        <f ca="1">(TRUNC(PRODUCT($E$12:$E740),16))</f>
        <v>1.0858610791482699</v>
      </c>
      <c r="G741" s="129">
        <f t="shared" si="218"/>
        <v>1</v>
      </c>
      <c r="H741" s="129">
        <f t="shared" ca="1" si="210"/>
        <v>1.0858610799999999</v>
      </c>
      <c r="I741" s="128">
        <f t="shared" si="219"/>
        <v>0.05</v>
      </c>
      <c r="J741" s="122">
        <f t="shared" si="220"/>
        <v>43488</v>
      </c>
      <c r="K741" s="118">
        <f t="shared" si="221"/>
        <v>502</v>
      </c>
      <c r="L741" s="130">
        <f t="shared" si="222"/>
        <v>502</v>
      </c>
      <c r="M741" s="131">
        <f t="shared" si="211"/>
        <v>1.1020731690000001</v>
      </c>
      <c r="N741" s="131">
        <f t="shared" ca="1" si="212"/>
        <v>1.196698362</v>
      </c>
      <c r="O741" s="130">
        <f t="shared" si="223"/>
        <v>0</v>
      </c>
      <c r="P741" s="129">
        <f t="shared" ca="1" si="213"/>
        <v>472076.06880000001</v>
      </c>
      <c r="Q741" s="135">
        <f t="shared" si="214"/>
        <v>0</v>
      </c>
      <c r="R741" s="129">
        <f t="shared" si="215"/>
        <v>0</v>
      </c>
      <c r="S741" s="136" t="str">
        <f t="shared" si="224"/>
        <v>A+J=</v>
      </c>
      <c r="T741" s="122">
        <f t="shared" si="225"/>
        <v>44368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>
        <f t="shared" si="216"/>
        <v>44218</v>
      </c>
      <c r="B742" s="127">
        <f t="shared" ca="1" si="226"/>
        <v>2872846.7376000001</v>
      </c>
      <c r="C742" s="119">
        <f t="shared" si="217"/>
        <v>2400000</v>
      </c>
      <c r="D742" s="128">
        <f ca="1">IF(A742&lt;$B$1,VLOOKUP(A742,[1]DI!$A$4:$B$15000,2,FALSE),0)</f>
        <v>1.9000000000000006E-2</v>
      </c>
      <c r="E742" s="129">
        <f t="shared" ca="1" si="209"/>
        <v>1.0000746899999999</v>
      </c>
      <c r="F742" s="129">
        <f ca="1">(TRUNC(PRODUCT($E$12:$E741),16))</f>
        <v>1.0859421821122699</v>
      </c>
      <c r="G742" s="129">
        <f t="shared" si="218"/>
        <v>1</v>
      </c>
      <c r="H742" s="129">
        <f t="shared" ca="1" si="210"/>
        <v>1.08594218</v>
      </c>
      <c r="I742" s="128">
        <f t="shared" si="219"/>
        <v>0.05</v>
      </c>
      <c r="J742" s="122">
        <f t="shared" si="220"/>
        <v>43488</v>
      </c>
      <c r="K742" s="118">
        <f t="shared" si="221"/>
        <v>503</v>
      </c>
      <c r="L742" s="130">
        <f t="shared" si="222"/>
        <v>503</v>
      </c>
      <c r="M742" s="131">
        <f t="shared" si="211"/>
        <v>1.1022865639999999</v>
      </c>
      <c r="N742" s="131">
        <f t="shared" ca="1" si="212"/>
        <v>1.197019474</v>
      </c>
      <c r="O742" s="130">
        <f t="shared" si="223"/>
        <v>0</v>
      </c>
      <c r="P742" s="129">
        <f t="shared" ca="1" si="213"/>
        <v>472846.73759999999</v>
      </c>
      <c r="Q742" s="135">
        <f t="shared" si="214"/>
        <v>0</v>
      </c>
      <c r="R742" s="129">
        <f t="shared" si="215"/>
        <v>0</v>
      </c>
      <c r="S742" s="136" t="str">
        <f t="shared" si="224"/>
        <v>A+J=</v>
      </c>
      <c r="T742" s="122">
        <f t="shared" si="225"/>
        <v>44368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>
        <f t="shared" si="216"/>
        <v>44219</v>
      </c>
      <c r="B743" s="127">
        <f t="shared" ca="1" si="226"/>
        <v>2873617.6247999999</v>
      </c>
      <c r="C743" s="119">
        <f t="shared" si="217"/>
        <v>2400000</v>
      </c>
      <c r="D743" s="128">
        <f ca="1">IF(A743&lt;$B$1,VLOOKUP(A743,[1]DI!$A$4:$B$15000,2,FALSE),0)</f>
        <v>0</v>
      </c>
      <c r="E743" s="129">
        <f t="shared" ca="1" si="209"/>
        <v>1</v>
      </c>
      <c r="F743" s="129">
        <f ca="1">(TRUNC(PRODUCT($E$12:$E742),16))</f>
        <v>1.0860232911338501</v>
      </c>
      <c r="G743" s="129">
        <f t="shared" si="218"/>
        <v>1</v>
      </c>
      <c r="H743" s="129">
        <f t="shared" ca="1" si="210"/>
        <v>1.08602329</v>
      </c>
      <c r="I743" s="128">
        <f t="shared" si="219"/>
        <v>0.05</v>
      </c>
      <c r="J743" s="122">
        <f t="shared" si="220"/>
        <v>43488</v>
      </c>
      <c r="K743" s="118">
        <f t="shared" si="221"/>
        <v>503</v>
      </c>
      <c r="L743" s="130">
        <f t="shared" si="222"/>
        <v>504</v>
      </c>
      <c r="M743" s="131">
        <f t="shared" si="211"/>
        <v>1.1025</v>
      </c>
      <c r="N743" s="131">
        <f t="shared" ca="1" si="212"/>
        <v>1.1973406769999999</v>
      </c>
      <c r="O743" s="130">
        <f t="shared" si="223"/>
        <v>0</v>
      </c>
      <c r="P743" s="129">
        <f t="shared" ca="1" si="213"/>
        <v>473617.62479999999</v>
      </c>
      <c r="Q743" s="135">
        <f t="shared" si="214"/>
        <v>0</v>
      </c>
      <c r="R743" s="129">
        <f t="shared" si="215"/>
        <v>0</v>
      </c>
      <c r="S743" s="136" t="str">
        <f t="shared" si="224"/>
        <v>A+J=</v>
      </c>
      <c r="T743" s="122">
        <f t="shared" si="225"/>
        <v>44368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>
        <f t="shared" si="216"/>
        <v>44220</v>
      </c>
      <c r="B744" s="127">
        <f t="shared" ca="1" si="226"/>
        <v>2873617.6247999999</v>
      </c>
      <c r="C744" s="119">
        <f t="shared" si="217"/>
        <v>2400000</v>
      </c>
      <c r="D744" s="128">
        <f ca="1">IF(A744&lt;$B$1,VLOOKUP(A744,[1]DI!$A$4:$B$15000,2,FALSE),0)</f>
        <v>0</v>
      </c>
      <c r="E744" s="129">
        <f t="shared" ca="1" si="209"/>
        <v>1</v>
      </c>
      <c r="F744" s="129">
        <f ca="1">(TRUNC(PRODUCT($E$12:$E743),16))</f>
        <v>1.0860232911338501</v>
      </c>
      <c r="G744" s="129">
        <f t="shared" si="218"/>
        <v>1</v>
      </c>
      <c r="H744" s="129">
        <f t="shared" ca="1" si="210"/>
        <v>1.08602329</v>
      </c>
      <c r="I744" s="128">
        <f t="shared" si="219"/>
        <v>0.05</v>
      </c>
      <c r="J744" s="122">
        <f t="shared" si="220"/>
        <v>43488</v>
      </c>
      <c r="K744" s="118">
        <f t="shared" si="221"/>
        <v>503</v>
      </c>
      <c r="L744" s="130">
        <f t="shared" si="222"/>
        <v>504</v>
      </c>
      <c r="M744" s="131">
        <f t="shared" si="211"/>
        <v>1.1025</v>
      </c>
      <c r="N744" s="131">
        <f t="shared" ca="1" si="212"/>
        <v>1.1973406769999999</v>
      </c>
      <c r="O744" s="130">
        <f t="shared" si="223"/>
        <v>0</v>
      </c>
      <c r="P744" s="129">
        <f t="shared" ca="1" si="213"/>
        <v>473617.62479999999</v>
      </c>
      <c r="Q744" s="135">
        <f t="shared" si="214"/>
        <v>0</v>
      </c>
      <c r="R744" s="129">
        <f t="shared" si="215"/>
        <v>0</v>
      </c>
      <c r="S744" s="136" t="str">
        <f t="shared" si="224"/>
        <v>A+J=</v>
      </c>
      <c r="T744" s="122">
        <f t="shared" si="225"/>
        <v>44368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>
        <f t="shared" si="216"/>
        <v>44221</v>
      </c>
      <c r="B745" s="127">
        <f t="shared" ca="1" si="226"/>
        <v>2873617.6247999999</v>
      </c>
      <c r="C745" s="119">
        <f t="shared" si="217"/>
        <v>2400000</v>
      </c>
      <c r="D745" s="128">
        <f ca="1">IF(A745&lt;$B$1,VLOOKUP(A745,[1]DI!$A$4:$B$15000,2,FALSE),0)</f>
        <v>1.9000000000000006E-2</v>
      </c>
      <c r="E745" s="129">
        <f t="shared" ca="1" si="209"/>
        <v>1.0000746899999999</v>
      </c>
      <c r="F745" s="129">
        <f ca="1">(TRUNC(PRODUCT($E$12:$E744),16))</f>
        <v>1.0860232911338501</v>
      </c>
      <c r="G745" s="129">
        <f t="shared" si="218"/>
        <v>1</v>
      </c>
      <c r="H745" s="129">
        <f t="shared" ca="1" si="210"/>
        <v>1.08602329</v>
      </c>
      <c r="I745" s="128">
        <f t="shared" si="219"/>
        <v>0.05</v>
      </c>
      <c r="J745" s="122">
        <f t="shared" si="220"/>
        <v>43488</v>
      </c>
      <c r="K745" s="118">
        <f t="shared" si="221"/>
        <v>504</v>
      </c>
      <c r="L745" s="130">
        <f t="shared" si="222"/>
        <v>504</v>
      </c>
      <c r="M745" s="131">
        <f t="shared" si="211"/>
        <v>1.1025</v>
      </c>
      <c r="N745" s="131">
        <f t="shared" ca="1" si="212"/>
        <v>1.1973406769999999</v>
      </c>
      <c r="O745" s="130">
        <f t="shared" si="223"/>
        <v>0</v>
      </c>
      <c r="P745" s="129">
        <f t="shared" ca="1" si="213"/>
        <v>473617.62479999999</v>
      </c>
      <c r="Q745" s="135">
        <f t="shared" si="214"/>
        <v>0</v>
      </c>
      <c r="R745" s="129">
        <f t="shared" si="215"/>
        <v>0</v>
      </c>
      <c r="S745" s="136" t="str">
        <f t="shared" si="224"/>
        <v>A+J=</v>
      </c>
      <c r="T745" s="122">
        <f t="shared" si="225"/>
        <v>44368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>
        <f t="shared" si="216"/>
        <v>44222</v>
      </c>
      <c r="B746" s="127">
        <f t="shared" ca="1" si="226"/>
        <v>2874388.7303999998</v>
      </c>
      <c r="C746" s="119">
        <f t="shared" si="217"/>
        <v>2400000</v>
      </c>
      <c r="D746" s="128">
        <f ca="1">IF(A746&lt;$B$1,VLOOKUP(A746,[1]DI!$A$4:$B$15000,2,FALSE),0)</f>
        <v>1.9000000000000006E-2</v>
      </c>
      <c r="E746" s="129">
        <f t="shared" ca="1" si="209"/>
        <v>1.0000746899999999</v>
      </c>
      <c r="F746" s="129">
        <f ca="1">(TRUNC(PRODUCT($E$12:$E745),16))</f>
        <v>1.0861044062134599</v>
      </c>
      <c r="G746" s="129">
        <f t="shared" si="218"/>
        <v>1</v>
      </c>
      <c r="H746" s="129">
        <f t="shared" ca="1" si="210"/>
        <v>1.0861044099999999</v>
      </c>
      <c r="I746" s="128">
        <f t="shared" si="219"/>
        <v>0.05</v>
      </c>
      <c r="J746" s="122">
        <f t="shared" si="220"/>
        <v>43488</v>
      </c>
      <c r="K746" s="118">
        <f t="shared" si="221"/>
        <v>505</v>
      </c>
      <c r="L746" s="130">
        <f t="shared" si="222"/>
        <v>505</v>
      </c>
      <c r="M746" s="131">
        <f t="shared" si="211"/>
        <v>1.1027134780000001</v>
      </c>
      <c r="N746" s="131">
        <f t="shared" ca="1" si="212"/>
        <v>1.197661971</v>
      </c>
      <c r="O746" s="130">
        <f t="shared" si="223"/>
        <v>0</v>
      </c>
      <c r="P746" s="129">
        <f t="shared" ca="1" si="213"/>
        <v>474388.7304</v>
      </c>
      <c r="Q746" s="135">
        <f t="shared" si="214"/>
        <v>0</v>
      </c>
      <c r="R746" s="129">
        <f t="shared" si="215"/>
        <v>0</v>
      </c>
      <c r="S746" s="136" t="str">
        <f t="shared" si="224"/>
        <v>A+J=</v>
      </c>
      <c r="T746" s="122">
        <f t="shared" si="225"/>
        <v>44368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>
        <f t="shared" si="216"/>
        <v>44223</v>
      </c>
      <c r="B747" s="127">
        <f t="shared" ca="1" si="226"/>
        <v>2875160.0279999999</v>
      </c>
      <c r="C747" s="119">
        <f t="shared" si="217"/>
        <v>2400000</v>
      </c>
      <c r="D747" s="128">
        <f ca="1">IF(A747&lt;$B$1,VLOOKUP(A747,[1]DI!$A$4:$B$15000,2,FALSE),0)</f>
        <v>1.9000000000000006E-2</v>
      </c>
      <c r="E747" s="129">
        <f t="shared" ca="1" si="209"/>
        <v>1.0000746899999999</v>
      </c>
      <c r="F747" s="129">
        <f ca="1">(TRUNC(PRODUCT($E$12:$E746),16))</f>
        <v>1.0861855273515599</v>
      </c>
      <c r="G747" s="129">
        <f t="shared" si="218"/>
        <v>1</v>
      </c>
      <c r="H747" s="129">
        <f t="shared" ca="1" si="210"/>
        <v>1.0861855300000001</v>
      </c>
      <c r="I747" s="128">
        <f t="shared" si="219"/>
        <v>0.05</v>
      </c>
      <c r="J747" s="122">
        <f t="shared" si="220"/>
        <v>43488</v>
      </c>
      <c r="K747" s="118">
        <f t="shared" si="221"/>
        <v>506</v>
      </c>
      <c r="L747" s="130">
        <f t="shared" si="222"/>
        <v>506</v>
      </c>
      <c r="M747" s="131">
        <f t="shared" si="211"/>
        <v>1.102926997</v>
      </c>
      <c r="N747" s="131">
        <f t="shared" ca="1" si="212"/>
        <v>1.1979833449999999</v>
      </c>
      <c r="O747" s="130">
        <f t="shared" si="223"/>
        <v>0</v>
      </c>
      <c r="P747" s="129">
        <f t="shared" ca="1" si="213"/>
        <v>475160.02799999999</v>
      </c>
      <c r="Q747" s="135">
        <f t="shared" si="214"/>
        <v>0</v>
      </c>
      <c r="R747" s="129">
        <f t="shared" si="215"/>
        <v>0</v>
      </c>
      <c r="S747" s="136" t="str">
        <f t="shared" si="224"/>
        <v>A+J=</v>
      </c>
      <c r="T747" s="122">
        <f t="shared" si="225"/>
        <v>44368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>
        <f t="shared" si="216"/>
        <v>44224</v>
      </c>
      <c r="B748" s="127">
        <f t="shared" ca="1" si="226"/>
        <v>2875931.5128000001</v>
      </c>
      <c r="C748" s="119">
        <f t="shared" si="217"/>
        <v>2400000</v>
      </c>
      <c r="D748" s="128">
        <f ca="1">IF(A748&lt;$B$1,VLOOKUP(A748,[1]DI!$A$4:$B$15000,2,FALSE),0)</f>
        <v>1.9000000000000006E-2</v>
      </c>
      <c r="E748" s="129">
        <f t="shared" ca="1" si="209"/>
        <v>1.0000746899999999</v>
      </c>
      <c r="F748" s="129">
        <f ca="1">(TRUNC(PRODUCT($E$12:$E747),16))</f>
        <v>1.0862666545485999</v>
      </c>
      <c r="G748" s="129">
        <f t="shared" si="218"/>
        <v>1</v>
      </c>
      <c r="H748" s="129">
        <f t="shared" ca="1" si="210"/>
        <v>1.08626665</v>
      </c>
      <c r="I748" s="128">
        <f t="shared" si="219"/>
        <v>0.05</v>
      </c>
      <c r="J748" s="122">
        <f t="shared" si="220"/>
        <v>43488</v>
      </c>
      <c r="K748" s="118">
        <f t="shared" si="221"/>
        <v>507</v>
      </c>
      <c r="L748" s="130">
        <f t="shared" si="222"/>
        <v>507</v>
      </c>
      <c r="M748" s="131">
        <f t="shared" si="211"/>
        <v>1.1031405569999999</v>
      </c>
      <c r="N748" s="131">
        <f t="shared" ca="1" si="212"/>
        <v>1.198304797</v>
      </c>
      <c r="O748" s="130">
        <f t="shared" si="223"/>
        <v>0</v>
      </c>
      <c r="P748" s="129">
        <f t="shared" ca="1" si="213"/>
        <v>475931.51280000003</v>
      </c>
      <c r="Q748" s="135">
        <f t="shared" si="214"/>
        <v>0</v>
      </c>
      <c r="R748" s="129">
        <f t="shared" si="215"/>
        <v>0</v>
      </c>
      <c r="S748" s="136" t="str">
        <f t="shared" si="224"/>
        <v>A+J=</v>
      </c>
      <c r="T748" s="122">
        <f t="shared" si="225"/>
        <v>44368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>
        <f t="shared" si="216"/>
        <v>44225</v>
      </c>
      <c r="B749" s="127">
        <f t="shared" ca="1" si="226"/>
        <v>2876703.2448</v>
      </c>
      <c r="C749" s="119">
        <f t="shared" si="217"/>
        <v>2400000</v>
      </c>
      <c r="D749" s="128">
        <f ca="1">IF(A749&lt;$B$1,VLOOKUP(A749,[1]DI!$A$4:$B$15000,2,FALSE),0)</f>
        <v>1.9000000000000006E-2</v>
      </c>
      <c r="E749" s="129">
        <f t="shared" ca="1" si="209"/>
        <v>1.0000746899999999</v>
      </c>
      <c r="F749" s="129">
        <f ca="1">(TRUNC(PRODUCT($E$12:$E748),16))</f>
        <v>1.0863477878050301</v>
      </c>
      <c r="G749" s="129">
        <f t="shared" si="218"/>
        <v>1</v>
      </c>
      <c r="H749" s="129">
        <f t="shared" ca="1" si="210"/>
        <v>1.08634779</v>
      </c>
      <c r="I749" s="128">
        <f t="shared" si="219"/>
        <v>0.05</v>
      </c>
      <c r="J749" s="122">
        <f t="shared" si="220"/>
        <v>43488</v>
      </c>
      <c r="K749" s="118">
        <f t="shared" si="221"/>
        <v>508</v>
      </c>
      <c r="L749" s="130">
        <f t="shared" si="222"/>
        <v>508</v>
      </c>
      <c r="M749" s="131">
        <f t="shared" si="211"/>
        <v>1.103354159</v>
      </c>
      <c r="N749" s="131">
        <f t="shared" ca="1" si="212"/>
        <v>1.198626352</v>
      </c>
      <c r="O749" s="130">
        <f t="shared" si="223"/>
        <v>0</v>
      </c>
      <c r="P749" s="129">
        <f t="shared" ca="1" si="213"/>
        <v>476703.24479999999</v>
      </c>
      <c r="Q749" s="135">
        <f t="shared" si="214"/>
        <v>0</v>
      </c>
      <c r="R749" s="129">
        <f t="shared" si="215"/>
        <v>0</v>
      </c>
      <c r="S749" s="136" t="str">
        <f t="shared" si="224"/>
        <v>A+J=</v>
      </c>
      <c r="T749" s="122">
        <f t="shared" si="225"/>
        <v>44368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>
        <f t="shared" si="216"/>
        <v>44226</v>
      </c>
      <c r="B750" s="127">
        <f t="shared" ca="1" si="226"/>
        <v>2877475.1664</v>
      </c>
      <c r="C750" s="119">
        <f t="shared" si="217"/>
        <v>2400000</v>
      </c>
      <c r="D750" s="128">
        <f ca="1">IF(A750&lt;$B$1,VLOOKUP(A750,[1]DI!$A$4:$B$15000,2,FALSE),0)</f>
        <v>0</v>
      </c>
      <c r="E750" s="129">
        <f t="shared" ca="1" si="209"/>
        <v>1</v>
      </c>
      <c r="F750" s="129">
        <f ca="1">(TRUNC(PRODUCT($E$12:$E749),16))</f>
        <v>1.0864289271212999</v>
      </c>
      <c r="G750" s="129">
        <f t="shared" si="218"/>
        <v>1</v>
      </c>
      <c r="H750" s="129">
        <f t="shared" ca="1" si="210"/>
        <v>1.0864289300000001</v>
      </c>
      <c r="I750" s="128">
        <f t="shared" si="219"/>
        <v>0.05</v>
      </c>
      <c r="J750" s="122">
        <f t="shared" si="220"/>
        <v>43488</v>
      </c>
      <c r="K750" s="118">
        <f t="shared" si="221"/>
        <v>508</v>
      </c>
      <c r="L750" s="130">
        <f t="shared" si="222"/>
        <v>509</v>
      </c>
      <c r="M750" s="131">
        <f t="shared" si="211"/>
        <v>1.1035678019999999</v>
      </c>
      <c r="N750" s="131">
        <f t="shared" ca="1" si="212"/>
        <v>1.1989479860000001</v>
      </c>
      <c r="O750" s="130">
        <f t="shared" si="223"/>
        <v>0</v>
      </c>
      <c r="P750" s="129">
        <f t="shared" ca="1" si="213"/>
        <v>477475.16639999999</v>
      </c>
      <c r="Q750" s="135">
        <f t="shared" si="214"/>
        <v>0</v>
      </c>
      <c r="R750" s="129">
        <f t="shared" si="215"/>
        <v>0</v>
      </c>
      <c r="S750" s="136" t="str">
        <f t="shared" si="224"/>
        <v>A+J=</v>
      </c>
      <c r="T750" s="122">
        <f t="shared" si="225"/>
        <v>44368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>
        <f t="shared" si="216"/>
        <v>44227</v>
      </c>
      <c r="B751" s="127">
        <f t="shared" ca="1" si="226"/>
        <v>2877475.1664</v>
      </c>
      <c r="C751" s="119">
        <f t="shared" si="217"/>
        <v>2400000</v>
      </c>
      <c r="D751" s="128">
        <f ca="1">IF(A751&lt;$B$1,VLOOKUP(A751,[1]DI!$A$4:$B$15000,2,FALSE),0)</f>
        <v>0</v>
      </c>
      <c r="E751" s="129">
        <f t="shared" ca="1" si="209"/>
        <v>1</v>
      </c>
      <c r="F751" s="129">
        <f ca="1">(TRUNC(PRODUCT($E$12:$E750),16))</f>
        <v>1.0864289271212999</v>
      </c>
      <c r="G751" s="129">
        <f t="shared" si="218"/>
        <v>1</v>
      </c>
      <c r="H751" s="129">
        <f t="shared" ca="1" si="210"/>
        <v>1.0864289300000001</v>
      </c>
      <c r="I751" s="128">
        <f t="shared" si="219"/>
        <v>0.05</v>
      </c>
      <c r="J751" s="122">
        <f t="shared" si="220"/>
        <v>43488</v>
      </c>
      <c r="K751" s="118">
        <f t="shared" si="221"/>
        <v>508</v>
      </c>
      <c r="L751" s="130">
        <f t="shared" si="222"/>
        <v>509</v>
      </c>
      <c r="M751" s="131">
        <f t="shared" si="211"/>
        <v>1.1035678019999999</v>
      </c>
      <c r="N751" s="131">
        <f t="shared" ca="1" si="212"/>
        <v>1.1989479860000001</v>
      </c>
      <c r="O751" s="130">
        <f t="shared" si="223"/>
        <v>0</v>
      </c>
      <c r="P751" s="129">
        <f t="shared" ca="1" si="213"/>
        <v>477475.16639999999</v>
      </c>
      <c r="Q751" s="135">
        <f t="shared" si="214"/>
        <v>0</v>
      </c>
      <c r="R751" s="129">
        <f t="shared" si="215"/>
        <v>0</v>
      </c>
      <c r="S751" s="136" t="str">
        <f t="shared" si="224"/>
        <v>A+J=</v>
      </c>
      <c r="T751" s="122">
        <f t="shared" si="225"/>
        <v>44368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>
        <f t="shared" si="216"/>
        <v>44228</v>
      </c>
      <c r="B752" s="127">
        <f t="shared" ca="1" si="226"/>
        <v>2877475.1664</v>
      </c>
      <c r="C752" s="119">
        <f t="shared" si="217"/>
        <v>2400000</v>
      </c>
      <c r="D752" s="128">
        <f ca="1">IF(A752&lt;$B$1,VLOOKUP(A752,[1]DI!$A$4:$B$15000,2,FALSE),0)</f>
        <v>1.9000000000000006E-2</v>
      </c>
      <c r="E752" s="129">
        <f t="shared" ca="1" si="209"/>
        <v>1.0000746899999999</v>
      </c>
      <c r="F752" s="129">
        <f ca="1">(TRUNC(PRODUCT($E$12:$E751),16))</f>
        <v>1.0864289271212999</v>
      </c>
      <c r="G752" s="129">
        <f t="shared" si="218"/>
        <v>1</v>
      </c>
      <c r="H752" s="129">
        <f t="shared" ca="1" si="210"/>
        <v>1.0864289300000001</v>
      </c>
      <c r="I752" s="128">
        <f t="shared" si="219"/>
        <v>0.05</v>
      </c>
      <c r="J752" s="122">
        <f t="shared" si="220"/>
        <v>43488</v>
      </c>
      <c r="K752" s="118">
        <f t="shared" si="221"/>
        <v>509</v>
      </c>
      <c r="L752" s="130">
        <f t="shared" si="222"/>
        <v>509</v>
      </c>
      <c r="M752" s="131">
        <f t="shared" si="211"/>
        <v>1.1035678019999999</v>
      </c>
      <c r="N752" s="131">
        <f t="shared" ca="1" si="212"/>
        <v>1.1989479860000001</v>
      </c>
      <c r="O752" s="130">
        <f t="shared" si="223"/>
        <v>0</v>
      </c>
      <c r="P752" s="129">
        <f t="shared" ca="1" si="213"/>
        <v>477475.16639999999</v>
      </c>
      <c r="Q752" s="135">
        <f t="shared" si="214"/>
        <v>0</v>
      </c>
      <c r="R752" s="129">
        <f t="shared" si="215"/>
        <v>0</v>
      </c>
      <c r="S752" s="136" t="str">
        <f t="shared" si="224"/>
        <v>A+J=</v>
      </c>
      <c r="T752" s="122">
        <f t="shared" si="225"/>
        <v>44368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>
        <f t="shared" si="216"/>
        <v>44229</v>
      </c>
      <c r="B753" s="127">
        <f t="shared" ca="1" si="226"/>
        <v>2878247.2800000003</v>
      </c>
      <c r="C753" s="119">
        <f t="shared" si="217"/>
        <v>2400000</v>
      </c>
      <c r="D753" s="128">
        <f ca="1">IF(A753&lt;$B$1,VLOOKUP(A753,[1]DI!$A$4:$B$15000,2,FALSE),0)</f>
        <v>1.9000000000000006E-2</v>
      </c>
      <c r="E753" s="129">
        <f t="shared" ca="1" si="209"/>
        <v>1.0000746899999999</v>
      </c>
      <c r="F753" s="129">
        <f ca="1">(TRUNC(PRODUCT($E$12:$E752),16))</f>
        <v>1.08651007249787</v>
      </c>
      <c r="G753" s="129">
        <f t="shared" si="218"/>
        <v>1</v>
      </c>
      <c r="H753" s="129">
        <f t="shared" ca="1" si="210"/>
        <v>1.0865100700000001</v>
      </c>
      <c r="I753" s="128">
        <f t="shared" si="219"/>
        <v>0.05</v>
      </c>
      <c r="J753" s="122">
        <f t="shared" si="220"/>
        <v>43488</v>
      </c>
      <c r="K753" s="118">
        <f t="shared" si="221"/>
        <v>510</v>
      </c>
      <c r="L753" s="130">
        <f t="shared" si="222"/>
        <v>510</v>
      </c>
      <c r="M753" s="131">
        <f t="shared" si="211"/>
        <v>1.1037814859999999</v>
      </c>
      <c r="N753" s="131">
        <f t="shared" ca="1" si="212"/>
        <v>1.1992697000000001</v>
      </c>
      <c r="O753" s="130">
        <f t="shared" si="223"/>
        <v>0</v>
      </c>
      <c r="P753" s="129">
        <f t="shared" ca="1" si="213"/>
        <v>478247.28</v>
      </c>
      <c r="Q753" s="135">
        <f t="shared" si="214"/>
        <v>0</v>
      </c>
      <c r="R753" s="129">
        <f t="shared" si="215"/>
        <v>0</v>
      </c>
      <c r="S753" s="136" t="str">
        <f t="shared" si="224"/>
        <v>A+J=</v>
      </c>
      <c r="T753" s="122">
        <f t="shared" si="225"/>
        <v>44368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>
        <f t="shared" si="216"/>
        <v>44230</v>
      </c>
      <c r="B754" s="127">
        <f t="shared" ca="1" si="226"/>
        <v>2879019.6096000001</v>
      </c>
      <c r="C754" s="119">
        <f t="shared" si="217"/>
        <v>2400000</v>
      </c>
      <c r="D754" s="128">
        <f ca="1">IF(A754&lt;$B$1,VLOOKUP(A754,[1]DI!$A$4:$B$15000,2,FALSE),0)</f>
        <v>1.9000000000000006E-2</v>
      </c>
      <c r="E754" s="129">
        <f t="shared" ca="1" si="209"/>
        <v>1.0000746899999999</v>
      </c>
      <c r="F754" s="129">
        <f ca="1">(TRUNC(PRODUCT($E$12:$E753),16))</f>
        <v>1.08659122393518</v>
      </c>
      <c r="G754" s="129">
        <f t="shared" si="218"/>
        <v>1</v>
      </c>
      <c r="H754" s="129">
        <f t="shared" ca="1" si="210"/>
        <v>1.0865912200000001</v>
      </c>
      <c r="I754" s="128">
        <f t="shared" si="219"/>
        <v>0.05</v>
      </c>
      <c r="J754" s="122">
        <f t="shared" si="220"/>
        <v>43488</v>
      </c>
      <c r="K754" s="118">
        <f t="shared" si="221"/>
        <v>511</v>
      </c>
      <c r="L754" s="130">
        <f t="shared" si="222"/>
        <v>511</v>
      </c>
      <c r="M754" s="131">
        <f t="shared" si="211"/>
        <v>1.1039952120000001</v>
      </c>
      <c r="N754" s="131">
        <f t="shared" ca="1" si="212"/>
        <v>1.199591504</v>
      </c>
      <c r="O754" s="130">
        <f t="shared" si="223"/>
        <v>0</v>
      </c>
      <c r="P754" s="129">
        <f t="shared" ca="1" si="213"/>
        <v>479019.60960000003</v>
      </c>
      <c r="Q754" s="135">
        <f t="shared" si="214"/>
        <v>0</v>
      </c>
      <c r="R754" s="129">
        <f t="shared" si="215"/>
        <v>0</v>
      </c>
      <c r="S754" s="136" t="str">
        <f t="shared" si="224"/>
        <v>A+J=</v>
      </c>
      <c r="T754" s="122">
        <f t="shared" si="225"/>
        <v>44368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>
        <f t="shared" si="216"/>
        <v>44231</v>
      </c>
      <c r="B755" s="127">
        <f t="shared" ca="1" si="226"/>
        <v>2879792.1576</v>
      </c>
      <c r="C755" s="119">
        <f t="shared" si="217"/>
        <v>2400000</v>
      </c>
      <c r="D755" s="128">
        <f ca="1">IF(A755&lt;$B$1,VLOOKUP(A755,[1]DI!$A$4:$B$15000,2,FALSE),0)</f>
        <v>1.9000000000000006E-2</v>
      </c>
      <c r="E755" s="129">
        <f t="shared" ca="1" si="209"/>
        <v>1.0000746899999999</v>
      </c>
      <c r="F755" s="129">
        <f ca="1">(TRUNC(PRODUCT($E$12:$E754),16))</f>
        <v>1.0866723814337</v>
      </c>
      <c r="G755" s="129">
        <f t="shared" si="218"/>
        <v>1</v>
      </c>
      <c r="H755" s="129">
        <f t="shared" ca="1" si="210"/>
        <v>1.08667238</v>
      </c>
      <c r="I755" s="128">
        <f t="shared" si="219"/>
        <v>0.05</v>
      </c>
      <c r="J755" s="122">
        <f t="shared" si="220"/>
        <v>43488</v>
      </c>
      <c r="K755" s="118">
        <f t="shared" si="221"/>
        <v>512</v>
      </c>
      <c r="L755" s="130">
        <f t="shared" si="222"/>
        <v>512</v>
      </c>
      <c r="M755" s="131">
        <f t="shared" si="211"/>
        <v>1.104208979</v>
      </c>
      <c r="N755" s="131">
        <f t="shared" ca="1" si="212"/>
        <v>1.1999133989999999</v>
      </c>
      <c r="O755" s="130">
        <f t="shared" si="223"/>
        <v>0</v>
      </c>
      <c r="P755" s="129">
        <f t="shared" ca="1" si="213"/>
        <v>479792.15759999998</v>
      </c>
      <c r="Q755" s="135">
        <f t="shared" si="214"/>
        <v>0</v>
      </c>
      <c r="R755" s="129">
        <f t="shared" si="215"/>
        <v>0</v>
      </c>
      <c r="S755" s="136" t="str">
        <f t="shared" si="224"/>
        <v>A+J=</v>
      </c>
      <c r="T755" s="122">
        <f t="shared" si="225"/>
        <v>44368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>
        <f t="shared" si="216"/>
        <v>44232</v>
      </c>
      <c r="B756" s="127">
        <f t="shared" ca="1" si="226"/>
        <v>2880564.8952000001</v>
      </c>
      <c r="C756" s="119">
        <f t="shared" si="217"/>
        <v>2400000</v>
      </c>
      <c r="D756" s="128">
        <f ca="1">IF(A756&lt;$B$1,VLOOKUP(A756,[1]DI!$A$4:$B$15000,2,FALSE),0)</f>
        <v>1.9000000000000006E-2</v>
      </c>
      <c r="E756" s="129">
        <f t="shared" ca="1" si="209"/>
        <v>1.0000746899999999</v>
      </c>
      <c r="F756" s="129">
        <f ca="1">(TRUNC(PRODUCT($E$12:$E755),16))</f>
        <v>1.0867535449938699</v>
      </c>
      <c r="G756" s="129">
        <f t="shared" si="218"/>
        <v>1</v>
      </c>
      <c r="H756" s="129">
        <f t="shared" ca="1" si="210"/>
        <v>1.0867535399999999</v>
      </c>
      <c r="I756" s="128">
        <f t="shared" si="219"/>
        <v>0.05</v>
      </c>
      <c r="J756" s="122">
        <f t="shared" si="220"/>
        <v>43488</v>
      </c>
      <c r="K756" s="118">
        <f t="shared" si="221"/>
        <v>513</v>
      </c>
      <c r="L756" s="130">
        <f t="shared" si="222"/>
        <v>513</v>
      </c>
      <c r="M756" s="131">
        <f t="shared" si="211"/>
        <v>1.1044227870000001</v>
      </c>
      <c r="N756" s="131">
        <f t="shared" ca="1" si="212"/>
        <v>1.2002353729999999</v>
      </c>
      <c r="O756" s="130">
        <f t="shared" si="223"/>
        <v>0</v>
      </c>
      <c r="P756" s="129">
        <f t="shared" ca="1" si="213"/>
        <v>480564.89520000003</v>
      </c>
      <c r="Q756" s="135">
        <f t="shared" si="214"/>
        <v>0</v>
      </c>
      <c r="R756" s="129">
        <f t="shared" si="215"/>
        <v>0</v>
      </c>
      <c r="S756" s="136" t="str">
        <f t="shared" si="224"/>
        <v>A+J=</v>
      </c>
      <c r="T756" s="122">
        <f t="shared" si="225"/>
        <v>44368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>
        <f t="shared" si="216"/>
        <v>44233</v>
      </c>
      <c r="B757" s="127">
        <f t="shared" ca="1" si="226"/>
        <v>2881337.8536</v>
      </c>
      <c r="C757" s="119">
        <f t="shared" si="217"/>
        <v>2400000</v>
      </c>
      <c r="D757" s="128">
        <f ca="1">IF(A757&lt;$B$1,VLOOKUP(A757,[1]DI!$A$4:$B$15000,2,FALSE),0)</f>
        <v>0</v>
      </c>
      <c r="E757" s="129">
        <f t="shared" ca="1" si="209"/>
        <v>1</v>
      </c>
      <c r="F757" s="129">
        <f ca="1">(TRUNC(PRODUCT($E$12:$E756),16))</f>
        <v>1.0868347146161399</v>
      </c>
      <c r="G757" s="129">
        <f t="shared" si="218"/>
        <v>1</v>
      </c>
      <c r="H757" s="129">
        <f t="shared" ca="1" si="210"/>
        <v>1.08683471</v>
      </c>
      <c r="I757" s="128">
        <f t="shared" si="219"/>
        <v>0.05</v>
      </c>
      <c r="J757" s="122">
        <f t="shared" si="220"/>
        <v>43488</v>
      </c>
      <c r="K757" s="118">
        <f t="shared" si="221"/>
        <v>513</v>
      </c>
      <c r="L757" s="130">
        <f t="shared" si="222"/>
        <v>514</v>
      </c>
      <c r="M757" s="131">
        <f t="shared" si="211"/>
        <v>1.104636637</v>
      </c>
      <c r="N757" s="131">
        <f t="shared" ca="1" si="212"/>
        <v>1.200557439</v>
      </c>
      <c r="O757" s="130">
        <f t="shared" si="223"/>
        <v>0</v>
      </c>
      <c r="P757" s="129">
        <f t="shared" ca="1" si="213"/>
        <v>481337.85359999997</v>
      </c>
      <c r="Q757" s="135">
        <f t="shared" si="214"/>
        <v>0</v>
      </c>
      <c r="R757" s="129">
        <f t="shared" si="215"/>
        <v>0</v>
      </c>
      <c r="S757" s="136" t="str">
        <f t="shared" si="224"/>
        <v>A+J=</v>
      </c>
      <c r="T757" s="122">
        <f t="shared" si="225"/>
        <v>44368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>
        <f t="shared" si="216"/>
        <v>44234</v>
      </c>
      <c r="B758" s="127">
        <f t="shared" ca="1" si="226"/>
        <v>2881337.8536</v>
      </c>
      <c r="C758" s="119">
        <f t="shared" si="217"/>
        <v>2400000</v>
      </c>
      <c r="D758" s="128">
        <f ca="1">IF(A758&lt;$B$1,VLOOKUP(A758,[1]DI!$A$4:$B$15000,2,FALSE),0)</f>
        <v>0</v>
      </c>
      <c r="E758" s="129">
        <f t="shared" ca="1" si="209"/>
        <v>1</v>
      </c>
      <c r="F758" s="129">
        <f ca="1">(TRUNC(PRODUCT($E$12:$E757),16))</f>
        <v>1.0868347146161399</v>
      </c>
      <c r="G758" s="129">
        <f t="shared" si="218"/>
        <v>1</v>
      </c>
      <c r="H758" s="129">
        <f t="shared" ca="1" si="210"/>
        <v>1.08683471</v>
      </c>
      <c r="I758" s="128">
        <f t="shared" si="219"/>
        <v>0.05</v>
      </c>
      <c r="J758" s="122">
        <f t="shared" si="220"/>
        <v>43488</v>
      </c>
      <c r="K758" s="118">
        <f t="shared" si="221"/>
        <v>513</v>
      </c>
      <c r="L758" s="130">
        <f t="shared" si="222"/>
        <v>514</v>
      </c>
      <c r="M758" s="131">
        <f t="shared" si="211"/>
        <v>1.104636637</v>
      </c>
      <c r="N758" s="131">
        <f t="shared" ca="1" si="212"/>
        <v>1.200557439</v>
      </c>
      <c r="O758" s="130">
        <f t="shared" si="223"/>
        <v>0</v>
      </c>
      <c r="P758" s="129">
        <f t="shared" ca="1" si="213"/>
        <v>481337.85359999997</v>
      </c>
      <c r="Q758" s="135">
        <f t="shared" si="214"/>
        <v>0</v>
      </c>
      <c r="R758" s="129">
        <f t="shared" si="215"/>
        <v>0</v>
      </c>
      <c r="S758" s="136" t="str">
        <f t="shared" si="224"/>
        <v>A+J=</v>
      </c>
      <c r="T758" s="122">
        <f t="shared" si="225"/>
        <v>44368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>
        <f t="shared" si="216"/>
        <v>44235</v>
      </c>
      <c r="B759" s="127">
        <f t="shared" ca="1" si="226"/>
        <v>2881337.8536</v>
      </c>
      <c r="C759" s="119">
        <f t="shared" si="217"/>
        <v>2400000</v>
      </c>
      <c r="D759" s="128">
        <f ca="1">IF(A759&lt;$B$1,VLOOKUP(A759,[1]DI!$A$4:$B$15000,2,FALSE),0)</f>
        <v>1.9000000000000006E-2</v>
      </c>
      <c r="E759" s="129">
        <f t="shared" ca="1" si="209"/>
        <v>1.0000746899999999</v>
      </c>
      <c r="F759" s="129">
        <f ca="1">(TRUNC(PRODUCT($E$12:$E758),16))</f>
        <v>1.0868347146161399</v>
      </c>
      <c r="G759" s="129">
        <f t="shared" si="218"/>
        <v>1</v>
      </c>
      <c r="H759" s="129">
        <f t="shared" ca="1" si="210"/>
        <v>1.08683471</v>
      </c>
      <c r="I759" s="128">
        <f t="shared" si="219"/>
        <v>0.05</v>
      </c>
      <c r="J759" s="122">
        <f t="shared" si="220"/>
        <v>43488</v>
      </c>
      <c r="K759" s="118">
        <f t="shared" si="221"/>
        <v>514</v>
      </c>
      <c r="L759" s="130">
        <f t="shared" si="222"/>
        <v>514</v>
      </c>
      <c r="M759" s="131">
        <f t="shared" si="211"/>
        <v>1.104636637</v>
      </c>
      <c r="N759" s="131">
        <f t="shared" ca="1" si="212"/>
        <v>1.200557439</v>
      </c>
      <c r="O759" s="130">
        <f t="shared" si="223"/>
        <v>0</v>
      </c>
      <c r="P759" s="129">
        <f t="shared" ca="1" si="213"/>
        <v>481337.85359999997</v>
      </c>
      <c r="Q759" s="135">
        <f t="shared" si="214"/>
        <v>0</v>
      </c>
      <c r="R759" s="129">
        <f t="shared" si="215"/>
        <v>0</v>
      </c>
      <c r="S759" s="136" t="str">
        <f t="shared" si="224"/>
        <v>A+J=</v>
      </c>
      <c r="T759" s="122">
        <f t="shared" si="225"/>
        <v>44368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>
        <f t="shared" si="216"/>
        <v>44236</v>
      </c>
      <c r="B760" s="127">
        <f t="shared" ca="1" si="226"/>
        <v>2882111.0304</v>
      </c>
      <c r="C760" s="119">
        <f t="shared" si="217"/>
        <v>2400000</v>
      </c>
      <c r="D760" s="128">
        <f ca="1">IF(A760&lt;$B$1,VLOOKUP(A760,[1]DI!$A$4:$B$15000,2,FALSE),0)</f>
        <v>1.9000000000000006E-2</v>
      </c>
      <c r="E760" s="129">
        <f t="shared" ca="1" si="209"/>
        <v>1.0000746899999999</v>
      </c>
      <c r="F760" s="129">
        <f ca="1">(TRUNC(PRODUCT($E$12:$E759),16))</f>
        <v>1.0869158903009799</v>
      </c>
      <c r="G760" s="129">
        <f t="shared" si="218"/>
        <v>1</v>
      </c>
      <c r="H760" s="129">
        <f t="shared" ca="1" si="210"/>
        <v>1.08691589</v>
      </c>
      <c r="I760" s="128">
        <f t="shared" si="219"/>
        <v>0.05</v>
      </c>
      <c r="J760" s="122">
        <f t="shared" si="220"/>
        <v>43488</v>
      </c>
      <c r="K760" s="118">
        <f t="shared" si="221"/>
        <v>515</v>
      </c>
      <c r="L760" s="130">
        <f t="shared" si="222"/>
        <v>515</v>
      </c>
      <c r="M760" s="131">
        <f t="shared" si="211"/>
        <v>1.1048505289999999</v>
      </c>
      <c r="N760" s="131">
        <f t="shared" ca="1" si="212"/>
        <v>1.200879596</v>
      </c>
      <c r="O760" s="130">
        <f t="shared" si="223"/>
        <v>0</v>
      </c>
      <c r="P760" s="129">
        <f t="shared" ca="1" si="213"/>
        <v>482111.03039999999</v>
      </c>
      <c r="Q760" s="135">
        <f t="shared" si="214"/>
        <v>0</v>
      </c>
      <c r="R760" s="129">
        <f t="shared" si="215"/>
        <v>0</v>
      </c>
      <c r="S760" s="136" t="str">
        <f t="shared" si="224"/>
        <v>A+J=</v>
      </c>
      <c r="T760" s="122">
        <f t="shared" si="225"/>
        <v>44368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>
        <f t="shared" si="216"/>
        <v>44237</v>
      </c>
      <c r="B761" s="127">
        <f t="shared" ca="1" si="226"/>
        <v>2882884.3968000002</v>
      </c>
      <c r="C761" s="119">
        <f t="shared" si="217"/>
        <v>2400000</v>
      </c>
      <c r="D761" s="128">
        <f ca="1">IF(A761&lt;$B$1,VLOOKUP(A761,[1]DI!$A$4:$B$15000,2,FALSE),0)</f>
        <v>1.9000000000000006E-2</v>
      </c>
      <c r="E761" s="129">
        <f t="shared" ca="1" si="209"/>
        <v>1.0000746899999999</v>
      </c>
      <c r="F761" s="129">
        <f ca="1">(TRUNC(PRODUCT($E$12:$E760),16))</f>
        <v>1.08699707204882</v>
      </c>
      <c r="G761" s="129">
        <f t="shared" si="218"/>
        <v>1</v>
      </c>
      <c r="H761" s="129">
        <f t="shared" ca="1" si="210"/>
        <v>1.08699707</v>
      </c>
      <c r="I761" s="128">
        <f t="shared" si="219"/>
        <v>0.05</v>
      </c>
      <c r="J761" s="122">
        <f t="shared" si="220"/>
        <v>43488</v>
      </c>
      <c r="K761" s="118">
        <f t="shared" si="221"/>
        <v>516</v>
      </c>
      <c r="L761" s="130">
        <f t="shared" si="222"/>
        <v>516</v>
      </c>
      <c r="M761" s="131">
        <f t="shared" si="211"/>
        <v>1.1050644620000001</v>
      </c>
      <c r="N761" s="131">
        <f t="shared" ca="1" si="212"/>
        <v>1.201201832</v>
      </c>
      <c r="O761" s="130">
        <f t="shared" si="223"/>
        <v>0</v>
      </c>
      <c r="P761" s="129">
        <f t="shared" ca="1" si="213"/>
        <v>482884.39679999999</v>
      </c>
      <c r="Q761" s="135">
        <f t="shared" si="214"/>
        <v>0</v>
      </c>
      <c r="R761" s="129">
        <f t="shared" si="215"/>
        <v>0</v>
      </c>
      <c r="S761" s="136" t="str">
        <f t="shared" si="224"/>
        <v>A+J=</v>
      </c>
      <c r="T761" s="122">
        <f t="shared" si="225"/>
        <v>44368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>
        <f t="shared" si="216"/>
        <v>44238</v>
      </c>
      <c r="B762" s="127">
        <f t="shared" ca="1" si="226"/>
        <v>2883657.9816000001</v>
      </c>
      <c r="C762" s="119">
        <f t="shared" si="217"/>
        <v>2400000</v>
      </c>
      <c r="D762" s="128">
        <f ca="1">IF(A762&lt;$B$1,VLOOKUP(A762,[1]DI!$A$4:$B$15000,2,FALSE),0)</f>
        <v>1.9000000000000006E-2</v>
      </c>
      <c r="E762" s="129">
        <f t="shared" ca="1" si="209"/>
        <v>1.0000746899999999</v>
      </c>
      <c r="F762" s="129">
        <f ca="1">(TRUNC(PRODUCT($E$12:$E761),16))</f>
        <v>1.0870782598601401</v>
      </c>
      <c r="G762" s="129">
        <f t="shared" si="218"/>
        <v>1</v>
      </c>
      <c r="H762" s="129">
        <f t="shared" ca="1" si="210"/>
        <v>1.08707826</v>
      </c>
      <c r="I762" s="128">
        <f t="shared" si="219"/>
        <v>0.05</v>
      </c>
      <c r="J762" s="122">
        <f t="shared" si="220"/>
        <v>43488</v>
      </c>
      <c r="K762" s="118">
        <f t="shared" si="221"/>
        <v>517</v>
      </c>
      <c r="L762" s="130">
        <f t="shared" si="222"/>
        <v>517</v>
      </c>
      <c r="M762" s="131">
        <f t="shared" si="211"/>
        <v>1.1052784360000001</v>
      </c>
      <c r="N762" s="131">
        <f t="shared" ca="1" si="212"/>
        <v>1.2015241590000001</v>
      </c>
      <c r="O762" s="130">
        <f t="shared" si="223"/>
        <v>0</v>
      </c>
      <c r="P762" s="129">
        <f t="shared" ca="1" si="213"/>
        <v>483657.9816</v>
      </c>
      <c r="Q762" s="135">
        <f t="shared" si="214"/>
        <v>0</v>
      </c>
      <c r="R762" s="129">
        <f t="shared" si="215"/>
        <v>0</v>
      </c>
      <c r="S762" s="136" t="str">
        <f t="shared" si="224"/>
        <v>A+J=</v>
      </c>
      <c r="T762" s="122">
        <f t="shared" si="225"/>
        <v>44368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>
        <f t="shared" si="216"/>
        <v>44239</v>
      </c>
      <c r="B763" s="127">
        <f t="shared" ca="1" si="226"/>
        <v>2884431.7560000001</v>
      </c>
      <c r="C763" s="119">
        <f t="shared" si="217"/>
        <v>2400000</v>
      </c>
      <c r="D763" s="128">
        <f ca="1">IF(A763&lt;$B$1,VLOOKUP(A763,[1]DI!$A$4:$B$15000,2,FALSE),0)</f>
        <v>1.9000000000000006E-2</v>
      </c>
      <c r="E763" s="129">
        <f t="shared" ca="1" si="209"/>
        <v>1.0000746899999999</v>
      </c>
      <c r="F763" s="129">
        <f ca="1">(TRUNC(PRODUCT($E$12:$E762),16))</f>
        <v>1.0871594537353599</v>
      </c>
      <c r="G763" s="129">
        <f t="shared" si="218"/>
        <v>1</v>
      </c>
      <c r="H763" s="129">
        <f t="shared" ca="1" si="210"/>
        <v>1.0871594499999999</v>
      </c>
      <c r="I763" s="128">
        <f t="shared" si="219"/>
        <v>0.05</v>
      </c>
      <c r="J763" s="122">
        <f t="shared" si="220"/>
        <v>43488</v>
      </c>
      <c r="K763" s="118">
        <f t="shared" si="221"/>
        <v>518</v>
      </c>
      <c r="L763" s="130">
        <f t="shared" si="222"/>
        <v>518</v>
      </c>
      <c r="M763" s="131">
        <f t="shared" si="211"/>
        <v>1.1054924509999999</v>
      </c>
      <c r="N763" s="131">
        <f t="shared" ca="1" si="212"/>
        <v>1.2018465650000001</v>
      </c>
      <c r="O763" s="130">
        <f t="shared" si="223"/>
        <v>0</v>
      </c>
      <c r="P763" s="129">
        <f t="shared" ca="1" si="213"/>
        <v>484431.75599999999</v>
      </c>
      <c r="Q763" s="135">
        <f t="shared" si="214"/>
        <v>0</v>
      </c>
      <c r="R763" s="129">
        <f t="shared" si="215"/>
        <v>0</v>
      </c>
      <c r="S763" s="136" t="str">
        <f t="shared" si="224"/>
        <v>A+J=</v>
      </c>
      <c r="T763" s="122">
        <f t="shared" si="225"/>
        <v>44368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>
        <f t="shared" si="216"/>
        <v>44240</v>
      </c>
      <c r="B764" s="127">
        <f t="shared" ca="1" si="226"/>
        <v>2885205.7488000002</v>
      </c>
      <c r="C764" s="119">
        <f t="shared" si="217"/>
        <v>2400000</v>
      </c>
      <c r="D764" s="128">
        <f ca="1">IF(A764&lt;$B$1,VLOOKUP(A764,[1]DI!$A$4:$B$15000,2,FALSE),0)</f>
        <v>0</v>
      </c>
      <c r="E764" s="129">
        <f t="shared" ca="1" si="209"/>
        <v>1</v>
      </c>
      <c r="F764" s="129">
        <f ca="1">(TRUNC(PRODUCT($E$12:$E763),16))</f>
        <v>1.0872406536749599</v>
      </c>
      <c r="G764" s="129">
        <f t="shared" si="218"/>
        <v>1</v>
      </c>
      <c r="H764" s="129">
        <f t="shared" ca="1" si="210"/>
        <v>1.08724065</v>
      </c>
      <c r="I764" s="128">
        <f t="shared" si="219"/>
        <v>0.05</v>
      </c>
      <c r="J764" s="122">
        <f t="shared" si="220"/>
        <v>43488</v>
      </c>
      <c r="K764" s="118">
        <f t="shared" si="221"/>
        <v>518</v>
      </c>
      <c r="L764" s="130">
        <f t="shared" si="222"/>
        <v>519</v>
      </c>
      <c r="M764" s="131">
        <f t="shared" si="211"/>
        <v>1.1057065079999999</v>
      </c>
      <c r="N764" s="131">
        <f t="shared" ca="1" si="212"/>
        <v>1.2021690620000001</v>
      </c>
      <c r="O764" s="130">
        <f t="shared" si="223"/>
        <v>0</v>
      </c>
      <c r="P764" s="129">
        <f t="shared" ca="1" si="213"/>
        <v>485205.7488</v>
      </c>
      <c r="Q764" s="135">
        <f t="shared" si="214"/>
        <v>0</v>
      </c>
      <c r="R764" s="129">
        <f t="shared" si="215"/>
        <v>0</v>
      </c>
      <c r="S764" s="136" t="str">
        <f t="shared" si="224"/>
        <v>A+J=</v>
      </c>
      <c r="T764" s="122">
        <f t="shared" si="225"/>
        <v>44368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>
        <f t="shared" si="216"/>
        <v>44241</v>
      </c>
      <c r="B765" s="127">
        <f t="shared" ca="1" si="226"/>
        <v>2885205.7488000002</v>
      </c>
      <c r="C765" s="119">
        <f t="shared" si="217"/>
        <v>2400000</v>
      </c>
      <c r="D765" s="128">
        <f ca="1">IF(A765&lt;$B$1,VLOOKUP(A765,[1]DI!$A$4:$B$15000,2,FALSE),0)</f>
        <v>0</v>
      </c>
      <c r="E765" s="129">
        <f t="shared" ca="1" si="209"/>
        <v>1</v>
      </c>
      <c r="F765" s="129">
        <f ca="1">(TRUNC(PRODUCT($E$12:$E764),16))</f>
        <v>1.0872406536749599</v>
      </c>
      <c r="G765" s="129">
        <f t="shared" si="218"/>
        <v>1</v>
      </c>
      <c r="H765" s="129">
        <f t="shared" ca="1" si="210"/>
        <v>1.08724065</v>
      </c>
      <c r="I765" s="128">
        <f t="shared" si="219"/>
        <v>0.05</v>
      </c>
      <c r="J765" s="122">
        <f t="shared" si="220"/>
        <v>43488</v>
      </c>
      <c r="K765" s="118">
        <f t="shared" si="221"/>
        <v>518</v>
      </c>
      <c r="L765" s="130">
        <f t="shared" si="222"/>
        <v>519</v>
      </c>
      <c r="M765" s="131">
        <f t="shared" si="211"/>
        <v>1.1057065079999999</v>
      </c>
      <c r="N765" s="131">
        <f t="shared" ca="1" si="212"/>
        <v>1.2021690620000001</v>
      </c>
      <c r="O765" s="130">
        <f t="shared" si="223"/>
        <v>0</v>
      </c>
      <c r="P765" s="129">
        <f t="shared" ca="1" si="213"/>
        <v>485205.7488</v>
      </c>
      <c r="Q765" s="135">
        <f t="shared" si="214"/>
        <v>0</v>
      </c>
      <c r="R765" s="129">
        <f t="shared" si="215"/>
        <v>0</v>
      </c>
      <c r="S765" s="136" t="str">
        <f t="shared" si="224"/>
        <v>A+J=</v>
      </c>
      <c r="T765" s="122">
        <f t="shared" si="225"/>
        <v>44368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>
        <f t="shared" si="216"/>
        <v>44242</v>
      </c>
      <c r="B766" s="127">
        <f t="shared" ca="1" si="226"/>
        <v>2885205.7488000002</v>
      </c>
      <c r="C766" s="119">
        <f t="shared" si="217"/>
        <v>2400000</v>
      </c>
      <c r="D766" s="128">
        <f ca="1">IF(A766&lt;$B$1,VLOOKUP(A766,[1]DI!$A$4:$B$15000,2,FALSE),0)</f>
        <v>0</v>
      </c>
      <c r="E766" s="129">
        <f t="shared" ca="1" si="209"/>
        <v>1</v>
      </c>
      <c r="F766" s="129">
        <f ca="1">(TRUNC(PRODUCT($E$12:$E765),16))</f>
        <v>1.0872406536749599</v>
      </c>
      <c r="G766" s="129">
        <f t="shared" si="218"/>
        <v>1</v>
      </c>
      <c r="H766" s="129">
        <f t="shared" ca="1" si="210"/>
        <v>1.08724065</v>
      </c>
      <c r="I766" s="128">
        <f t="shared" si="219"/>
        <v>0.05</v>
      </c>
      <c r="J766" s="122">
        <f t="shared" si="220"/>
        <v>43488</v>
      </c>
      <c r="K766" s="118">
        <f t="shared" si="221"/>
        <v>518</v>
      </c>
      <c r="L766" s="130">
        <f t="shared" si="222"/>
        <v>519</v>
      </c>
      <c r="M766" s="131">
        <f t="shared" si="211"/>
        <v>1.1057065079999999</v>
      </c>
      <c r="N766" s="131">
        <f t="shared" ca="1" si="212"/>
        <v>1.2021690620000001</v>
      </c>
      <c r="O766" s="130">
        <f t="shared" si="223"/>
        <v>0</v>
      </c>
      <c r="P766" s="129">
        <f t="shared" ca="1" si="213"/>
        <v>485205.7488</v>
      </c>
      <c r="Q766" s="135">
        <f t="shared" si="214"/>
        <v>0</v>
      </c>
      <c r="R766" s="129">
        <f t="shared" si="215"/>
        <v>0</v>
      </c>
      <c r="S766" s="136" t="str">
        <f t="shared" si="224"/>
        <v>A+J=</v>
      </c>
      <c r="T766" s="122">
        <f t="shared" si="225"/>
        <v>44368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>
        <f t="shared" si="216"/>
        <v>44243</v>
      </c>
      <c r="B767" s="127">
        <f t="shared" ca="1" si="226"/>
        <v>2885205.7488000002</v>
      </c>
      <c r="C767" s="119">
        <f t="shared" si="217"/>
        <v>2400000</v>
      </c>
      <c r="D767" s="128">
        <f ca="1">IF(A767&lt;$B$1,VLOOKUP(A767,[1]DI!$A$4:$B$15000,2,FALSE),0)</f>
        <v>0</v>
      </c>
      <c r="E767" s="129">
        <f t="shared" ca="1" si="209"/>
        <v>1</v>
      </c>
      <c r="F767" s="129">
        <f ca="1">(TRUNC(PRODUCT($E$12:$E766),16))</f>
        <v>1.0872406536749599</v>
      </c>
      <c r="G767" s="129">
        <f t="shared" si="218"/>
        <v>1</v>
      </c>
      <c r="H767" s="129">
        <f t="shared" ca="1" si="210"/>
        <v>1.08724065</v>
      </c>
      <c r="I767" s="128">
        <f t="shared" si="219"/>
        <v>0.05</v>
      </c>
      <c r="J767" s="122">
        <f t="shared" si="220"/>
        <v>43488</v>
      </c>
      <c r="K767" s="118">
        <f t="shared" si="221"/>
        <v>518</v>
      </c>
      <c r="L767" s="130">
        <f t="shared" si="222"/>
        <v>519</v>
      </c>
      <c r="M767" s="131">
        <f t="shared" si="211"/>
        <v>1.1057065079999999</v>
      </c>
      <c r="N767" s="131">
        <f t="shared" ca="1" si="212"/>
        <v>1.2021690620000001</v>
      </c>
      <c r="O767" s="130">
        <f t="shared" si="223"/>
        <v>0</v>
      </c>
      <c r="P767" s="129">
        <f t="shared" ca="1" si="213"/>
        <v>485205.7488</v>
      </c>
      <c r="Q767" s="135">
        <f t="shared" si="214"/>
        <v>0</v>
      </c>
      <c r="R767" s="129">
        <f t="shared" si="215"/>
        <v>0</v>
      </c>
      <c r="S767" s="136" t="str">
        <f t="shared" si="224"/>
        <v>A+J=</v>
      </c>
      <c r="T767" s="122">
        <f t="shared" si="225"/>
        <v>44368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>
        <f t="shared" si="216"/>
        <v>44244</v>
      </c>
      <c r="B768" s="127">
        <f t="shared" ca="1" si="226"/>
        <v>2885205.7488000002</v>
      </c>
      <c r="C768" s="119">
        <f t="shared" si="217"/>
        <v>2400000</v>
      </c>
      <c r="D768" s="128">
        <f ca="1">IF(A768&lt;$B$1,VLOOKUP(A768,[1]DI!$A$4:$B$15000,2,FALSE),0)</f>
        <v>1.9000000000000006E-2</v>
      </c>
      <c r="E768" s="129">
        <f t="shared" ca="1" si="209"/>
        <v>1.0000746899999999</v>
      </c>
      <c r="F768" s="129">
        <f ca="1">(TRUNC(PRODUCT($E$12:$E767),16))</f>
        <v>1.0872406536749599</v>
      </c>
      <c r="G768" s="129">
        <f t="shared" si="218"/>
        <v>1</v>
      </c>
      <c r="H768" s="129">
        <f t="shared" ca="1" si="210"/>
        <v>1.08724065</v>
      </c>
      <c r="I768" s="128">
        <f t="shared" si="219"/>
        <v>0.05</v>
      </c>
      <c r="J768" s="122">
        <f t="shared" si="220"/>
        <v>43488</v>
      </c>
      <c r="K768" s="118">
        <f t="shared" si="221"/>
        <v>519</v>
      </c>
      <c r="L768" s="130">
        <f t="shared" si="222"/>
        <v>519</v>
      </c>
      <c r="M768" s="131">
        <f t="shared" si="211"/>
        <v>1.1057065079999999</v>
      </c>
      <c r="N768" s="131">
        <f t="shared" ca="1" si="212"/>
        <v>1.2021690620000001</v>
      </c>
      <c r="O768" s="130">
        <f t="shared" si="223"/>
        <v>0</v>
      </c>
      <c r="P768" s="129">
        <f t="shared" ca="1" si="213"/>
        <v>485205.7488</v>
      </c>
      <c r="Q768" s="135">
        <f t="shared" si="214"/>
        <v>0</v>
      </c>
      <c r="R768" s="129">
        <f t="shared" si="215"/>
        <v>0</v>
      </c>
      <c r="S768" s="136" t="str">
        <f t="shared" si="224"/>
        <v>A+J=</v>
      </c>
      <c r="T768" s="122">
        <f t="shared" si="225"/>
        <v>44368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>
        <f t="shared" si="216"/>
        <v>44245</v>
      </c>
      <c r="B769" s="127">
        <f t="shared" ca="1" si="226"/>
        <v>2885979.9624000001</v>
      </c>
      <c r="C769" s="119">
        <f t="shared" si="217"/>
        <v>2400000</v>
      </c>
      <c r="D769" s="128">
        <f ca="1">IF(A769&lt;$B$1,VLOOKUP(A769,[1]DI!$A$4:$B$15000,2,FALSE),0)</f>
        <v>1.9000000000000006E-2</v>
      </c>
      <c r="E769" s="129">
        <f t="shared" ca="1" si="209"/>
        <v>1.0000746899999999</v>
      </c>
      <c r="F769" s="129">
        <f ca="1">(TRUNC(PRODUCT($E$12:$E768),16))</f>
        <v>1.0873218596793901</v>
      </c>
      <c r="G769" s="129">
        <f t="shared" si="218"/>
        <v>1</v>
      </c>
      <c r="H769" s="129">
        <f t="shared" ca="1" si="210"/>
        <v>1.0873218600000001</v>
      </c>
      <c r="I769" s="128">
        <f t="shared" si="219"/>
        <v>0.05</v>
      </c>
      <c r="J769" s="122">
        <f t="shared" si="220"/>
        <v>43488</v>
      </c>
      <c r="K769" s="118">
        <f t="shared" si="221"/>
        <v>520</v>
      </c>
      <c r="L769" s="130">
        <f t="shared" si="222"/>
        <v>520</v>
      </c>
      <c r="M769" s="131">
        <f t="shared" si="211"/>
        <v>1.1059206070000001</v>
      </c>
      <c r="N769" s="131">
        <f t="shared" ca="1" si="212"/>
        <v>1.2024916510000001</v>
      </c>
      <c r="O769" s="130">
        <f t="shared" si="223"/>
        <v>0</v>
      </c>
      <c r="P769" s="129">
        <f t="shared" ca="1" si="213"/>
        <v>485979.96240000002</v>
      </c>
      <c r="Q769" s="135">
        <f t="shared" si="214"/>
        <v>0</v>
      </c>
      <c r="R769" s="129">
        <f t="shared" si="215"/>
        <v>0</v>
      </c>
      <c r="S769" s="136" t="str">
        <f t="shared" si="224"/>
        <v>A+J=</v>
      </c>
      <c r="T769" s="122">
        <f t="shared" si="225"/>
        <v>44368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>
        <f t="shared" si="216"/>
        <v>44246</v>
      </c>
      <c r="B770" s="127">
        <f t="shared" ca="1" si="226"/>
        <v>2886754.3679999998</v>
      </c>
      <c r="C770" s="119">
        <f t="shared" si="217"/>
        <v>2400000</v>
      </c>
      <c r="D770" s="128">
        <f ca="1">IF(A770&lt;$B$1,VLOOKUP(A770,[1]DI!$A$4:$B$15000,2,FALSE),0)</f>
        <v>1.9000000000000006E-2</v>
      </c>
      <c r="E770" s="129">
        <f t="shared" ca="1" si="209"/>
        <v>1.0000746899999999</v>
      </c>
      <c r="F770" s="129">
        <f ca="1">(TRUNC(PRODUCT($E$12:$E769),16))</f>
        <v>1.0874030717490899</v>
      </c>
      <c r="G770" s="129">
        <f t="shared" si="218"/>
        <v>1</v>
      </c>
      <c r="H770" s="129">
        <f t="shared" ca="1" si="210"/>
        <v>1.0874030699999999</v>
      </c>
      <c r="I770" s="128">
        <f t="shared" si="219"/>
        <v>0.05</v>
      </c>
      <c r="J770" s="122">
        <f t="shared" si="220"/>
        <v>43488</v>
      </c>
      <c r="K770" s="118">
        <f t="shared" si="221"/>
        <v>521</v>
      </c>
      <c r="L770" s="130">
        <f t="shared" si="222"/>
        <v>521</v>
      </c>
      <c r="M770" s="131">
        <f t="shared" si="211"/>
        <v>1.106134747</v>
      </c>
      <c r="N770" s="131">
        <f t="shared" ca="1" si="212"/>
        <v>1.2028143200000001</v>
      </c>
      <c r="O770" s="130">
        <f t="shared" si="223"/>
        <v>0</v>
      </c>
      <c r="P770" s="129">
        <f t="shared" ca="1" si="213"/>
        <v>486754.36800000002</v>
      </c>
      <c r="Q770" s="135">
        <f t="shared" si="214"/>
        <v>0</v>
      </c>
      <c r="R770" s="129">
        <f t="shared" si="215"/>
        <v>0</v>
      </c>
      <c r="S770" s="136" t="str">
        <f t="shared" si="224"/>
        <v>A+J=</v>
      </c>
      <c r="T770" s="122">
        <f t="shared" si="225"/>
        <v>44368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>
        <f t="shared" si="216"/>
        <v>44247</v>
      </c>
      <c r="B771" s="127">
        <f t="shared" ca="1" si="226"/>
        <v>2887528.9871999999</v>
      </c>
      <c r="C771" s="119">
        <f t="shared" si="217"/>
        <v>2400000</v>
      </c>
      <c r="D771" s="128">
        <f ca="1">IF(A771&lt;$B$1,VLOOKUP(A771,[1]DI!$A$4:$B$15000,2,FALSE),0)</f>
        <v>0</v>
      </c>
      <c r="E771" s="129">
        <f t="shared" ca="1" si="209"/>
        <v>1</v>
      </c>
      <c r="F771" s="129">
        <f ca="1">(TRUNC(PRODUCT($E$12:$E770),16))</f>
        <v>1.0874842898845201</v>
      </c>
      <c r="G771" s="129">
        <f t="shared" si="218"/>
        <v>1</v>
      </c>
      <c r="H771" s="129">
        <f t="shared" ca="1" si="210"/>
        <v>1.0874842899999999</v>
      </c>
      <c r="I771" s="128">
        <f t="shared" si="219"/>
        <v>0.05</v>
      </c>
      <c r="J771" s="122">
        <f t="shared" si="220"/>
        <v>43488</v>
      </c>
      <c r="K771" s="118">
        <f t="shared" si="221"/>
        <v>521</v>
      </c>
      <c r="L771" s="130">
        <f t="shared" si="222"/>
        <v>522</v>
      </c>
      <c r="M771" s="131">
        <f t="shared" si="211"/>
        <v>1.1063489280000001</v>
      </c>
      <c r="N771" s="131">
        <f t="shared" ca="1" si="212"/>
        <v>1.2031370779999999</v>
      </c>
      <c r="O771" s="130">
        <f t="shared" si="223"/>
        <v>0</v>
      </c>
      <c r="P771" s="129">
        <f t="shared" ca="1" si="213"/>
        <v>487528.98719999997</v>
      </c>
      <c r="Q771" s="135">
        <f t="shared" si="214"/>
        <v>0</v>
      </c>
      <c r="R771" s="129">
        <f t="shared" si="215"/>
        <v>0</v>
      </c>
      <c r="S771" s="136" t="str">
        <f t="shared" si="224"/>
        <v>A+J=</v>
      </c>
      <c r="T771" s="122">
        <f t="shared" si="225"/>
        <v>44368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>
        <f t="shared" si="216"/>
        <v>44248</v>
      </c>
      <c r="B772" s="127">
        <f t="shared" ca="1" si="226"/>
        <v>2887528.9871999999</v>
      </c>
      <c r="C772" s="119">
        <f t="shared" si="217"/>
        <v>2400000</v>
      </c>
      <c r="D772" s="128">
        <f ca="1">IF(A772&lt;$B$1,VLOOKUP(A772,[1]DI!$A$4:$B$15000,2,FALSE),0)</f>
        <v>0</v>
      </c>
      <c r="E772" s="129">
        <f t="shared" ca="1" si="209"/>
        <v>1</v>
      </c>
      <c r="F772" s="129">
        <f ca="1">(TRUNC(PRODUCT($E$12:$E771),16))</f>
        <v>1.0874842898845201</v>
      </c>
      <c r="G772" s="129">
        <f t="shared" si="218"/>
        <v>1</v>
      </c>
      <c r="H772" s="129">
        <f t="shared" ca="1" si="210"/>
        <v>1.0874842899999999</v>
      </c>
      <c r="I772" s="128">
        <f t="shared" si="219"/>
        <v>0.05</v>
      </c>
      <c r="J772" s="122">
        <f t="shared" si="220"/>
        <v>43488</v>
      </c>
      <c r="K772" s="118">
        <f t="shared" si="221"/>
        <v>521</v>
      </c>
      <c r="L772" s="130">
        <f t="shared" si="222"/>
        <v>522</v>
      </c>
      <c r="M772" s="131">
        <f t="shared" si="211"/>
        <v>1.1063489280000001</v>
      </c>
      <c r="N772" s="131">
        <f t="shared" ca="1" si="212"/>
        <v>1.2031370779999999</v>
      </c>
      <c r="O772" s="130">
        <f t="shared" si="223"/>
        <v>0</v>
      </c>
      <c r="P772" s="129">
        <f t="shared" ca="1" si="213"/>
        <v>487528.98719999997</v>
      </c>
      <c r="Q772" s="135">
        <f t="shared" si="214"/>
        <v>0</v>
      </c>
      <c r="R772" s="129">
        <f t="shared" si="215"/>
        <v>0</v>
      </c>
      <c r="S772" s="136" t="str">
        <f t="shared" si="224"/>
        <v>A+J=</v>
      </c>
      <c r="T772" s="122">
        <f t="shared" si="225"/>
        <v>44368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>
        <f t="shared" si="216"/>
        <v>44249</v>
      </c>
      <c r="B773" s="127">
        <f t="shared" ca="1" si="226"/>
        <v>2887528.9871999999</v>
      </c>
      <c r="C773" s="119">
        <f t="shared" si="217"/>
        <v>2400000</v>
      </c>
      <c r="D773" s="128">
        <f ca="1">IF(A773&lt;$B$1,VLOOKUP(A773,[1]DI!$A$4:$B$15000,2,FALSE),0)</f>
        <v>1.9000000000000006E-2</v>
      </c>
      <c r="E773" s="129">
        <f t="shared" ca="1" si="209"/>
        <v>1.0000746899999999</v>
      </c>
      <c r="F773" s="129">
        <f ca="1">(TRUNC(PRODUCT($E$12:$E772),16))</f>
        <v>1.0874842898845201</v>
      </c>
      <c r="G773" s="129">
        <f t="shared" si="218"/>
        <v>1</v>
      </c>
      <c r="H773" s="129">
        <f t="shared" ca="1" si="210"/>
        <v>1.0874842899999999</v>
      </c>
      <c r="I773" s="128">
        <f t="shared" si="219"/>
        <v>0.05</v>
      </c>
      <c r="J773" s="122">
        <f t="shared" si="220"/>
        <v>43488</v>
      </c>
      <c r="K773" s="118">
        <f t="shared" si="221"/>
        <v>522</v>
      </c>
      <c r="L773" s="130">
        <f t="shared" si="222"/>
        <v>522</v>
      </c>
      <c r="M773" s="131">
        <f t="shared" si="211"/>
        <v>1.1063489280000001</v>
      </c>
      <c r="N773" s="131">
        <f t="shared" ca="1" si="212"/>
        <v>1.2031370779999999</v>
      </c>
      <c r="O773" s="130">
        <f t="shared" si="223"/>
        <v>0</v>
      </c>
      <c r="P773" s="129">
        <f t="shared" ca="1" si="213"/>
        <v>487528.98719999997</v>
      </c>
      <c r="Q773" s="135">
        <f t="shared" si="214"/>
        <v>0</v>
      </c>
      <c r="R773" s="129">
        <f t="shared" si="215"/>
        <v>0</v>
      </c>
      <c r="S773" s="136" t="str">
        <f t="shared" si="224"/>
        <v>A+J=</v>
      </c>
      <c r="T773" s="122">
        <f t="shared" si="225"/>
        <v>44368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>
        <f t="shared" si="216"/>
        <v>44250</v>
      </c>
      <c r="B774" s="127">
        <f t="shared" ca="1" si="226"/>
        <v>2888303.8032</v>
      </c>
      <c r="C774" s="119">
        <f t="shared" si="217"/>
        <v>2400000</v>
      </c>
      <c r="D774" s="128">
        <f ca="1">IF(A774&lt;$B$1,VLOOKUP(A774,[1]DI!$A$4:$B$15000,2,FALSE),0)</f>
        <v>1.9000000000000006E-2</v>
      </c>
      <c r="E774" s="129">
        <f t="shared" ca="1" si="209"/>
        <v>1.0000746899999999</v>
      </c>
      <c r="F774" s="129">
        <f ca="1">(TRUNC(PRODUCT($E$12:$E773),16))</f>
        <v>1.08756551408613</v>
      </c>
      <c r="G774" s="129">
        <f t="shared" si="218"/>
        <v>1</v>
      </c>
      <c r="H774" s="129">
        <f t="shared" ca="1" si="210"/>
        <v>1.0875655099999999</v>
      </c>
      <c r="I774" s="128">
        <f t="shared" si="219"/>
        <v>0.05</v>
      </c>
      <c r="J774" s="122">
        <f t="shared" si="220"/>
        <v>43488</v>
      </c>
      <c r="K774" s="118">
        <f t="shared" si="221"/>
        <v>523</v>
      </c>
      <c r="L774" s="130">
        <f t="shared" si="222"/>
        <v>523</v>
      </c>
      <c r="M774" s="131">
        <f t="shared" si="211"/>
        <v>1.106563151</v>
      </c>
      <c r="N774" s="131">
        <f t="shared" ca="1" si="212"/>
        <v>1.2034599180000001</v>
      </c>
      <c r="O774" s="130">
        <f t="shared" si="223"/>
        <v>0</v>
      </c>
      <c r="P774" s="129">
        <f t="shared" ca="1" si="213"/>
        <v>488303.80320000002</v>
      </c>
      <c r="Q774" s="135">
        <f t="shared" si="214"/>
        <v>0</v>
      </c>
      <c r="R774" s="129">
        <f t="shared" si="215"/>
        <v>0</v>
      </c>
      <c r="S774" s="136" t="str">
        <f t="shared" si="224"/>
        <v>A+J=</v>
      </c>
      <c r="T774" s="122">
        <f t="shared" si="225"/>
        <v>44368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>
        <f t="shared" si="216"/>
        <v>44251</v>
      </c>
      <c r="B775" s="127">
        <f t="shared" ca="1" si="226"/>
        <v>2889078.8352000001</v>
      </c>
      <c r="C775" s="119">
        <f t="shared" si="217"/>
        <v>2400000</v>
      </c>
      <c r="D775" s="128">
        <f ca="1">IF(A775&lt;$B$1,VLOOKUP(A775,[1]DI!$A$4:$B$15000,2,FALSE),0)</f>
        <v>1.9000000000000006E-2</v>
      </c>
      <c r="E775" s="129">
        <f t="shared" ca="1" si="209"/>
        <v>1.0000746899999999</v>
      </c>
      <c r="F775" s="129">
        <f ca="1">(TRUNC(PRODUCT($E$12:$E774),16))</f>
        <v>1.08764674435437</v>
      </c>
      <c r="G775" s="129">
        <f t="shared" si="218"/>
        <v>1</v>
      </c>
      <c r="H775" s="129">
        <f t="shared" ca="1" si="210"/>
        <v>1.0876467400000001</v>
      </c>
      <c r="I775" s="128">
        <f t="shared" si="219"/>
        <v>0.05</v>
      </c>
      <c r="J775" s="122">
        <f t="shared" si="220"/>
        <v>43488</v>
      </c>
      <c r="K775" s="118">
        <f t="shared" si="221"/>
        <v>524</v>
      </c>
      <c r="L775" s="130">
        <f t="shared" si="222"/>
        <v>524</v>
      </c>
      <c r="M775" s="131">
        <f t="shared" si="211"/>
        <v>1.1067774159999999</v>
      </c>
      <c r="N775" s="131">
        <f t="shared" ca="1" si="212"/>
        <v>1.2037828479999999</v>
      </c>
      <c r="O775" s="130">
        <f t="shared" si="223"/>
        <v>0</v>
      </c>
      <c r="P775" s="129">
        <f t="shared" ca="1" si="213"/>
        <v>489078.83519999997</v>
      </c>
      <c r="Q775" s="135">
        <f t="shared" si="214"/>
        <v>0</v>
      </c>
      <c r="R775" s="129">
        <f t="shared" si="215"/>
        <v>0</v>
      </c>
      <c r="S775" s="136" t="str">
        <f t="shared" si="224"/>
        <v>A+J=</v>
      </c>
      <c r="T775" s="122">
        <f t="shared" si="225"/>
        <v>44368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>
        <f t="shared" si="216"/>
        <v>44252</v>
      </c>
      <c r="B776" s="127">
        <f t="shared" ca="1" si="226"/>
        <v>2889854.0855999999</v>
      </c>
      <c r="C776" s="119">
        <f t="shared" si="217"/>
        <v>2400000</v>
      </c>
      <c r="D776" s="128">
        <f ca="1">IF(A776&lt;$B$1,VLOOKUP(A776,[1]DI!$A$4:$B$15000,2,FALSE),0)</f>
        <v>1.9000000000000006E-2</v>
      </c>
      <c r="E776" s="129">
        <f t="shared" ca="1" si="209"/>
        <v>1.0000746899999999</v>
      </c>
      <c r="F776" s="129">
        <f ca="1">(TRUNC(PRODUCT($E$12:$E775),16))</f>
        <v>1.08772798068971</v>
      </c>
      <c r="G776" s="129">
        <f t="shared" si="218"/>
        <v>1</v>
      </c>
      <c r="H776" s="129">
        <f t="shared" ca="1" si="210"/>
        <v>1.0877279799999999</v>
      </c>
      <c r="I776" s="128">
        <f t="shared" si="219"/>
        <v>0.05</v>
      </c>
      <c r="J776" s="122">
        <f t="shared" si="220"/>
        <v>43488</v>
      </c>
      <c r="K776" s="118">
        <f t="shared" si="221"/>
        <v>525</v>
      </c>
      <c r="L776" s="130">
        <f t="shared" si="222"/>
        <v>525</v>
      </c>
      <c r="M776" s="131">
        <f t="shared" si="211"/>
        <v>1.106991721</v>
      </c>
      <c r="N776" s="131">
        <f t="shared" ca="1" si="212"/>
        <v>1.2041058689999999</v>
      </c>
      <c r="O776" s="130">
        <f t="shared" si="223"/>
        <v>0</v>
      </c>
      <c r="P776" s="129">
        <f t="shared" ca="1" si="213"/>
        <v>489854.08559999999</v>
      </c>
      <c r="Q776" s="135">
        <f t="shared" si="214"/>
        <v>0</v>
      </c>
      <c r="R776" s="129">
        <f t="shared" si="215"/>
        <v>0</v>
      </c>
      <c r="S776" s="136" t="str">
        <f t="shared" si="224"/>
        <v>A+J=</v>
      </c>
      <c r="T776" s="122">
        <f t="shared" si="225"/>
        <v>44368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>
        <f t="shared" si="216"/>
        <v>44253</v>
      </c>
      <c r="B777" s="127">
        <f t="shared" ca="1" si="226"/>
        <v>2890629.5279999999</v>
      </c>
      <c r="C777" s="119">
        <f t="shared" si="217"/>
        <v>2400000</v>
      </c>
      <c r="D777" s="128">
        <f ca="1">IF(A777&lt;$B$1,VLOOKUP(A777,[1]DI!$A$4:$B$15000,2,FALSE),0)</f>
        <v>1.9000000000000006E-2</v>
      </c>
      <c r="E777" s="129">
        <f t="shared" ca="1" si="209"/>
        <v>1.0000746899999999</v>
      </c>
      <c r="F777" s="129">
        <f ca="1">(TRUNC(PRODUCT($E$12:$E776),16))</f>
        <v>1.08780922309259</v>
      </c>
      <c r="G777" s="129">
        <f t="shared" si="218"/>
        <v>1</v>
      </c>
      <c r="H777" s="129">
        <f t="shared" ca="1" si="210"/>
        <v>1.08780922</v>
      </c>
      <c r="I777" s="128">
        <f t="shared" si="219"/>
        <v>0.05</v>
      </c>
      <c r="J777" s="122">
        <f t="shared" si="220"/>
        <v>43488</v>
      </c>
      <c r="K777" s="118">
        <f t="shared" si="221"/>
        <v>526</v>
      </c>
      <c r="L777" s="130">
        <f t="shared" si="222"/>
        <v>526</v>
      </c>
      <c r="M777" s="131">
        <f t="shared" si="211"/>
        <v>1.1072060690000001</v>
      </c>
      <c r="N777" s="131">
        <f t="shared" ca="1" si="212"/>
        <v>1.2044289699999999</v>
      </c>
      <c r="O777" s="130">
        <f t="shared" si="223"/>
        <v>0</v>
      </c>
      <c r="P777" s="129">
        <f t="shared" ca="1" si="213"/>
        <v>490629.52799999999</v>
      </c>
      <c r="Q777" s="135">
        <f t="shared" si="214"/>
        <v>0</v>
      </c>
      <c r="R777" s="129">
        <f t="shared" si="215"/>
        <v>0</v>
      </c>
      <c r="S777" s="136" t="str">
        <f t="shared" si="224"/>
        <v>A+J=</v>
      </c>
      <c r="T777" s="122">
        <f t="shared" si="225"/>
        <v>44368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>
        <f t="shared" si="216"/>
        <v>44254</v>
      </c>
      <c r="B778" s="127">
        <f t="shared" ca="1" si="226"/>
        <v>2891405.1912000002</v>
      </c>
      <c r="C778" s="119">
        <f t="shared" si="217"/>
        <v>2400000</v>
      </c>
      <c r="D778" s="128">
        <f ca="1">IF(A778&lt;$B$1,VLOOKUP(A778,[1]DI!$A$4:$B$15000,2,FALSE),0)</f>
        <v>0</v>
      </c>
      <c r="E778" s="129">
        <f t="shared" ca="1" si="209"/>
        <v>1</v>
      </c>
      <c r="F778" s="129">
        <f ca="1">(TRUNC(PRODUCT($E$12:$E777),16))</f>
        <v>1.0878904715634601</v>
      </c>
      <c r="G778" s="129">
        <f t="shared" si="218"/>
        <v>1</v>
      </c>
      <c r="H778" s="129">
        <f t="shared" ca="1" si="210"/>
        <v>1.0878904700000001</v>
      </c>
      <c r="I778" s="128">
        <f t="shared" si="219"/>
        <v>0.05</v>
      </c>
      <c r="J778" s="122">
        <f t="shared" si="220"/>
        <v>43488</v>
      </c>
      <c r="K778" s="118">
        <f t="shared" si="221"/>
        <v>526</v>
      </c>
      <c r="L778" s="130">
        <f t="shared" si="222"/>
        <v>527</v>
      </c>
      <c r="M778" s="131">
        <f t="shared" si="211"/>
        <v>1.107420458</v>
      </c>
      <c r="N778" s="131">
        <f t="shared" ca="1" si="212"/>
        <v>1.204752163</v>
      </c>
      <c r="O778" s="130">
        <f t="shared" si="223"/>
        <v>0</v>
      </c>
      <c r="P778" s="129">
        <f t="shared" ca="1" si="213"/>
        <v>491405.1912</v>
      </c>
      <c r="Q778" s="135">
        <f t="shared" si="214"/>
        <v>0</v>
      </c>
      <c r="R778" s="129">
        <f t="shared" si="215"/>
        <v>0</v>
      </c>
      <c r="S778" s="136" t="str">
        <f t="shared" si="224"/>
        <v>A+J=</v>
      </c>
      <c r="T778" s="122">
        <f t="shared" si="225"/>
        <v>44368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>
        <f t="shared" si="216"/>
        <v>44255</v>
      </c>
      <c r="B779" s="127">
        <f t="shared" ca="1" si="226"/>
        <v>2891405.1912000002</v>
      </c>
      <c r="C779" s="119">
        <f t="shared" si="217"/>
        <v>2400000</v>
      </c>
      <c r="D779" s="128">
        <f ca="1">IF(A779&lt;$B$1,VLOOKUP(A779,[1]DI!$A$4:$B$15000,2,FALSE),0)</f>
        <v>0</v>
      </c>
      <c r="E779" s="129">
        <f t="shared" ca="1" si="209"/>
        <v>1</v>
      </c>
      <c r="F779" s="129">
        <f ca="1">(TRUNC(PRODUCT($E$12:$E778),16))</f>
        <v>1.0878904715634601</v>
      </c>
      <c r="G779" s="129">
        <f t="shared" si="218"/>
        <v>1</v>
      </c>
      <c r="H779" s="129">
        <f t="shared" ca="1" si="210"/>
        <v>1.0878904700000001</v>
      </c>
      <c r="I779" s="128">
        <f t="shared" si="219"/>
        <v>0.05</v>
      </c>
      <c r="J779" s="122">
        <f t="shared" si="220"/>
        <v>43488</v>
      </c>
      <c r="K779" s="118">
        <f t="shared" si="221"/>
        <v>526</v>
      </c>
      <c r="L779" s="130">
        <f t="shared" si="222"/>
        <v>527</v>
      </c>
      <c r="M779" s="131">
        <f t="shared" si="211"/>
        <v>1.107420458</v>
      </c>
      <c r="N779" s="131">
        <f t="shared" ca="1" si="212"/>
        <v>1.204752163</v>
      </c>
      <c r="O779" s="130">
        <f t="shared" si="223"/>
        <v>0</v>
      </c>
      <c r="P779" s="129">
        <f t="shared" ca="1" si="213"/>
        <v>491405.1912</v>
      </c>
      <c r="Q779" s="135">
        <f t="shared" si="214"/>
        <v>0</v>
      </c>
      <c r="R779" s="129">
        <f t="shared" si="215"/>
        <v>0</v>
      </c>
      <c r="S779" s="136" t="str">
        <f t="shared" si="224"/>
        <v>A+J=</v>
      </c>
      <c r="T779" s="122">
        <f t="shared" si="225"/>
        <v>44368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>
        <f t="shared" si="216"/>
        <v>44256</v>
      </c>
      <c r="B780" s="127">
        <f t="shared" ca="1" si="226"/>
        <v>2891405.1912000002</v>
      </c>
      <c r="C780" s="119">
        <f t="shared" si="217"/>
        <v>2400000</v>
      </c>
      <c r="D780" s="128">
        <f ca="1">IF(A780&lt;$B$1,VLOOKUP(A780,[1]DI!$A$4:$B$15000,2,FALSE),0)</f>
        <v>1.9000000000000006E-2</v>
      </c>
      <c r="E780" s="129">
        <f t="shared" ref="E780:E843" ca="1" si="227">ROUND(((1+D780)^(1/252)),8)</f>
        <v>1.0000746899999999</v>
      </c>
      <c r="F780" s="129">
        <f ca="1">(TRUNC(PRODUCT($E$12:$E779),16))</f>
        <v>1.0878904715634601</v>
      </c>
      <c r="G780" s="129">
        <f t="shared" si="218"/>
        <v>1</v>
      </c>
      <c r="H780" s="129">
        <f t="shared" ref="H780:H843" ca="1" si="228">ROUND(F780/G780,8)</f>
        <v>1.0878904700000001</v>
      </c>
      <c r="I780" s="128">
        <f t="shared" si="219"/>
        <v>0.05</v>
      </c>
      <c r="J780" s="122">
        <f t="shared" si="220"/>
        <v>43488</v>
      </c>
      <c r="K780" s="118">
        <f t="shared" si="221"/>
        <v>527</v>
      </c>
      <c r="L780" s="130">
        <f t="shared" si="222"/>
        <v>527</v>
      </c>
      <c r="M780" s="131">
        <f t="shared" ref="M780:M843" si="229">ROUND((I780+1)^(L780/252),9)</f>
        <v>1.107420458</v>
      </c>
      <c r="N780" s="131">
        <f t="shared" ref="N780:N843" ca="1" si="230">ROUND(H780*M780,9)</f>
        <v>1.204752163</v>
      </c>
      <c r="O780" s="130">
        <f t="shared" si="223"/>
        <v>0</v>
      </c>
      <c r="P780" s="129">
        <f t="shared" ref="P780:P843" ca="1" si="231">TRUNC(((N780-1)*C780),8)</f>
        <v>491405.1912</v>
      </c>
      <c r="Q780" s="135">
        <f t="shared" ref="Q780:Q843" si="232">IF($O780&gt;0,VLOOKUP($O780,$W$12:$AC$150,7),0)</f>
        <v>0</v>
      </c>
      <c r="R780" s="129">
        <f t="shared" ref="R780:R843" si="233">IF(Q780&gt;0,TRUNC(Q780*C$12,8),0)</f>
        <v>0</v>
      </c>
      <c r="S780" s="136" t="str">
        <f t="shared" si="224"/>
        <v>A+J=</v>
      </c>
      <c r="T780" s="122">
        <f t="shared" si="225"/>
        <v>44368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>
        <f t="shared" ref="A781:A844" si="234">(A780+1)</f>
        <v>44257</v>
      </c>
      <c r="B781" s="127">
        <f t="shared" ca="1" si="226"/>
        <v>2892181.068</v>
      </c>
      <c r="C781" s="119">
        <f t="shared" ref="C781:C844" si="235">(C780-R780)</f>
        <v>2400000</v>
      </c>
      <c r="D781" s="128">
        <f ca="1">IF(A781&lt;$B$1,VLOOKUP(A781,[1]DI!$A$4:$B$15000,2,FALSE),0)</f>
        <v>1.9000000000000006E-2</v>
      </c>
      <c r="E781" s="129">
        <f t="shared" ca="1" si="227"/>
        <v>1.0000746899999999</v>
      </c>
      <c r="F781" s="129">
        <f ca="1">(TRUNC(PRODUCT($E$12:$E780),16))</f>
        <v>1.0879717261027799</v>
      </c>
      <c r="G781" s="129">
        <f t="shared" ref="G781:G844" si="236">IF(O780&gt;0,F780,G780)</f>
        <v>1</v>
      </c>
      <c r="H781" s="129">
        <f t="shared" ca="1" si="228"/>
        <v>1.08797173</v>
      </c>
      <c r="I781" s="128">
        <f t="shared" ref="I781:I844" si="237">I780</f>
        <v>0.05</v>
      </c>
      <c r="J781" s="122">
        <f t="shared" ref="J781:J844" si="238">IF(O780&gt;0,VLOOKUP(O780,W$12:AG$150,2),J780)</f>
        <v>43488</v>
      </c>
      <c r="K781" s="118">
        <f t="shared" ref="K781:K844" si="239">IF(A781&gt;J781,IF(NETWORKDAYS(J781,A781,$W$160:$W$544)-1=0,1,NETWORKDAYS(J781,A781,$W$160:$W$544)-1),0)</f>
        <v>528</v>
      </c>
      <c r="L781" s="130">
        <f t="shared" ref="L781:L844" si="240">IF(AND(K781=1,K780=1),1,IF(K781&gt;0,IF(K781=K780,K781+1,K781),0))</f>
        <v>528</v>
      </c>
      <c r="M781" s="131">
        <f t="shared" si="229"/>
        <v>1.107634888</v>
      </c>
      <c r="N781" s="131">
        <f t="shared" ca="1" si="230"/>
        <v>1.2050754450000001</v>
      </c>
      <c r="O781" s="130">
        <f t="shared" ref="O781:O844" si="241">IF(VLOOKUP(A781,X$12:AE$150,8)=VLOOKUP(A780,X$12:AE$150,8),0,VLOOKUP(A781,X$12:AE$150,8))</f>
        <v>0</v>
      </c>
      <c r="P781" s="129">
        <f t="shared" ca="1" si="231"/>
        <v>492181.06800000003</v>
      </c>
      <c r="Q781" s="135">
        <f t="shared" si="232"/>
        <v>0</v>
      </c>
      <c r="R781" s="129">
        <f t="shared" si="233"/>
        <v>0</v>
      </c>
      <c r="S781" s="136" t="str">
        <f t="shared" ref="S781:S844" si="242">IF(O780&gt;0,VLOOKUP(O780,W$12:AG$150,10),S780)</f>
        <v>A+J=</v>
      </c>
      <c r="T781" s="122">
        <f t="shared" ref="T781:T844" si="243">IF(O780&gt;0,VLOOKUP(O780,W$12:AG$150,11),T780)</f>
        <v>44368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>
        <f t="shared" si="234"/>
        <v>44258</v>
      </c>
      <c r="B782" s="127">
        <f t="shared" ref="B782:B845" ca="1" si="244">IF(A782&lt;=TODAY(),C782+P782,IF(AND(A782&gt;TODAY(),A782&lt;=$B$1),IF(VLOOKUP(TODAY(),$A$10:$D$5000,4,FALSE)=0,"n.d",C782+P782),"n.d"))</f>
        <v>2892957.1415999997</v>
      </c>
      <c r="C782" s="119">
        <f t="shared" si="235"/>
        <v>2400000</v>
      </c>
      <c r="D782" s="128">
        <f ca="1">IF(A782&lt;$B$1,VLOOKUP(A782,[1]DI!$A$4:$B$15000,2,FALSE),0)</f>
        <v>1.9000000000000006E-2</v>
      </c>
      <c r="E782" s="129">
        <f t="shared" ca="1" si="227"/>
        <v>1.0000746899999999</v>
      </c>
      <c r="F782" s="129">
        <f ca="1">(TRUNC(PRODUCT($E$12:$E781),16))</f>
        <v>1.088052986711</v>
      </c>
      <c r="G782" s="129">
        <f t="shared" si="236"/>
        <v>1</v>
      </c>
      <c r="H782" s="129">
        <f t="shared" ca="1" si="228"/>
        <v>1.08805299</v>
      </c>
      <c r="I782" s="128">
        <f t="shared" si="237"/>
        <v>0.05</v>
      </c>
      <c r="J782" s="122">
        <f t="shared" si="238"/>
        <v>43488</v>
      </c>
      <c r="K782" s="118">
        <f t="shared" si="239"/>
        <v>529</v>
      </c>
      <c r="L782" s="130">
        <f t="shared" si="240"/>
        <v>529</v>
      </c>
      <c r="M782" s="131">
        <f t="shared" si="229"/>
        <v>1.1078493599999999</v>
      </c>
      <c r="N782" s="131">
        <f t="shared" ca="1" si="230"/>
        <v>1.2053988090000001</v>
      </c>
      <c r="O782" s="130">
        <f t="shared" si="241"/>
        <v>0</v>
      </c>
      <c r="P782" s="129">
        <f t="shared" ca="1" si="231"/>
        <v>492957.14159999997</v>
      </c>
      <c r="Q782" s="135">
        <f t="shared" si="232"/>
        <v>0</v>
      </c>
      <c r="R782" s="129">
        <f t="shared" si="233"/>
        <v>0</v>
      </c>
      <c r="S782" s="136" t="str">
        <f t="shared" si="242"/>
        <v>A+J=</v>
      </c>
      <c r="T782" s="122">
        <f t="shared" si="243"/>
        <v>44368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>
        <f t="shared" si="234"/>
        <v>44259</v>
      </c>
      <c r="B783" s="127">
        <f t="shared" ca="1" si="244"/>
        <v>2893733.4024</v>
      </c>
      <c r="C783" s="119">
        <f t="shared" si="235"/>
        <v>2400000</v>
      </c>
      <c r="D783" s="128">
        <f ca="1">IF(A783&lt;$B$1,VLOOKUP(A783,[1]DI!$A$4:$B$15000,2,FALSE),0)</f>
        <v>1.9000000000000006E-2</v>
      </c>
      <c r="E783" s="129">
        <f t="shared" ca="1" si="227"/>
        <v>1.0000746899999999</v>
      </c>
      <c r="F783" s="129">
        <f ca="1">(TRUNC(PRODUCT($E$12:$E782),16))</f>
        <v>1.0881342533885801</v>
      </c>
      <c r="G783" s="129">
        <f t="shared" si="236"/>
        <v>1</v>
      </c>
      <c r="H783" s="129">
        <f t="shared" ca="1" si="228"/>
        <v>1.08813425</v>
      </c>
      <c r="I783" s="128">
        <f t="shared" si="237"/>
        <v>0.05</v>
      </c>
      <c r="J783" s="122">
        <f t="shared" si="238"/>
        <v>43488</v>
      </c>
      <c r="K783" s="118">
        <f t="shared" si="239"/>
        <v>530</v>
      </c>
      <c r="L783" s="130">
        <f t="shared" si="240"/>
        <v>530</v>
      </c>
      <c r="M783" s="131">
        <f t="shared" si="229"/>
        <v>1.1080638730000001</v>
      </c>
      <c r="N783" s="131">
        <f t="shared" ca="1" si="230"/>
        <v>1.2057222510000001</v>
      </c>
      <c r="O783" s="130">
        <f t="shared" si="241"/>
        <v>0</v>
      </c>
      <c r="P783" s="129">
        <f t="shared" ca="1" si="231"/>
        <v>493733.40240000002</v>
      </c>
      <c r="Q783" s="135">
        <f t="shared" si="232"/>
        <v>0</v>
      </c>
      <c r="R783" s="129">
        <f t="shared" si="233"/>
        <v>0</v>
      </c>
      <c r="S783" s="136" t="str">
        <f t="shared" si="242"/>
        <v>A+J=</v>
      </c>
      <c r="T783" s="122">
        <f t="shared" si="243"/>
        <v>44368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>
        <f t="shared" si="234"/>
        <v>44260</v>
      </c>
      <c r="B784" s="127">
        <f t="shared" ca="1" si="244"/>
        <v>2894509.9128</v>
      </c>
      <c r="C784" s="119">
        <f t="shared" si="235"/>
        <v>2400000</v>
      </c>
      <c r="D784" s="128">
        <f ca="1">IF(A784&lt;$B$1,VLOOKUP(A784,[1]DI!$A$4:$B$15000,2,FALSE),0)</f>
        <v>1.9000000000000006E-2</v>
      </c>
      <c r="E784" s="129">
        <f t="shared" ca="1" si="227"/>
        <v>1.0000746899999999</v>
      </c>
      <c r="F784" s="129">
        <f ca="1">(TRUNC(PRODUCT($E$12:$E783),16))</f>
        <v>1.0882155261359701</v>
      </c>
      <c r="G784" s="129">
        <f t="shared" si="236"/>
        <v>1</v>
      </c>
      <c r="H784" s="129">
        <f t="shared" ca="1" si="228"/>
        <v>1.08821553</v>
      </c>
      <c r="I784" s="128">
        <f t="shared" si="237"/>
        <v>0.05</v>
      </c>
      <c r="J784" s="122">
        <f t="shared" si="238"/>
        <v>43488</v>
      </c>
      <c r="K784" s="118">
        <f t="shared" si="239"/>
        <v>531</v>
      </c>
      <c r="L784" s="130">
        <f t="shared" si="240"/>
        <v>531</v>
      </c>
      <c r="M784" s="131">
        <f t="shared" si="229"/>
        <v>1.108278428</v>
      </c>
      <c r="N784" s="131">
        <f t="shared" ca="1" si="230"/>
        <v>1.206045797</v>
      </c>
      <c r="O784" s="130">
        <f t="shared" si="241"/>
        <v>0</v>
      </c>
      <c r="P784" s="129">
        <f t="shared" ca="1" si="231"/>
        <v>494509.91279999999</v>
      </c>
      <c r="Q784" s="135">
        <f t="shared" si="232"/>
        <v>0</v>
      </c>
      <c r="R784" s="129">
        <f t="shared" si="233"/>
        <v>0</v>
      </c>
      <c r="S784" s="136" t="str">
        <f t="shared" si="242"/>
        <v>A+J=</v>
      </c>
      <c r="T784" s="122">
        <f t="shared" si="243"/>
        <v>44368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>
        <f t="shared" si="234"/>
        <v>44261</v>
      </c>
      <c r="B785" s="127">
        <f t="shared" ca="1" si="244"/>
        <v>2895286.5888</v>
      </c>
      <c r="C785" s="119">
        <f t="shared" si="235"/>
        <v>2400000</v>
      </c>
      <c r="D785" s="128">
        <f ca="1">IF(A785&lt;$B$1,VLOOKUP(A785,[1]DI!$A$4:$B$15000,2,FALSE),0)</f>
        <v>0</v>
      </c>
      <c r="E785" s="129">
        <f t="shared" ca="1" si="227"/>
        <v>1</v>
      </c>
      <c r="F785" s="129">
        <f ca="1">(TRUNC(PRODUCT($E$12:$E784),16))</f>
        <v>1.0882968049536099</v>
      </c>
      <c r="G785" s="129">
        <f t="shared" si="236"/>
        <v>1</v>
      </c>
      <c r="H785" s="129">
        <f t="shared" ca="1" si="228"/>
        <v>1.0882968</v>
      </c>
      <c r="I785" s="128">
        <f t="shared" si="237"/>
        <v>0.05</v>
      </c>
      <c r="J785" s="122">
        <f t="shared" si="238"/>
        <v>43488</v>
      </c>
      <c r="K785" s="118">
        <f t="shared" si="239"/>
        <v>531</v>
      </c>
      <c r="L785" s="130">
        <f t="shared" si="240"/>
        <v>532</v>
      </c>
      <c r="M785" s="131">
        <f t="shared" si="229"/>
        <v>1.108493025</v>
      </c>
      <c r="N785" s="131">
        <f t="shared" ca="1" si="230"/>
        <v>1.2063694119999999</v>
      </c>
      <c r="O785" s="130">
        <f t="shared" si="241"/>
        <v>0</v>
      </c>
      <c r="P785" s="129">
        <f t="shared" ca="1" si="231"/>
        <v>495286.58880000003</v>
      </c>
      <c r="Q785" s="135">
        <f t="shared" si="232"/>
        <v>0</v>
      </c>
      <c r="R785" s="129">
        <f t="shared" si="233"/>
        <v>0</v>
      </c>
      <c r="S785" s="136" t="str">
        <f t="shared" si="242"/>
        <v>A+J=</v>
      </c>
      <c r="T785" s="122">
        <f t="shared" si="243"/>
        <v>44368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>
        <f t="shared" si="234"/>
        <v>44262</v>
      </c>
      <c r="B786" s="127">
        <f t="shared" ca="1" si="244"/>
        <v>2895286.5888</v>
      </c>
      <c r="C786" s="119">
        <f t="shared" si="235"/>
        <v>2400000</v>
      </c>
      <c r="D786" s="128">
        <f ca="1">IF(A786&lt;$B$1,VLOOKUP(A786,[1]DI!$A$4:$B$15000,2,FALSE),0)</f>
        <v>0</v>
      </c>
      <c r="E786" s="129">
        <f t="shared" ca="1" si="227"/>
        <v>1</v>
      </c>
      <c r="F786" s="129">
        <f ca="1">(TRUNC(PRODUCT($E$12:$E785),16))</f>
        <v>1.0882968049536099</v>
      </c>
      <c r="G786" s="129">
        <f t="shared" si="236"/>
        <v>1</v>
      </c>
      <c r="H786" s="129">
        <f t="shared" ca="1" si="228"/>
        <v>1.0882968</v>
      </c>
      <c r="I786" s="128">
        <f t="shared" si="237"/>
        <v>0.05</v>
      </c>
      <c r="J786" s="122">
        <f t="shared" si="238"/>
        <v>43488</v>
      </c>
      <c r="K786" s="118">
        <f t="shared" si="239"/>
        <v>531</v>
      </c>
      <c r="L786" s="130">
        <f t="shared" si="240"/>
        <v>532</v>
      </c>
      <c r="M786" s="131">
        <f t="shared" si="229"/>
        <v>1.108493025</v>
      </c>
      <c r="N786" s="131">
        <f t="shared" ca="1" si="230"/>
        <v>1.2063694119999999</v>
      </c>
      <c r="O786" s="130">
        <f t="shared" si="241"/>
        <v>0</v>
      </c>
      <c r="P786" s="129">
        <f t="shared" ca="1" si="231"/>
        <v>495286.58880000003</v>
      </c>
      <c r="Q786" s="135">
        <f t="shared" si="232"/>
        <v>0</v>
      </c>
      <c r="R786" s="129">
        <f t="shared" si="233"/>
        <v>0</v>
      </c>
      <c r="S786" s="136" t="str">
        <f t="shared" si="242"/>
        <v>A+J=</v>
      </c>
      <c r="T786" s="122">
        <f t="shared" si="243"/>
        <v>44368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>
        <f t="shared" si="234"/>
        <v>44263</v>
      </c>
      <c r="B787" s="127">
        <f t="shared" ca="1" si="244"/>
        <v>2895286.5888</v>
      </c>
      <c r="C787" s="119">
        <f t="shared" si="235"/>
        <v>2400000</v>
      </c>
      <c r="D787" s="128">
        <f ca="1">IF(A787&lt;$B$1,VLOOKUP(A787,[1]DI!$A$4:$B$15000,2,FALSE),0)</f>
        <v>1.9000000000000006E-2</v>
      </c>
      <c r="E787" s="129">
        <f t="shared" ca="1" si="227"/>
        <v>1.0000746899999999</v>
      </c>
      <c r="F787" s="129">
        <f ca="1">(TRUNC(PRODUCT($E$12:$E786),16))</f>
        <v>1.0882968049536099</v>
      </c>
      <c r="G787" s="129">
        <f t="shared" si="236"/>
        <v>1</v>
      </c>
      <c r="H787" s="129">
        <f t="shared" ca="1" si="228"/>
        <v>1.0882968</v>
      </c>
      <c r="I787" s="128">
        <f t="shared" si="237"/>
        <v>0.05</v>
      </c>
      <c r="J787" s="122">
        <f t="shared" si="238"/>
        <v>43488</v>
      </c>
      <c r="K787" s="118">
        <f t="shared" si="239"/>
        <v>532</v>
      </c>
      <c r="L787" s="130">
        <f t="shared" si="240"/>
        <v>532</v>
      </c>
      <c r="M787" s="131">
        <f t="shared" si="229"/>
        <v>1.108493025</v>
      </c>
      <c r="N787" s="131">
        <f t="shared" ca="1" si="230"/>
        <v>1.2063694119999999</v>
      </c>
      <c r="O787" s="130">
        <f t="shared" si="241"/>
        <v>0</v>
      </c>
      <c r="P787" s="129">
        <f t="shared" ca="1" si="231"/>
        <v>495286.58880000003</v>
      </c>
      <c r="Q787" s="135">
        <f t="shared" si="232"/>
        <v>0</v>
      </c>
      <c r="R787" s="129">
        <f t="shared" si="233"/>
        <v>0</v>
      </c>
      <c r="S787" s="136" t="str">
        <f t="shared" si="242"/>
        <v>A+J=</v>
      </c>
      <c r="T787" s="122">
        <f t="shared" si="243"/>
        <v>44368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>
        <f t="shared" si="234"/>
        <v>44264</v>
      </c>
      <c r="B788" s="127">
        <f t="shared" ca="1" si="244"/>
        <v>2896063.5096</v>
      </c>
      <c r="C788" s="119">
        <f t="shared" si="235"/>
        <v>2400000</v>
      </c>
      <c r="D788" s="128">
        <f ca="1">IF(A788&lt;$B$1,VLOOKUP(A788,[1]DI!$A$4:$B$15000,2,FALSE),0)</f>
        <v>1.9000000000000006E-2</v>
      </c>
      <c r="E788" s="129">
        <f t="shared" ca="1" si="227"/>
        <v>1.0000746899999999</v>
      </c>
      <c r="F788" s="129">
        <f ca="1">(TRUNC(PRODUCT($E$12:$E787),16))</f>
        <v>1.0883780898419799</v>
      </c>
      <c r="G788" s="129">
        <f t="shared" si="236"/>
        <v>1</v>
      </c>
      <c r="H788" s="129">
        <f t="shared" ca="1" si="228"/>
        <v>1.08837809</v>
      </c>
      <c r="I788" s="128">
        <f t="shared" si="237"/>
        <v>0.05</v>
      </c>
      <c r="J788" s="122">
        <f t="shared" si="238"/>
        <v>43488</v>
      </c>
      <c r="K788" s="118">
        <f t="shared" si="239"/>
        <v>533</v>
      </c>
      <c r="L788" s="130">
        <f t="shared" si="240"/>
        <v>533</v>
      </c>
      <c r="M788" s="131">
        <f t="shared" si="229"/>
        <v>1.1087076629999999</v>
      </c>
      <c r="N788" s="131">
        <f t="shared" ca="1" si="230"/>
        <v>1.206693129</v>
      </c>
      <c r="O788" s="130">
        <f t="shared" si="241"/>
        <v>0</v>
      </c>
      <c r="P788" s="129">
        <f t="shared" ca="1" si="231"/>
        <v>496063.50959999999</v>
      </c>
      <c r="Q788" s="135">
        <f t="shared" si="232"/>
        <v>0</v>
      </c>
      <c r="R788" s="129">
        <f t="shared" si="233"/>
        <v>0</v>
      </c>
      <c r="S788" s="136" t="str">
        <f t="shared" si="242"/>
        <v>A+J=</v>
      </c>
      <c r="T788" s="122">
        <f t="shared" si="243"/>
        <v>44368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>
        <f t="shared" si="234"/>
        <v>44265</v>
      </c>
      <c r="B789" s="127">
        <f t="shared" ca="1" si="244"/>
        <v>2896840.6223999998</v>
      </c>
      <c r="C789" s="119">
        <f t="shared" si="235"/>
        <v>2400000</v>
      </c>
      <c r="D789" s="128">
        <f ca="1">IF(A789&lt;$B$1,VLOOKUP(A789,[1]DI!$A$4:$B$15000,2,FALSE),0)</f>
        <v>1.9000000000000006E-2</v>
      </c>
      <c r="E789" s="129">
        <f t="shared" ca="1" si="227"/>
        <v>1.0000746899999999</v>
      </c>
      <c r="F789" s="129">
        <f ca="1">(TRUNC(PRODUCT($E$12:$E788),16))</f>
        <v>1.0884593808015099</v>
      </c>
      <c r="G789" s="129">
        <f t="shared" si="236"/>
        <v>1</v>
      </c>
      <c r="H789" s="129">
        <f t="shared" ca="1" si="228"/>
        <v>1.08845938</v>
      </c>
      <c r="I789" s="128">
        <f t="shared" si="237"/>
        <v>0.05</v>
      </c>
      <c r="J789" s="122">
        <f t="shared" si="238"/>
        <v>43488</v>
      </c>
      <c r="K789" s="118">
        <f t="shared" si="239"/>
        <v>534</v>
      </c>
      <c r="L789" s="130">
        <f t="shared" si="240"/>
        <v>534</v>
      </c>
      <c r="M789" s="131">
        <f t="shared" si="229"/>
        <v>1.1089223429999999</v>
      </c>
      <c r="N789" s="131">
        <f t="shared" ca="1" si="230"/>
        <v>1.2070169260000001</v>
      </c>
      <c r="O789" s="130">
        <f t="shared" si="241"/>
        <v>0</v>
      </c>
      <c r="P789" s="129">
        <f t="shared" ca="1" si="231"/>
        <v>496840.62239999999</v>
      </c>
      <c r="Q789" s="135">
        <f t="shared" si="232"/>
        <v>0</v>
      </c>
      <c r="R789" s="129">
        <f t="shared" si="233"/>
        <v>0</v>
      </c>
      <c r="S789" s="136" t="str">
        <f t="shared" si="242"/>
        <v>A+J=</v>
      </c>
      <c r="T789" s="122">
        <f t="shared" si="243"/>
        <v>44368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>
        <f t="shared" si="234"/>
        <v>44266</v>
      </c>
      <c r="B790" s="127">
        <f t="shared" ca="1" si="244"/>
        <v>2897617.9536000001</v>
      </c>
      <c r="C790" s="119">
        <f t="shared" si="235"/>
        <v>2400000</v>
      </c>
      <c r="D790" s="128">
        <f ca="1">IF(A790&lt;$B$1,VLOOKUP(A790,[1]DI!$A$4:$B$15000,2,FALSE),0)</f>
        <v>1.9000000000000006E-2</v>
      </c>
      <c r="E790" s="129">
        <f t="shared" ca="1" si="227"/>
        <v>1.0000746899999999</v>
      </c>
      <c r="F790" s="129">
        <f ca="1">(TRUNC(PRODUCT($E$12:$E789),16))</f>
        <v>1.0885406778326601</v>
      </c>
      <c r="G790" s="129">
        <f t="shared" si="236"/>
        <v>1</v>
      </c>
      <c r="H790" s="129">
        <f t="shared" ca="1" si="228"/>
        <v>1.0885406799999999</v>
      </c>
      <c r="I790" s="128">
        <f t="shared" si="237"/>
        <v>0.05</v>
      </c>
      <c r="J790" s="122">
        <f t="shared" si="238"/>
        <v>43488</v>
      </c>
      <c r="K790" s="118">
        <f t="shared" si="239"/>
        <v>535</v>
      </c>
      <c r="L790" s="130">
        <f t="shared" si="240"/>
        <v>535</v>
      </c>
      <c r="M790" s="131">
        <f t="shared" si="229"/>
        <v>1.109137064</v>
      </c>
      <c r="N790" s="131">
        <f t="shared" ca="1" si="230"/>
        <v>1.2073408139999999</v>
      </c>
      <c r="O790" s="130">
        <f t="shared" si="241"/>
        <v>0</v>
      </c>
      <c r="P790" s="129">
        <f t="shared" ca="1" si="231"/>
        <v>497617.95360000001</v>
      </c>
      <c r="Q790" s="135">
        <f t="shared" si="232"/>
        <v>0</v>
      </c>
      <c r="R790" s="129">
        <f t="shared" si="233"/>
        <v>0</v>
      </c>
      <c r="S790" s="136" t="str">
        <f t="shared" si="242"/>
        <v>A+J=</v>
      </c>
      <c r="T790" s="122">
        <f t="shared" si="243"/>
        <v>44368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>
        <f t="shared" si="234"/>
        <v>44267</v>
      </c>
      <c r="B791" s="127">
        <f t="shared" ca="1" si="244"/>
        <v>2898395.4767999998</v>
      </c>
      <c r="C791" s="119">
        <f t="shared" si="235"/>
        <v>2400000</v>
      </c>
      <c r="D791" s="128">
        <f ca="1">IF(A791&lt;$B$1,VLOOKUP(A791,[1]DI!$A$4:$B$15000,2,FALSE),0)</f>
        <v>1.9000000000000006E-2</v>
      </c>
      <c r="E791" s="129">
        <f t="shared" ca="1" si="227"/>
        <v>1.0000746899999999</v>
      </c>
      <c r="F791" s="129">
        <f ca="1">(TRUNC(PRODUCT($E$12:$E790),16))</f>
        <v>1.0886219809358799</v>
      </c>
      <c r="G791" s="129">
        <f t="shared" si="236"/>
        <v>1</v>
      </c>
      <c r="H791" s="129">
        <f t="shared" ca="1" si="228"/>
        <v>1.0886219800000001</v>
      </c>
      <c r="I791" s="128">
        <f t="shared" si="237"/>
        <v>0.05</v>
      </c>
      <c r="J791" s="122">
        <f t="shared" si="238"/>
        <v>43488</v>
      </c>
      <c r="K791" s="118">
        <f t="shared" si="239"/>
        <v>536</v>
      </c>
      <c r="L791" s="130">
        <f t="shared" si="240"/>
        <v>536</v>
      </c>
      <c r="M791" s="131">
        <f t="shared" si="229"/>
        <v>1.109351827</v>
      </c>
      <c r="N791" s="131">
        <f t="shared" ca="1" si="230"/>
        <v>1.2076647819999999</v>
      </c>
      <c r="O791" s="130">
        <f t="shared" si="241"/>
        <v>0</v>
      </c>
      <c r="P791" s="129">
        <f t="shared" ca="1" si="231"/>
        <v>498395.4768</v>
      </c>
      <c r="Q791" s="135">
        <f t="shared" si="232"/>
        <v>0</v>
      </c>
      <c r="R791" s="129">
        <f t="shared" si="233"/>
        <v>0</v>
      </c>
      <c r="S791" s="136" t="str">
        <f t="shared" si="242"/>
        <v>A+J=</v>
      </c>
      <c r="T791" s="122">
        <f t="shared" si="243"/>
        <v>44368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>
        <f t="shared" si="234"/>
        <v>44268</v>
      </c>
      <c r="B792" s="127">
        <f t="shared" ca="1" si="244"/>
        <v>2899173.2208000002</v>
      </c>
      <c r="C792" s="119">
        <f t="shared" si="235"/>
        <v>2400000</v>
      </c>
      <c r="D792" s="128">
        <f ca="1">IF(A792&lt;$B$1,VLOOKUP(A792,[1]DI!$A$4:$B$15000,2,FALSE),0)</f>
        <v>0</v>
      </c>
      <c r="E792" s="129">
        <f t="shared" ca="1" si="227"/>
        <v>1</v>
      </c>
      <c r="F792" s="129">
        <f ca="1">(TRUNC(PRODUCT($E$12:$E791),16))</f>
        <v>1.08870329011164</v>
      </c>
      <c r="G792" s="129">
        <f t="shared" si="236"/>
        <v>1</v>
      </c>
      <c r="H792" s="129">
        <f t="shared" ca="1" si="228"/>
        <v>1.08870329</v>
      </c>
      <c r="I792" s="128">
        <f t="shared" si="237"/>
        <v>0.05</v>
      </c>
      <c r="J792" s="122">
        <f t="shared" si="238"/>
        <v>43488</v>
      </c>
      <c r="K792" s="118">
        <f t="shared" si="239"/>
        <v>536</v>
      </c>
      <c r="L792" s="130">
        <f t="shared" si="240"/>
        <v>537</v>
      </c>
      <c r="M792" s="131">
        <f t="shared" si="229"/>
        <v>1.1095666310000001</v>
      </c>
      <c r="N792" s="131">
        <f t="shared" ca="1" si="230"/>
        <v>1.207988842</v>
      </c>
      <c r="O792" s="130">
        <f t="shared" si="241"/>
        <v>0</v>
      </c>
      <c r="P792" s="129">
        <f t="shared" ca="1" si="231"/>
        <v>499173.22080000001</v>
      </c>
      <c r="Q792" s="135">
        <f t="shared" si="232"/>
        <v>0</v>
      </c>
      <c r="R792" s="129">
        <f t="shared" si="233"/>
        <v>0</v>
      </c>
      <c r="S792" s="136" t="str">
        <f t="shared" si="242"/>
        <v>A+J=</v>
      </c>
      <c r="T792" s="122">
        <f t="shared" si="243"/>
        <v>44368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>
        <f t="shared" si="234"/>
        <v>44269</v>
      </c>
      <c r="B793" s="127">
        <f t="shared" ca="1" si="244"/>
        <v>2899173.2208000002</v>
      </c>
      <c r="C793" s="119">
        <f t="shared" si="235"/>
        <v>2400000</v>
      </c>
      <c r="D793" s="128">
        <f ca="1">IF(A793&lt;$B$1,VLOOKUP(A793,[1]DI!$A$4:$B$15000,2,FALSE),0)</f>
        <v>0</v>
      </c>
      <c r="E793" s="129">
        <f t="shared" ca="1" si="227"/>
        <v>1</v>
      </c>
      <c r="F793" s="129">
        <f ca="1">(TRUNC(PRODUCT($E$12:$E792),16))</f>
        <v>1.08870329011164</v>
      </c>
      <c r="G793" s="129">
        <f t="shared" si="236"/>
        <v>1</v>
      </c>
      <c r="H793" s="129">
        <f t="shared" ca="1" si="228"/>
        <v>1.08870329</v>
      </c>
      <c r="I793" s="128">
        <f t="shared" si="237"/>
        <v>0.05</v>
      </c>
      <c r="J793" s="122">
        <f t="shared" si="238"/>
        <v>43488</v>
      </c>
      <c r="K793" s="118">
        <f t="shared" si="239"/>
        <v>536</v>
      </c>
      <c r="L793" s="130">
        <f t="shared" si="240"/>
        <v>537</v>
      </c>
      <c r="M793" s="131">
        <f t="shared" si="229"/>
        <v>1.1095666310000001</v>
      </c>
      <c r="N793" s="131">
        <f t="shared" ca="1" si="230"/>
        <v>1.207988842</v>
      </c>
      <c r="O793" s="130">
        <f t="shared" si="241"/>
        <v>0</v>
      </c>
      <c r="P793" s="129">
        <f t="shared" ca="1" si="231"/>
        <v>499173.22080000001</v>
      </c>
      <c r="Q793" s="135">
        <f t="shared" si="232"/>
        <v>0</v>
      </c>
      <c r="R793" s="129">
        <f t="shared" si="233"/>
        <v>0</v>
      </c>
      <c r="S793" s="136" t="str">
        <f t="shared" si="242"/>
        <v>A+J=</v>
      </c>
      <c r="T793" s="122">
        <f t="shared" si="243"/>
        <v>44368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>
        <f t="shared" si="234"/>
        <v>44270</v>
      </c>
      <c r="B794" s="127">
        <f t="shared" ca="1" si="244"/>
        <v>2899173.2208000002</v>
      </c>
      <c r="C794" s="119">
        <f t="shared" si="235"/>
        <v>2400000</v>
      </c>
      <c r="D794" s="128">
        <f ca="1">IF(A794&lt;$B$1,VLOOKUP(A794,[1]DI!$A$4:$B$15000,2,FALSE),0)</f>
        <v>1.9000000000000006E-2</v>
      </c>
      <c r="E794" s="129">
        <f t="shared" ca="1" si="227"/>
        <v>1.0000746899999999</v>
      </c>
      <c r="F794" s="129">
        <f ca="1">(TRUNC(PRODUCT($E$12:$E793),16))</f>
        <v>1.08870329011164</v>
      </c>
      <c r="G794" s="129">
        <f t="shared" si="236"/>
        <v>1</v>
      </c>
      <c r="H794" s="129">
        <f t="shared" ca="1" si="228"/>
        <v>1.08870329</v>
      </c>
      <c r="I794" s="128">
        <f t="shared" si="237"/>
        <v>0.05</v>
      </c>
      <c r="J794" s="122">
        <f t="shared" si="238"/>
        <v>43488</v>
      </c>
      <c r="K794" s="118">
        <f t="shared" si="239"/>
        <v>537</v>
      </c>
      <c r="L794" s="130">
        <f t="shared" si="240"/>
        <v>537</v>
      </c>
      <c r="M794" s="131">
        <f t="shared" si="229"/>
        <v>1.1095666310000001</v>
      </c>
      <c r="N794" s="131">
        <f t="shared" ca="1" si="230"/>
        <v>1.207988842</v>
      </c>
      <c r="O794" s="130">
        <f t="shared" si="241"/>
        <v>0</v>
      </c>
      <c r="P794" s="129">
        <f t="shared" ca="1" si="231"/>
        <v>499173.22080000001</v>
      </c>
      <c r="Q794" s="135">
        <f t="shared" si="232"/>
        <v>0</v>
      </c>
      <c r="R794" s="129">
        <f t="shared" si="233"/>
        <v>0</v>
      </c>
      <c r="S794" s="136" t="str">
        <f t="shared" si="242"/>
        <v>A+J=</v>
      </c>
      <c r="T794" s="122">
        <f t="shared" si="243"/>
        <v>44368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>
        <f t="shared" si="234"/>
        <v>44271</v>
      </c>
      <c r="B795" s="127">
        <f t="shared" ca="1" si="244"/>
        <v>2899951.1831999999</v>
      </c>
      <c r="C795" s="119">
        <f t="shared" si="235"/>
        <v>2400000</v>
      </c>
      <c r="D795" s="128">
        <f ca="1">IF(A795&lt;$B$1,VLOOKUP(A795,[1]DI!$A$4:$B$15000,2,FALSE),0)</f>
        <v>1.9000000000000006E-2</v>
      </c>
      <c r="E795" s="129">
        <f t="shared" ca="1" si="227"/>
        <v>1.0000746899999999</v>
      </c>
      <c r="F795" s="129">
        <f ca="1">(TRUNC(PRODUCT($E$12:$E794),16))</f>
        <v>1.08878460536038</v>
      </c>
      <c r="G795" s="129">
        <f t="shared" si="236"/>
        <v>1</v>
      </c>
      <c r="H795" s="129">
        <f t="shared" ca="1" si="228"/>
        <v>1.08878461</v>
      </c>
      <c r="I795" s="128">
        <f t="shared" si="237"/>
        <v>0.05</v>
      </c>
      <c r="J795" s="122">
        <f t="shared" si="238"/>
        <v>43488</v>
      </c>
      <c r="K795" s="118">
        <f t="shared" si="239"/>
        <v>538</v>
      </c>
      <c r="L795" s="130">
        <f t="shared" si="240"/>
        <v>538</v>
      </c>
      <c r="M795" s="131">
        <f t="shared" si="229"/>
        <v>1.1097814770000001</v>
      </c>
      <c r="N795" s="131">
        <f t="shared" ca="1" si="230"/>
        <v>1.2083129930000001</v>
      </c>
      <c r="O795" s="130">
        <f t="shared" si="241"/>
        <v>0</v>
      </c>
      <c r="P795" s="129">
        <f t="shared" ca="1" si="231"/>
        <v>499951.18320000003</v>
      </c>
      <c r="Q795" s="135">
        <f t="shared" si="232"/>
        <v>0</v>
      </c>
      <c r="R795" s="129">
        <f t="shared" si="233"/>
        <v>0</v>
      </c>
      <c r="S795" s="136" t="str">
        <f t="shared" si="242"/>
        <v>A+J=</v>
      </c>
      <c r="T795" s="122">
        <f t="shared" si="243"/>
        <v>44368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>
        <f t="shared" si="234"/>
        <v>44272</v>
      </c>
      <c r="B796" s="127">
        <f t="shared" ca="1" si="244"/>
        <v>2900729.3352000001</v>
      </c>
      <c r="C796" s="119">
        <f t="shared" si="235"/>
        <v>2400000</v>
      </c>
      <c r="D796" s="128">
        <f ca="1">IF(A796&lt;$B$1,VLOOKUP(A796,[1]DI!$A$4:$B$15000,2,FALSE),0)</f>
        <v>1.9000000000000006E-2</v>
      </c>
      <c r="E796" s="129">
        <f t="shared" ca="1" si="227"/>
        <v>1.0000746899999999</v>
      </c>
      <c r="F796" s="129">
        <f ca="1">(TRUNC(PRODUCT($E$12:$E795),16))</f>
        <v>1.08886592668255</v>
      </c>
      <c r="G796" s="129">
        <f t="shared" si="236"/>
        <v>1</v>
      </c>
      <c r="H796" s="129">
        <f t="shared" ca="1" si="228"/>
        <v>1.0888659300000001</v>
      </c>
      <c r="I796" s="128">
        <f t="shared" si="237"/>
        <v>0.05</v>
      </c>
      <c r="J796" s="122">
        <f t="shared" si="238"/>
        <v>43488</v>
      </c>
      <c r="K796" s="118">
        <f t="shared" si="239"/>
        <v>539</v>
      </c>
      <c r="L796" s="130">
        <f t="shared" si="240"/>
        <v>539</v>
      </c>
      <c r="M796" s="131">
        <f t="shared" si="229"/>
        <v>1.1099963639999999</v>
      </c>
      <c r="N796" s="131">
        <f t="shared" ca="1" si="230"/>
        <v>1.208637223</v>
      </c>
      <c r="O796" s="130">
        <f t="shared" si="241"/>
        <v>0</v>
      </c>
      <c r="P796" s="129">
        <f t="shared" ca="1" si="231"/>
        <v>500729.33519999997</v>
      </c>
      <c r="Q796" s="135">
        <f t="shared" si="232"/>
        <v>0</v>
      </c>
      <c r="R796" s="129">
        <f t="shared" si="233"/>
        <v>0</v>
      </c>
      <c r="S796" s="136" t="str">
        <f t="shared" si="242"/>
        <v>A+J=</v>
      </c>
      <c r="T796" s="122">
        <f t="shared" si="243"/>
        <v>44368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>
        <f t="shared" si="234"/>
        <v>44273</v>
      </c>
      <c r="B797" s="127">
        <f t="shared" ca="1" si="244"/>
        <v>2901507.6864</v>
      </c>
      <c r="C797" s="119">
        <f t="shared" si="235"/>
        <v>2400000</v>
      </c>
      <c r="D797" s="128">
        <f ca="1">IF(A797&lt;$B$1,VLOOKUP(A797,[1]DI!$A$4:$B$15000,2,FALSE),0)</f>
        <v>2.6499999999999999E-2</v>
      </c>
      <c r="E797" s="129">
        <f t="shared" ca="1" si="227"/>
        <v>1.00010379</v>
      </c>
      <c r="F797" s="129">
        <f ca="1">(TRUNC(PRODUCT($E$12:$E796),16))</f>
        <v>1.08894725407862</v>
      </c>
      <c r="G797" s="129">
        <f t="shared" si="236"/>
        <v>1</v>
      </c>
      <c r="H797" s="129">
        <f t="shared" ca="1" si="228"/>
        <v>1.0889472499999999</v>
      </c>
      <c r="I797" s="128">
        <f t="shared" si="237"/>
        <v>0.05</v>
      </c>
      <c r="J797" s="122">
        <f t="shared" si="238"/>
        <v>43488</v>
      </c>
      <c r="K797" s="118">
        <f t="shared" si="239"/>
        <v>540</v>
      </c>
      <c r="L797" s="130">
        <f t="shared" si="240"/>
        <v>540</v>
      </c>
      <c r="M797" s="131">
        <f t="shared" si="229"/>
        <v>1.110211294</v>
      </c>
      <c r="N797" s="131">
        <f t="shared" ca="1" si="230"/>
        <v>1.2089615359999999</v>
      </c>
      <c r="O797" s="130">
        <f t="shared" si="241"/>
        <v>0</v>
      </c>
      <c r="P797" s="129">
        <f t="shared" ca="1" si="231"/>
        <v>501507.68640000001</v>
      </c>
      <c r="Q797" s="135">
        <f t="shared" si="232"/>
        <v>0</v>
      </c>
      <c r="R797" s="129">
        <f t="shared" si="233"/>
        <v>0</v>
      </c>
      <c r="S797" s="136" t="str">
        <f t="shared" si="242"/>
        <v>A+J=</v>
      </c>
      <c r="T797" s="122">
        <f t="shared" si="243"/>
        <v>44368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>
        <f t="shared" si="234"/>
        <v>44274</v>
      </c>
      <c r="B798" s="127">
        <f t="shared" ca="1" si="244"/>
        <v>2902370.7311999998</v>
      </c>
      <c r="C798" s="119">
        <f t="shared" si="235"/>
        <v>2400000</v>
      </c>
      <c r="D798" s="128">
        <f ca="1">IF(A798&lt;$B$1,VLOOKUP(A798,[1]DI!$A$4:$B$15000,2,FALSE),0)</f>
        <v>2.6499999999999999E-2</v>
      </c>
      <c r="E798" s="129">
        <f t="shared" ca="1" si="227"/>
        <v>1.00010379</v>
      </c>
      <c r="F798" s="129">
        <f ca="1">(TRUNC(PRODUCT($E$12:$E797),16))</f>
        <v>1.0890602759141199</v>
      </c>
      <c r="G798" s="129">
        <f t="shared" si="236"/>
        <v>1</v>
      </c>
      <c r="H798" s="129">
        <f t="shared" ca="1" si="228"/>
        <v>1.08906028</v>
      </c>
      <c r="I798" s="128">
        <f t="shared" si="237"/>
        <v>0.05</v>
      </c>
      <c r="J798" s="122">
        <f t="shared" si="238"/>
        <v>43488</v>
      </c>
      <c r="K798" s="118">
        <f t="shared" si="239"/>
        <v>541</v>
      </c>
      <c r="L798" s="130">
        <f t="shared" si="240"/>
        <v>541</v>
      </c>
      <c r="M798" s="131">
        <f t="shared" si="229"/>
        <v>1.110426264</v>
      </c>
      <c r="N798" s="131">
        <f t="shared" ca="1" si="230"/>
        <v>1.209321138</v>
      </c>
      <c r="O798" s="130">
        <f t="shared" si="241"/>
        <v>0</v>
      </c>
      <c r="P798" s="129">
        <f t="shared" ca="1" si="231"/>
        <v>502370.73119999998</v>
      </c>
      <c r="Q798" s="135">
        <f t="shared" si="232"/>
        <v>0</v>
      </c>
      <c r="R798" s="129">
        <f t="shared" si="233"/>
        <v>0</v>
      </c>
      <c r="S798" s="136" t="str">
        <f t="shared" si="242"/>
        <v>A+J=</v>
      </c>
      <c r="T798" s="122">
        <f t="shared" si="243"/>
        <v>44368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>
        <f t="shared" si="234"/>
        <v>44275</v>
      </c>
      <c r="B799" s="127">
        <f t="shared" ca="1" si="244"/>
        <v>2903234.0063999998</v>
      </c>
      <c r="C799" s="119">
        <f t="shared" si="235"/>
        <v>2400000</v>
      </c>
      <c r="D799" s="128">
        <f ca="1">IF(A799&lt;$B$1,VLOOKUP(A799,[1]DI!$A$4:$B$15000,2,FALSE),0)</f>
        <v>0</v>
      </c>
      <c r="E799" s="129">
        <f t="shared" ca="1" si="227"/>
        <v>1</v>
      </c>
      <c r="F799" s="129">
        <f ca="1">(TRUNC(PRODUCT($E$12:$E798),16))</f>
        <v>1.0891733094801499</v>
      </c>
      <c r="G799" s="129">
        <f t="shared" si="236"/>
        <v>1</v>
      </c>
      <c r="H799" s="129">
        <f t="shared" ca="1" si="228"/>
        <v>1.0891733100000001</v>
      </c>
      <c r="I799" s="128">
        <f t="shared" si="237"/>
        <v>0.05</v>
      </c>
      <c r="J799" s="122">
        <f t="shared" si="238"/>
        <v>43488</v>
      </c>
      <c r="K799" s="118">
        <f t="shared" si="239"/>
        <v>541</v>
      </c>
      <c r="L799" s="130">
        <f t="shared" si="240"/>
        <v>542</v>
      </c>
      <c r="M799" s="131">
        <f t="shared" si="229"/>
        <v>1.110641277</v>
      </c>
      <c r="N799" s="131">
        <f t="shared" ca="1" si="230"/>
        <v>1.209680836</v>
      </c>
      <c r="O799" s="130">
        <f t="shared" si="241"/>
        <v>0</v>
      </c>
      <c r="P799" s="129">
        <f t="shared" ca="1" si="231"/>
        <v>503234.00640000001</v>
      </c>
      <c r="Q799" s="135">
        <f t="shared" si="232"/>
        <v>0</v>
      </c>
      <c r="R799" s="129">
        <f t="shared" si="233"/>
        <v>0</v>
      </c>
      <c r="S799" s="136" t="str">
        <f t="shared" si="242"/>
        <v>A+J=</v>
      </c>
      <c r="T799" s="122">
        <f t="shared" si="243"/>
        <v>44368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>
        <f t="shared" si="234"/>
        <v>44276</v>
      </c>
      <c r="B800" s="127">
        <f t="shared" ca="1" si="244"/>
        <v>2903234.0063999998</v>
      </c>
      <c r="C800" s="119">
        <f t="shared" si="235"/>
        <v>2400000</v>
      </c>
      <c r="D800" s="128">
        <f ca="1">IF(A800&lt;$B$1,VLOOKUP(A800,[1]DI!$A$4:$B$15000,2,FALSE),0)</f>
        <v>0</v>
      </c>
      <c r="E800" s="129">
        <f t="shared" ca="1" si="227"/>
        <v>1</v>
      </c>
      <c r="F800" s="129">
        <f ca="1">(TRUNC(PRODUCT($E$12:$E799),16))</f>
        <v>1.0891733094801499</v>
      </c>
      <c r="G800" s="129">
        <f t="shared" si="236"/>
        <v>1</v>
      </c>
      <c r="H800" s="129">
        <f t="shared" ca="1" si="228"/>
        <v>1.0891733100000001</v>
      </c>
      <c r="I800" s="128">
        <f t="shared" si="237"/>
        <v>0.05</v>
      </c>
      <c r="J800" s="122">
        <f t="shared" si="238"/>
        <v>43488</v>
      </c>
      <c r="K800" s="118">
        <f t="shared" si="239"/>
        <v>541</v>
      </c>
      <c r="L800" s="130">
        <f t="shared" si="240"/>
        <v>542</v>
      </c>
      <c r="M800" s="131">
        <f t="shared" si="229"/>
        <v>1.110641277</v>
      </c>
      <c r="N800" s="131">
        <f t="shared" ca="1" si="230"/>
        <v>1.209680836</v>
      </c>
      <c r="O800" s="130">
        <f t="shared" si="241"/>
        <v>0</v>
      </c>
      <c r="P800" s="129">
        <f t="shared" ca="1" si="231"/>
        <v>503234.00640000001</v>
      </c>
      <c r="Q800" s="135">
        <f t="shared" si="232"/>
        <v>0</v>
      </c>
      <c r="R800" s="129">
        <f t="shared" si="233"/>
        <v>0</v>
      </c>
      <c r="S800" s="136" t="str">
        <f t="shared" si="242"/>
        <v>A+J=</v>
      </c>
      <c r="T800" s="122">
        <f t="shared" si="243"/>
        <v>44368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>
        <f t="shared" si="234"/>
        <v>44277</v>
      </c>
      <c r="B801" s="127">
        <f t="shared" ca="1" si="244"/>
        <v>2903234.0063999998</v>
      </c>
      <c r="C801" s="119">
        <f t="shared" si="235"/>
        <v>2400000</v>
      </c>
      <c r="D801" s="128">
        <f ca="1">IF(A801&lt;$B$1,VLOOKUP(A801,[1]DI!$A$4:$B$15000,2,FALSE),0)</f>
        <v>2.6499999999999999E-2</v>
      </c>
      <c r="E801" s="129">
        <f t="shared" ca="1" si="227"/>
        <v>1.00010379</v>
      </c>
      <c r="F801" s="129">
        <f ca="1">(TRUNC(PRODUCT($E$12:$E800),16))</f>
        <v>1.0891733094801499</v>
      </c>
      <c r="G801" s="129">
        <f t="shared" si="236"/>
        <v>1</v>
      </c>
      <c r="H801" s="129">
        <f t="shared" ca="1" si="228"/>
        <v>1.0891733100000001</v>
      </c>
      <c r="I801" s="128">
        <f t="shared" si="237"/>
        <v>0.05</v>
      </c>
      <c r="J801" s="122">
        <f t="shared" si="238"/>
        <v>43488</v>
      </c>
      <c r="K801" s="118">
        <f t="shared" si="239"/>
        <v>542</v>
      </c>
      <c r="L801" s="130">
        <f t="shared" si="240"/>
        <v>542</v>
      </c>
      <c r="M801" s="131">
        <f t="shared" si="229"/>
        <v>1.110641277</v>
      </c>
      <c r="N801" s="131">
        <f t="shared" ca="1" si="230"/>
        <v>1.209680836</v>
      </c>
      <c r="O801" s="130">
        <f t="shared" si="241"/>
        <v>0</v>
      </c>
      <c r="P801" s="129">
        <f t="shared" ca="1" si="231"/>
        <v>503234.00640000001</v>
      </c>
      <c r="Q801" s="135">
        <f t="shared" si="232"/>
        <v>0</v>
      </c>
      <c r="R801" s="129">
        <f t="shared" si="233"/>
        <v>0</v>
      </c>
      <c r="S801" s="136" t="str">
        <f t="shared" si="242"/>
        <v>A+J=</v>
      </c>
      <c r="T801" s="122">
        <f t="shared" si="243"/>
        <v>44368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>
        <f t="shared" si="234"/>
        <v>44278</v>
      </c>
      <c r="B802" s="127">
        <f t="shared" ca="1" si="244"/>
        <v>2904097.5312000001</v>
      </c>
      <c r="C802" s="119">
        <f t="shared" si="235"/>
        <v>2400000</v>
      </c>
      <c r="D802" s="128">
        <f ca="1">IF(A802&lt;$B$1,VLOOKUP(A802,[1]DI!$A$4:$B$15000,2,FALSE),0)</f>
        <v>2.6499999999999999E-2</v>
      </c>
      <c r="E802" s="129">
        <f t="shared" ca="1" si="227"/>
        <v>1.00010379</v>
      </c>
      <c r="F802" s="129">
        <f ca="1">(TRUNC(PRODUCT($E$12:$E801),16))</f>
        <v>1.0892863547779501</v>
      </c>
      <c r="G802" s="129">
        <f t="shared" si="236"/>
        <v>1</v>
      </c>
      <c r="H802" s="129">
        <f t="shared" ca="1" si="228"/>
        <v>1.0892863500000001</v>
      </c>
      <c r="I802" s="128">
        <f t="shared" si="237"/>
        <v>0.05</v>
      </c>
      <c r="J802" s="122">
        <f t="shared" si="238"/>
        <v>43488</v>
      </c>
      <c r="K802" s="118">
        <f t="shared" si="239"/>
        <v>543</v>
      </c>
      <c r="L802" s="130">
        <f t="shared" si="240"/>
        <v>543</v>
      </c>
      <c r="M802" s="131">
        <f t="shared" si="229"/>
        <v>1.1108563309999999</v>
      </c>
      <c r="N802" s="131">
        <f t="shared" ca="1" si="230"/>
        <v>1.2100406379999999</v>
      </c>
      <c r="O802" s="130">
        <f t="shared" si="241"/>
        <v>0</v>
      </c>
      <c r="P802" s="129">
        <f t="shared" ca="1" si="231"/>
        <v>504097.53120000003</v>
      </c>
      <c r="Q802" s="135">
        <f t="shared" si="232"/>
        <v>0</v>
      </c>
      <c r="R802" s="129">
        <f t="shared" si="233"/>
        <v>0</v>
      </c>
      <c r="S802" s="136" t="str">
        <f t="shared" si="242"/>
        <v>A+J=</v>
      </c>
      <c r="T802" s="122">
        <f t="shared" si="243"/>
        <v>44368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>
        <f t="shared" si="234"/>
        <v>44279</v>
      </c>
      <c r="B803" s="127">
        <f t="shared" ca="1" si="244"/>
        <v>2904961.3344000001</v>
      </c>
      <c r="C803" s="119">
        <f t="shared" si="235"/>
        <v>2400000</v>
      </c>
      <c r="D803" s="128">
        <f ca="1">IF(A803&lt;$B$1,VLOOKUP(A803,[1]DI!$A$4:$B$15000,2,FALSE),0)</f>
        <v>2.6499999999999999E-2</v>
      </c>
      <c r="E803" s="129">
        <f t="shared" ca="1" si="227"/>
        <v>1.00010379</v>
      </c>
      <c r="F803" s="129">
        <f ca="1">(TRUNC(PRODUCT($E$12:$E802),16))</f>
        <v>1.08939941180871</v>
      </c>
      <c r="G803" s="129">
        <f t="shared" si="236"/>
        <v>1</v>
      </c>
      <c r="H803" s="129">
        <f t="shared" ca="1" si="228"/>
        <v>1.08939941</v>
      </c>
      <c r="I803" s="128">
        <f t="shared" si="237"/>
        <v>0.05</v>
      </c>
      <c r="J803" s="122">
        <f t="shared" si="238"/>
        <v>43488</v>
      </c>
      <c r="K803" s="118">
        <f t="shared" si="239"/>
        <v>544</v>
      </c>
      <c r="L803" s="130">
        <f t="shared" si="240"/>
        <v>544</v>
      </c>
      <c r="M803" s="131">
        <f t="shared" si="229"/>
        <v>1.1110714260000001</v>
      </c>
      <c r="N803" s="131">
        <f t="shared" ca="1" si="230"/>
        <v>1.210400556</v>
      </c>
      <c r="O803" s="130">
        <f t="shared" si="241"/>
        <v>0</v>
      </c>
      <c r="P803" s="129">
        <f t="shared" ca="1" si="231"/>
        <v>504961.33439999999</v>
      </c>
      <c r="Q803" s="135">
        <f t="shared" si="232"/>
        <v>0</v>
      </c>
      <c r="R803" s="129">
        <f t="shared" si="233"/>
        <v>0</v>
      </c>
      <c r="S803" s="136" t="str">
        <f t="shared" si="242"/>
        <v>A+J=</v>
      </c>
      <c r="T803" s="122">
        <f t="shared" si="243"/>
        <v>44368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>
        <f t="shared" si="234"/>
        <v>44280</v>
      </c>
      <c r="B804" s="127">
        <f t="shared" ca="1" si="244"/>
        <v>2905825.392</v>
      </c>
      <c r="C804" s="119">
        <f t="shared" si="235"/>
        <v>2400000</v>
      </c>
      <c r="D804" s="128">
        <f ca="1">IF(A804&lt;$B$1,VLOOKUP(A804,[1]DI!$A$4:$B$15000,2,FALSE),0)</f>
        <v>2.6499999999999999E-2</v>
      </c>
      <c r="E804" s="129">
        <f t="shared" ca="1" si="227"/>
        <v>1.00010379</v>
      </c>
      <c r="F804" s="129">
        <f ca="1">(TRUNC(PRODUCT($E$12:$E803),16))</f>
        <v>1.08951248057366</v>
      </c>
      <c r="G804" s="129">
        <f t="shared" si="236"/>
        <v>1</v>
      </c>
      <c r="H804" s="129">
        <f t="shared" ca="1" si="228"/>
        <v>1.08951248</v>
      </c>
      <c r="I804" s="128">
        <f t="shared" si="237"/>
        <v>0.05</v>
      </c>
      <c r="J804" s="122">
        <f t="shared" si="238"/>
        <v>43488</v>
      </c>
      <c r="K804" s="118">
        <f t="shared" si="239"/>
        <v>545</v>
      </c>
      <c r="L804" s="130">
        <f t="shared" si="240"/>
        <v>545</v>
      </c>
      <c r="M804" s="131">
        <f t="shared" si="229"/>
        <v>1.111286564</v>
      </c>
      <c r="N804" s="131">
        <f t="shared" ca="1" si="230"/>
        <v>1.2107605800000001</v>
      </c>
      <c r="O804" s="130">
        <f t="shared" si="241"/>
        <v>0</v>
      </c>
      <c r="P804" s="129">
        <f t="shared" ca="1" si="231"/>
        <v>505825.39199999999</v>
      </c>
      <c r="Q804" s="135">
        <f t="shared" si="232"/>
        <v>0</v>
      </c>
      <c r="R804" s="129">
        <f t="shared" si="233"/>
        <v>0</v>
      </c>
      <c r="S804" s="136" t="str">
        <f t="shared" si="242"/>
        <v>A+J=</v>
      </c>
      <c r="T804" s="122">
        <f t="shared" si="243"/>
        <v>44368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>
        <f t="shared" si="234"/>
        <v>44281</v>
      </c>
      <c r="B805" s="127">
        <f t="shared" ca="1" si="244"/>
        <v>2906689.7015999998</v>
      </c>
      <c r="C805" s="119">
        <f t="shared" si="235"/>
        <v>2400000</v>
      </c>
      <c r="D805" s="128">
        <f ca="1">IF(A805&lt;$B$1,VLOOKUP(A805,[1]DI!$A$4:$B$15000,2,FALSE),0)</f>
        <v>2.6499999999999999E-2</v>
      </c>
      <c r="E805" s="129">
        <f t="shared" ca="1" si="227"/>
        <v>1.00010379</v>
      </c>
      <c r="F805" s="129">
        <f ca="1">(TRUNC(PRODUCT($E$12:$E804),16))</f>
        <v>1.08962556107402</v>
      </c>
      <c r="G805" s="129">
        <f t="shared" si="236"/>
        <v>1</v>
      </c>
      <c r="H805" s="129">
        <f t="shared" ca="1" si="228"/>
        <v>1.08962556</v>
      </c>
      <c r="I805" s="128">
        <f t="shared" si="237"/>
        <v>0.05</v>
      </c>
      <c r="J805" s="122">
        <f t="shared" si="238"/>
        <v>43488</v>
      </c>
      <c r="K805" s="118">
        <f t="shared" si="239"/>
        <v>546</v>
      </c>
      <c r="L805" s="130">
        <f t="shared" si="240"/>
        <v>546</v>
      </c>
      <c r="M805" s="131">
        <f t="shared" si="229"/>
        <v>1.111501743</v>
      </c>
      <c r="N805" s="131">
        <f t="shared" ca="1" si="230"/>
        <v>1.211120709</v>
      </c>
      <c r="O805" s="130">
        <f t="shared" si="241"/>
        <v>0</v>
      </c>
      <c r="P805" s="129">
        <f t="shared" ca="1" si="231"/>
        <v>506689.70159999997</v>
      </c>
      <c r="Q805" s="135">
        <f t="shared" si="232"/>
        <v>0</v>
      </c>
      <c r="R805" s="129">
        <f t="shared" si="233"/>
        <v>0</v>
      </c>
      <c r="S805" s="136" t="str">
        <f t="shared" si="242"/>
        <v>A+J=</v>
      </c>
      <c r="T805" s="122">
        <f t="shared" si="243"/>
        <v>44368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>
        <f t="shared" si="234"/>
        <v>44282</v>
      </c>
      <c r="B806" s="127">
        <f t="shared" ca="1" si="244"/>
        <v>2907554.2607999998</v>
      </c>
      <c r="C806" s="119">
        <f t="shared" si="235"/>
        <v>2400000</v>
      </c>
      <c r="D806" s="128">
        <f ca="1">IF(A806&lt;$B$1,VLOOKUP(A806,[1]DI!$A$4:$B$15000,2,FALSE),0)</f>
        <v>0</v>
      </c>
      <c r="E806" s="129">
        <f t="shared" ca="1" si="227"/>
        <v>1</v>
      </c>
      <c r="F806" s="129">
        <f ca="1">(TRUNC(PRODUCT($E$12:$E805),16))</f>
        <v>1.0897386533110001</v>
      </c>
      <c r="G806" s="129">
        <f t="shared" si="236"/>
        <v>1</v>
      </c>
      <c r="H806" s="129">
        <f t="shared" ca="1" si="228"/>
        <v>1.0897386499999999</v>
      </c>
      <c r="I806" s="128">
        <f t="shared" si="237"/>
        <v>0.05</v>
      </c>
      <c r="J806" s="122">
        <f t="shared" si="238"/>
        <v>43488</v>
      </c>
      <c r="K806" s="118">
        <f t="shared" si="239"/>
        <v>546</v>
      </c>
      <c r="L806" s="130">
        <f t="shared" si="240"/>
        <v>547</v>
      </c>
      <c r="M806" s="131">
        <f t="shared" si="229"/>
        <v>1.1117169629999999</v>
      </c>
      <c r="N806" s="131">
        <f t="shared" ca="1" si="230"/>
        <v>1.2114809419999999</v>
      </c>
      <c r="O806" s="130">
        <f t="shared" si="241"/>
        <v>0</v>
      </c>
      <c r="P806" s="129">
        <f t="shared" ca="1" si="231"/>
        <v>507554.26079999999</v>
      </c>
      <c r="Q806" s="135">
        <f t="shared" si="232"/>
        <v>0</v>
      </c>
      <c r="R806" s="129">
        <f t="shared" si="233"/>
        <v>0</v>
      </c>
      <c r="S806" s="136" t="str">
        <f t="shared" si="242"/>
        <v>A+J=</v>
      </c>
      <c r="T806" s="122">
        <f t="shared" si="243"/>
        <v>44368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>
        <f t="shared" si="234"/>
        <v>44283</v>
      </c>
      <c r="B807" s="127">
        <f t="shared" ca="1" si="244"/>
        <v>2907554.2607999998</v>
      </c>
      <c r="C807" s="119">
        <f t="shared" si="235"/>
        <v>2400000</v>
      </c>
      <c r="D807" s="128">
        <f ca="1">IF(A807&lt;$B$1,VLOOKUP(A807,[1]DI!$A$4:$B$15000,2,FALSE),0)</f>
        <v>0</v>
      </c>
      <c r="E807" s="129">
        <f t="shared" ca="1" si="227"/>
        <v>1</v>
      </c>
      <c r="F807" s="129">
        <f ca="1">(TRUNC(PRODUCT($E$12:$E806),16))</f>
        <v>1.0897386533110001</v>
      </c>
      <c r="G807" s="129">
        <f t="shared" si="236"/>
        <v>1</v>
      </c>
      <c r="H807" s="129">
        <f t="shared" ca="1" si="228"/>
        <v>1.0897386499999999</v>
      </c>
      <c r="I807" s="128">
        <f t="shared" si="237"/>
        <v>0.05</v>
      </c>
      <c r="J807" s="122">
        <f t="shared" si="238"/>
        <v>43488</v>
      </c>
      <c r="K807" s="118">
        <f t="shared" si="239"/>
        <v>546</v>
      </c>
      <c r="L807" s="130">
        <f t="shared" si="240"/>
        <v>547</v>
      </c>
      <c r="M807" s="131">
        <f t="shared" si="229"/>
        <v>1.1117169629999999</v>
      </c>
      <c r="N807" s="131">
        <f t="shared" ca="1" si="230"/>
        <v>1.2114809419999999</v>
      </c>
      <c r="O807" s="130">
        <f t="shared" si="241"/>
        <v>0</v>
      </c>
      <c r="P807" s="129">
        <f t="shared" ca="1" si="231"/>
        <v>507554.26079999999</v>
      </c>
      <c r="Q807" s="135">
        <f t="shared" si="232"/>
        <v>0</v>
      </c>
      <c r="R807" s="129">
        <f t="shared" si="233"/>
        <v>0</v>
      </c>
      <c r="S807" s="136" t="str">
        <f t="shared" si="242"/>
        <v>A+J=</v>
      </c>
      <c r="T807" s="122">
        <f t="shared" si="243"/>
        <v>44368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>
        <f t="shared" si="234"/>
        <v>44284</v>
      </c>
      <c r="B808" s="127">
        <f t="shared" ca="1" si="244"/>
        <v>2907554.2607999998</v>
      </c>
      <c r="C808" s="119">
        <f t="shared" si="235"/>
        <v>2400000</v>
      </c>
      <c r="D808" s="128">
        <f ca="1">IF(A808&lt;$B$1,VLOOKUP(A808,[1]DI!$A$4:$B$15000,2,FALSE),0)</f>
        <v>2.6499999999999999E-2</v>
      </c>
      <c r="E808" s="129">
        <f t="shared" ca="1" si="227"/>
        <v>1.00010379</v>
      </c>
      <c r="F808" s="129">
        <f ca="1">(TRUNC(PRODUCT($E$12:$E807),16))</f>
        <v>1.0897386533110001</v>
      </c>
      <c r="G808" s="129">
        <f t="shared" si="236"/>
        <v>1</v>
      </c>
      <c r="H808" s="129">
        <f t="shared" ca="1" si="228"/>
        <v>1.0897386499999999</v>
      </c>
      <c r="I808" s="128">
        <f t="shared" si="237"/>
        <v>0.05</v>
      </c>
      <c r="J808" s="122">
        <f t="shared" si="238"/>
        <v>43488</v>
      </c>
      <c r="K808" s="118">
        <f t="shared" si="239"/>
        <v>547</v>
      </c>
      <c r="L808" s="130">
        <f t="shared" si="240"/>
        <v>547</v>
      </c>
      <c r="M808" s="131">
        <f t="shared" si="229"/>
        <v>1.1117169629999999</v>
      </c>
      <c r="N808" s="131">
        <f t="shared" ca="1" si="230"/>
        <v>1.2114809419999999</v>
      </c>
      <c r="O808" s="130">
        <f t="shared" si="241"/>
        <v>0</v>
      </c>
      <c r="P808" s="129">
        <f t="shared" ca="1" si="231"/>
        <v>507554.26079999999</v>
      </c>
      <c r="Q808" s="135">
        <f t="shared" si="232"/>
        <v>0</v>
      </c>
      <c r="R808" s="129">
        <f t="shared" si="233"/>
        <v>0</v>
      </c>
      <c r="S808" s="136" t="str">
        <f t="shared" si="242"/>
        <v>A+J=</v>
      </c>
      <c r="T808" s="122">
        <f t="shared" si="243"/>
        <v>44368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>
        <f t="shared" si="234"/>
        <v>44285</v>
      </c>
      <c r="B809" s="127">
        <f t="shared" ca="1" si="244"/>
        <v>2908419.1055999999</v>
      </c>
      <c r="C809" s="119">
        <f t="shared" si="235"/>
        <v>2400000</v>
      </c>
      <c r="D809" s="128">
        <f ca="1">IF(A809&lt;$B$1,VLOOKUP(A809,[1]DI!$A$4:$B$15000,2,FALSE),0)</f>
        <v>2.6499999999999999E-2</v>
      </c>
      <c r="E809" s="129">
        <f t="shared" ca="1" si="227"/>
        <v>1.00010379</v>
      </c>
      <c r="F809" s="129">
        <f ca="1">(TRUNC(PRODUCT($E$12:$E808),16))</f>
        <v>1.0898517572858299</v>
      </c>
      <c r="G809" s="129">
        <f t="shared" si="236"/>
        <v>1</v>
      </c>
      <c r="H809" s="129">
        <f t="shared" ca="1" si="228"/>
        <v>1.0898517599999999</v>
      </c>
      <c r="I809" s="128">
        <f t="shared" si="237"/>
        <v>0.05</v>
      </c>
      <c r="J809" s="122">
        <f t="shared" si="238"/>
        <v>43488</v>
      </c>
      <c r="K809" s="118">
        <f t="shared" si="239"/>
        <v>548</v>
      </c>
      <c r="L809" s="130">
        <f t="shared" si="240"/>
        <v>548</v>
      </c>
      <c r="M809" s="131">
        <f t="shared" si="229"/>
        <v>1.111932226</v>
      </c>
      <c r="N809" s="131">
        <f t="shared" ca="1" si="230"/>
        <v>1.2118412940000001</v>
      </c>
      <c r="O809" s="130">
        <f t="shared" si="241"/>
        <v>0</v>
      </c>
      <c r="P809" s="129">
        <f t="shared" ca="1" si="231"/>
        <v>508419.10560000001</v>
      </c>
      <c r="Q809" s="135">
        <f t="shared" si="232"/>
        <v>0</v>
      </c>
      <c r="R809" s="129">
        <f t="shared" si="233"/>
        <v>0</v>
      </c>
      <c r="S809" s="136" t="str">
        <f t="shared" si="242"/>
        <v>A+J=</v>
      </c>
      <c r="T809" s="122">
        <f t="shared" si="243"/>
        <v>44368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>
        <f t="shared" si="234"/>
        <v>44286</v>
      </c>
      <c r="B810" s="127">
        <f t="shared" ca="1" si="244"/>
        <v>2909284.1711999997</v>
      </c>
      <c r="C810" s="119">
        <f t="shared" si="235"/>
        <v>2400000</v>
      </c>
      <c r="D810" s="128">
        <f ca="1">IF(A810&lt;$B$1,VLOOKUP(A810,[1]DI!$A$4:$B$15000,2,FALSE),0)</f>
        <v>2.6499999999999999E-2</v>
      </c>
      <c r="E810" s="129">
        <f t="shared" ca="1" si="227"/>
        <v>1.00010379</v>
      </c>
      <c r="F810" s="129">
        <f ca="1">(TRUNC(PRODUCT($E$12:$E809),16))</f>
        <v>1.08996487299972</v>
      </c>
      <c r="G810" s="129">
        <f t="shared" si="236"/>
        <v>1</v>
      </c>
      <c r="H810" s="129">
        <f t="shared" ca="1" si="228"/>
        <v>1.08996487</v>
      </c>
      <c r="I810" s="128">
        <f t="shared" si="237"/>
        <v>0.05</v>
      </c>
      <c r="J810" s="122">
        <f t="shared" si="238"/>
        <v>43488</v>
      </c>
      <c r="K810" s="118">
        <f t="shared" si="239"/>
        <v>549</v>
      </c>
      <c r="L810" s="130">
        <f t="shared" si="240"/>
        <v>549</v>
      </c>
      <c r="M810" s="131">
        <f t="shared" si="229"/>
        <v>1.1121475300000001</v>
      </c>
      <c r="N810" s="131">
        <f t="shared" ca="1" si="230"/>
        <v>1.2122017380000001</v>
      </c>
      <c r="O810" s="130">
        <f t="shared" si="241"/>
        <v>0</v>
      </c>
      <c r="P810" s="129">
        <f t="shared" ca="1" si="231"/>
        <v>509284.17119999998</v>
      </c>
      <c r="Q810" s="135">
        <f t="shared" si="232"/>
        <v>0</v>
      </c>
      <c r="R810" s="129">
        <f t="shared" si="233"/>
        <v>0</v>
      </c>
      <c r="S810" s="136" t="str">
        <f t="shared" si="242"/>
        <v>A+J=</v>
      </c>
      <c r="T810" s="122">
        <f t="shared" si="243"/>
        <v>44368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>
        <f t="shared" si="234"/>
        <v>44287</v>
      </c>
      <c r="B811" s="127">
        <f t="shared" ca="1" si="244"/>
        <v>2910149.5152000003</v>
      </c>
      <c r="C811" s="119">
        <f t="shared" si="235"/>
        <v>2400000</v>
      </c>
      <c r="D811" s="128">
        <f ca="1">IF(A811&lt;$B$1,VLOOKUP(A811,[1]DI!$A$4:$B$15000,2,FALSE),0)</f>
        <v>2.6499999999999999E-2</v>
      </c>
      <c r="E811" s="129">
        <f t="shared" ca="1" si="227"/>
        <v>1.00010379</v>
      </c>
      <c r="F811" s="129">
        <f ca="1">(TRUNC(PRODUCT($E$12:$E810),16))</f>
        <v>1.0900780004538899</v>
      </c>
      <c r="G811" s="129">
        <f t="shared" si="236"/>
        <v>1</v>
      </c>
      <c r="H811" s="129">
        <f t="shared" ca="1" si="228"/>
        <v>1.0900780000000001</v>
      </c>
      <c r="I811" s="128">
        <f t="shared" si="237"/>
        <v>0.05</v>
      </c>
      <c r="J811" s="122">
        <f t="shared" si="238"/>
        <v>43488</v>
      </c>
      <c r="K811" s="118">
        <f t="shared" si="239"/>
        <v>550</v>
      </c>
      <c r="L811" s="130">
        <f t="shared" si="240"/>
        <v>550</v>
      </c>
      <c r="M811" s="131">
        <f t="shared" si="229"/>
        <v>1.1123628750000001</v>
      </c>
      <c r="N811" s="131">
        <f t="shared" ca="1" si="230"/>
        <v>1.2125622979999999</v>
      </c>
      <c r="O811" s="130">
        <f t="shared" si="241"/>
        <v>0</v>
      </c>
      <c r="P811" s="129">
        <f t="shared" ca="1" si="231"/>
        <v>510149.51520000002</v>
      </c>
      <c r="Q811" s="135">
        <f t="shared" si="232"/>
        <v>0</v>
      </c>
      <c r="R811" s="129">
        <f t="shared" si="233"/>
        <v>0</v>
      </c>
      <c r="S811" s="136" t="str">
        <f t="shared" si="242"/>
        <v>A+J=</v>
      </c>
      <c r="T811" s="122">
        <f t="shared" si="243"/>
        <v>44368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>
        <f t="shared" si="234"/>
        <v>44288</v>
      </c>
      <c r="B812" s="127">
        <f t="shared" ca="1" si="244"/>
        <v>2911015.1159999999</v>
      </c>
      <c r="C812" s="119">
        <f t="shared" si="235"/>
        <v>2400000</v>
      </c>
      <c r="D812" s="128">
        <f ca="1">IF(A812&lt;$B$1,VLOOKUP(A812,[1]DI!$A$4:$B$15000,2,FALSE),0)</f>
        <v>0</v>
      </c>
      <c r="E812" s="129">
        <f t="shared" ca="1" si="227"/>
        <v>1</v>
      </c>
      <c r="F812" s="129">
        <f ca="1">(TRUNC(PRODUCT($E$12:$E811),16))</f>
        <v>1.0901911396495501</v>
      </c>
      <c r="G812" s="129">
        <f t="shared" si="236"/>
        <v>1</v>
      </c>
      <c r="H812" s="129">
        <f t="shared" ca="1" si="228"/>
        <v>1.0901911399999999</v>
      </c>
      <c r="I812" s="128">
        <f t="shared" si="237"/>
        <v>0.05</v>
      </c>
      <c r="J812" s="122">
        <f t="shared" si="238"/>
        <v>43488</v>
      </c>
      <c r="K812" s="118">
        <f t="shared" si="239"/>
        <v>550</v>
      </c>
      <c r="L812" s="130">
        <f t="shared" si="240"/>
        <v>551</v>
      </c>
      <c r="M812" s="131">
        <f t="shared" si="229"/>
        <v>1.1125782630000001</v>
      </c>
      <c r="N812" s="131">
        <f t="shared" ca="1" si="230"/>
        <v>1.212922965</v>
      </c>
      <c r="O812" s="130">
        <f t="shared" si="241"/>
        <v>0</v>
      </c>
      <c r="P812" s="129">
        <f t="shared" ca="1" si="231"/>
        <v>511015.11599999998</v>
      </c>
      <c r="Q812" s="135">
        <f t="shared" si="232"/>
        <v>0</v>
      </c>
      <c r="R812" s="129">
        <f t="shared" si="233"/>
        <v>0</v>
      </c>
      <c r="S812" s="136" t="str">
        <f t="shared" si="242"/>
        <v>A+J=</v>
      </c>
      <c r="T812" s="122">
        <f t="shared" si="243"/>
        <v>44368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>
        <f t="shared" si="234"/>
        <v>44289</v>
      </c>
      <c r="B813" s="127">
        <f t="shared" ca="1" si="244"/>
        <v>2911015.1159999999</v>
      </c>
      <c r="C813" s="119">
        <f t="shared" si="235"/>
        <v>2400000</v>
      </c>
      <c r="D813" s="128">
        <f ca="1">IF(A813&lt;$B$1,VLOOKUP(A813,[1]DI!$A$4:$B$15000,2,FALSE),0)</f>
        <v>0</v>
      </c>
      <c r="E813" s="129">
        <f t="shared" ca="1" si="227"/>
        <v>1</v>
      </c>
      <c r="F813" s="129">
        <f ca="1">(TRUNC(PRODUCT($E$12:$E812),16))</f>
        <v>1.0901911396495501</v>
      </c>
      <c r="G813" s="129">
        <f t="shared" si="236"/>
        <v>1</v>
      </c>
      <c r="H813" s="129">
        <f t="shared" ca="1" si="228"/>
        <v>1.0901911399999999</v>
      </c>
      <c r="I813" s="128">
        <f t="shared" si="237"/>
        <v>0.05</v>
      </c>
      <c r="J813" s="122">
        <f t="shared" si="238"/>
        <v>43488</v>
      </c>
      <c r="K813" s="118">
        <f t="shared" si="239"/>
        <v>550</v>
      </c>
      <c r="L813" s="130">
        <f t="shared" si="240"/>
        <v>551</v>
      </c>
      <c r="M813" s="131">
        <f t="shared" si="229"/>
        <v>1.1125782630000001</v>
      </c>
      <c r="N813" s="131">
        <f t="shared" ca="1" si="230"/>
        <v>1.212922965</v>
      </c>
      <c r="O813" s="130">
        <f t="shared" si="241"/>
        <v>0</v>
      </c>
      <c r="P813" s="129">
        <f t="shared" ca="1" si="231"/>
        <v>511015.11599999998</v>
      </c>
      <c r="Q813" s="135">
        <f t="shared" si="232"/>
        <v>0</v>
      </c>
      <c r="R813" s="129">
        <f t="shared" si="233"/>
        <v>0</v>
      </c>
      <c r="S813" s="136" t="str">
        <f t="shared" si="242"/>
        <v>A+J=</v>
      </c>
      <c r="T813" s="122">
        <f t="shared" si="243"/>
        <v>44368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>
        <f t="shared" si="234"/>
        <v>44290</v>
      </c>
      <c r="B814" s="127">
        <f t="shared" ca="1" si="244"/>
        <v>2911015.1159999999</v>
      </c>
      <c r="C814" s="119">
        <f t="shared" si="235"/>
        <v>2400000</v>
      </c>
      <c r="D814" s="128">
        <f ca="1">IF(A814&lt;$B$1,VLOOKUP(A814,[1]DI!$A$4:$B$15000,2,FALSE),0)</f>
        <v>0</v>
      </c>
      <c r="E814" s="129">
        <f t="shared" ca="1" si="227"/>
        <v>1</v>
      </c>
      <c r="F814" s="129">
        <f ca="1">(TRUNC(PRODUCT($E$12:$E813),16))</f>
        <v>1.0901911396495501</v>
      </c>
      <c r="G814" s="129">
        <f t="shared" si="236"/>
        <v>1</v>
      </c>
      <c r="H814" s="129">
        <f t="shared" ca="1" si="228"/>
        <v>1.0901911399999999</v>
      </c>
      <c r="I814" s="128">
        <f t="shared" si="237"/>
        <v>0.05</v>
      </c>
      <c r="J814" s="122">
        <f t="shared" si="238"/>
        <v>43488</v>
      </c>
      <c r="K814" s="118">
        <f t="shared" si="239"/>
        <v>550</v>
      </c>
      <c r="L814" s="130">
        <f t="shared" si="240"/>
        <v>551</v>
      </c>
      <c r="M814" s="131">
        <f t="shared" si="229"/>
        <v>1.1125782630000001</v>
      </c>
      <c r="N814" s="131">
        <f t="shared" ca="1" si="230"/>
        <v>1.212922965</v>
      </c>
      <c r="O814" s="130">
        <f t="shared" si="241"/>
        <v>0</v>
      </c>
      <c r="P814" s="129">
        <f t="shared" ca="1" si="231"/>
        <v>511015.11599999998</v>
      </c>
      <c r="Q814" s="135">
        <f t="shared" si="232"/>
        <v>0</v>
      </c>
      <c r="R814" s="129">
        <f t="shared" si="233"/>
        <v>0</v>
      </c>
      <c r="S814" s="136" t="str">
        <f t="shared" si="242"/>
        <v>A+J=</v>
      </c>
      <c r="T814" s="122">
        <f t="shared" si="243"/>
        <v>44368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>
        <f t="shared" si="234"/>
        <v>44291</v>
      </c>
      <c r="B815" s="127">
        <f t="shared" ca="1" si="244"/>
        <v>2911015.1159999999</v>
      </c>
      <c r="C815" s="119">
        <f t="shared" si="235"/>
        <v>2400000</v>
      </c>
      <c r="D815" s="128">
        <f ca="1">IF(A815&lt;$B$1,VLOOKUP(A815,[1]DI!$A$4:$B$15000,2,FALSE),0)</f>
        <v>2.6499999999999999E-2</v>
      </c>
      <c r="E815" s="129">
        <f t="shared" ca="1" si="227"/>
        <v>1.00010379</v>
      </c>
      <c r="F815" s="129">
        <f ca="1">(TRUNC(PRODUCT($E$12:$E814),16))</f>
        <v>1.0901911396495501</v>
      </c>
      <c r="G815" s="129">
        <f t="shared" si="236"/>
        <v>1</v>
      </c>
      <c r="H815" s="129">
        <f t="shared" ca="1" si="228"/>
        <v>1.0901911399999999</v>
      </c>
      <c r="I815" s="128">
        <f t="shared" si="237"/>
        <v>0.05</v>
      </c>
      <c r="J815" s="122">
        <f t="shared" si="238"/>
        <v>43488</v>
      </c>
      <c r="K815" s="118">
        <f t="shared" si="239"/>
        <v>551</v>
      </c>
      <c r="L815" s="130">
        <f t="shared" si="240"/>
        <v>551</v>
      </c>
      <c r="M815" s="131">
        <f t="shared" si="229"/>
        <v>1.1125782630000001</v>
      </c>
      <c r="N815" s="131">
        <f t="shared" ca="1" si="230"/>
        <v>1.212922965</v>
      </c>
      <c r="O815" s="130">
        <f t="shared" si="241"/>
        <v>0</v>
      </c>
      <c r="P815" s="129">
        <f t="shared" ca="1" si="231"/>
        <v>511015.11599999998</v>
      </c>
      <c r="Q815" s="135">
        <f t="shared" si="232"/>
        <v>0</v>
      </c>
      <c r="R815" s="129">
        <f t="shared" si="233"/>
        <v>0</v>
      </c>
      <c r="S815" s="136" t="str">
        <f t="shared" si="242"/>
        <v>A+J=</v>
      </c>
      <c r="T815" s="122">
        <f t="shared" si="243"/>
        <v>44368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>
        <f t="shared" si="234"/>
        <v>44292</v>
      </c>
      <c r="B816" s="127">
        <f t="shared" ca="1" si="244"/>
        <v>2911880.9663999998</v>
      </c>
      <c r="C816" s="119">
        <f t="shared" si="235"/>
        <v>2400000</v>
      </c>
      <c r="D816" s="128">
        <f ca="1">IF(A816&lt;$B$1,VLOOKUP(A816,[1]DI!$A$4:$B$15000,2,FALSE),0)</f>
        <v>2.6499999999999999E-2</v>
      </c>
      <c r="E816" s="129">
        <f t="shared" ca="1" si="227"/>
        <v>1.00010379</v>
      </c>
      <c r="F816" s="129">
        <f ca="1">(TRUNC(PRODUCT($E$12:$E815),16))</f>
        <v>1.0903042905879401</v>
      </c>
      <c r="G816" s="129">
        <f t="shared" si="236"/>
        <v>1</v>
      </c>
      <c r="H816" s="129">
        <f t="shared" ca="1" si="228"/>
        <v>1.09030429</v>
      </c>
      <c r="I816" s="128">
        <f t="shared" si="237"/>
        <v>0.05</v>
      </c>
      <c r="J816" s="122">
        <f t="shared" si="238"/>
        <v>43488</v>
      </c>
      <c r="K816" s="118">
        <f t="shared" si="239"/>
        <v>552</v>
      </c>
      <c r="L816" s="130">
        <f t="shared" si="240"/>
        <v>552</v>
      </c>
      <c r="M816" s="131">
        <f t="shared" si="229"/>
        <v>1.1127936919999999</v>
      </c>
      <c r="N816" s="131">
        <f t="shared" ca="1" si="230"/>
        <v>1.2132837359999999</v>
      </c>
      <c r="O816" s="130">
        <f t="shared" si="241"/>
        <v>0</v>
      </c>
      <c r="P816" s="129">
        <f t="shared" ca="1" si="231"/>
        <v>511880.96639999998</v>
      </c>
      <c r="Q816" s="135">
        <f t="shared" si="232"/>
        <v>0</v>
      </c>
      <c r="R816" s="129">
        <f t="shared" si="233"/>
        <v>0</v>
      </c>
      <c r="S816" s="136" t="str">
        <f t="shared" si="242"/>
        <v>A+J=</v>
      </c>
      <c r="T816" s="122">
        <f t="shared" si="243"/>
        <v>44368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>
        <f t="shared" si="234"/>
        <v>44293</v>
      </c>
      <c r="B817" s="127">
        <f t="shared" ca="1" si="244"/>
        <v>2912747.0712000001</v>
      </c>
      <c r="C817" s="119">
        <f t="shared" si="235"/>
        <v>2400000</v>
      </c>
      <c r="D817" s="128">
        <f ca="1">IF(A817&lt;$B$1,VLOOKUP(A817,[1]DI!$A$4:$B$15000,2,FALSE),0)</f>
        <v>2.6499999999999999E-2</v>
      </c>
      <c r="E817" s="129">
        <f t="shared" ca="1" si="227"/>
        <v>1.00010379</v>
      </c>
      <c r="F817" s="129">
        <f ca="1">(TRUNC(PRODUCT($E$12:$E816),16))</f>
        <v>1.09041745327026</v>
      </c>
      <c r="G817" s="129">
        <f t="shared" si="236"/>
        <v>1</v>
      </c>
      <c r="H817" s="129">
        <f t="shared" ca="1" si="228"/>
        <v>1.0904174499999999</v>
      </c>
      <c r="I817" s="128">
        <f t="shared" si="237"/>
        <v>0.05</v>
      </c>
      <c r="J817" s="122">
        <f t="shared" si="238"/>
        <v>43488</v>
      </c>
      <c r="K817" s="118">
        <f t="shared" si="239"/>
        <v>553</v>
      </c>
      <c r="L817" s="130">
        <f t="shared" si="240"/>
        <v>553</v>
      </c>
      <c r="M817" s="131">
        <f t="shared" si="229"/>
        <v>1.1130091630000001</v>
      </c>
      <c r="N817" s="131">
        <f t="shared" ca="1" si="230"/>
        <v>1.213644613</v>
      </c>
      <c r="O817" s="130">
        <f t="shared" si="241"/>
        <v>0</v>
      </c>
      <c r="P817" s="129">
        <f t="shared" ca="1" si="231"/>
        <v>512747.07120000001</v>
      </c>
      <c r="Q817" s="135">
        <f t="shared" si="232"/>
        <v>0</v>
      </c>
      <c r="R817" s="129">
        <f t="shared" si="233"/>
        <v>0</v>
      </c>
      <c r="S817" s="136" t="str">
        <f t="shared" si="242"/>
        <v>A+J=</v>
      </c>
      <c r="T817" s="122">
        <f t="shared" si="243"/>
        <v>44368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>
        <f t="shared" si="234"/>
        <v>44294</v>
      </c>
      <c r="B818" s="127">
        <f t="shared" ca="1" si="244"/>
        <v>2913613.4544000002</v>
      </c>
      <c r="C818" s="119">
        <f t="shared" si="235"/>
        <v>2400000</v>
      </c>
      <c r="D818" s="128">
        <f ca="1">IF(A818&lt;$B$1,VLOOKUP(A818,[1]DI!$A$4:$B$15000,2,FALSE),0)</f>
        <v>2.6499999999999999E-2</v>
      </c>
      <c r="E818" s="129">
        <f t="shared" ca="1" si="227"/>
        <v>1.00010379</v>
      </c>
      <c r="F818" s="129">
        <f ca="1">(TRUNC(PRODUCT($E$12:$E817),16))</f>
        <v>1.09053062769773</v>
      </c>
      <c r="G818" s="129">
        <f t="shared" si="236"/>
        <v>1</v>
      </c>
      <c r="H818" s="129">
        <f t="shared" ca="1" si="228"/>
        <v>1.0905306299999999</v>
      </c>
      <c r="I818" s="128">
        <f t="shared" si="237"/>
        <v>0.05</v>
      </c>
      <c r="J818" s="122">
        <f t="shared" si="238"/>
        <v>43488</v>
      </c>
      <c r="K818" s="118">
        <f t="shared" si="239"/>
        <v>554</v>
      </c>
      <c r="L818" s="130">
        <f t="shared" si="240"/>
        <v>554</v>
      </c>
      <c r="M818" s="131">
        <f t="shared" si="229"/>
        <v>1.1132246750000001</v>
      </c>
      <c r="N818" s="131">
        <f t="shared" ca="1" si="230"/>
        <v>1.214005606</v>
      </c>
      <c r="O818" s="130">
        <f t="shared" si="241"/>
        <v>0</v>
      </c>
      <c r="P818" s="129">
        <f t="shared" ca="1" si="231"/>
        <v>513613.45439999999</v>
      </c>
      <c r="Q818" s="135">
        <f t="shared" si="232"/>
        <v>0</v>
      </c>
      <c r="R818" s="129">
        <f t="shared" si="233"/>
        <v>0</v>
      </c>
      <c r="S818" s="136" t="str">
        <f t="shared" si="242"/>
        <v>A+J=</v>
      </c>
      <c r="T818" s="122">
        <f t="shared" si="243"/>
        <v>44368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>
        <f t="shared" si="234"/>
        <v>44295</v>
      </c>
      <c r="B819" s="127">
        <f t="shared" ca="1" si="244"/>
        <v>2914480.0655999999</v>
      </c>
      <c r="C819" s="119">
        <f t="shared" si="235"/>
        <v>2400000</v>
      </c>
      <c r="D819" s="128">
        <f ca="1">IF(A819&lt;$B$1,VLOOKUP(A819,[1]DI!$A$4:$B$15000,2,FALSE),0)</f>
        <v>2.6499999999999999E-2</v>
      </c>
      <c r="E819" s="129">
        <f t="shared" ca="1" si="227"/>
        <v>1.00010379</v>
      </c>
      <c r="F819" s="129">
        <f ca="1">(TRUNC(PRODUCT($E$12:$E818),16))</f>
        <v>1.0906438138715799</v>
      </c>
      <c r="G819" s="129">
        <f t="shared" si="236"/>
        <v>1</v>
      </c>
      <c r="H819" s="129">
        <f t="shared" ca="1" si="228"/>
        <v>1.09064381</v>
      </c>
      <c r="I819" s="128">
        <f t="shared" si="237"/>
        <v>0.05</v>
      </c>
      <c r="J819" s="122">
        <f t="shared" si="238"/>
        <v>43488</v>
      </c>
      <c r="K819" s="118">
        <f t="shared" si="239"/>
        <v>555</v>
      </c>
      <c r="L819" s="130">
        <f t="shared" si="240"/>
        <v>555</v>
      </c>
      <c r="M819" s="131">
        <f t="shared" si="229"/>
        <v>1.1134402290000001</v>
      </c>
      <c r="N819" s="131">
        <f t="shared" ca="1" si="230"/>
        <v>1.214366694</v>
      </c>
      <c r="O819" s="130">
        <f t="shared" si="241"/>
        <v>0</v>
      </c>
      <c r="P819" s="129">
        <f t="shared" ca="1" si="231"/>
        <v>514480.06559999997</v>
      </c>
      <c r="Q819" s="135">
        <f t="shared" si="232"/>
        <v>0</v>
      </c>
      <c r="R819" s="129">
        <f t="shared" si="233"/>
        <v>0</v>
      </c>
      <c r="S819" s="136" t="str">
        <f t="shared" si="242"/>
        <v>A+J=</v>
      </c>
      <c r="T819" s="122">
        <f t="shared" si="243"/>
        <v>44368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>
        <f t="shared" si="234"/>
        <v>44296</v>
      </c>
      <c r="B820" s="127">
        <f t="shared" ca="1" si="244"/>
        <v>2915346.9552000002</v>
      </c>
      <c r="C820" s="119">
        <f t="shared" si="235"/>
        <v>2400000</v>
      </c>
      <c r="D820" s="128">
        <f ca="1">IF(A820&lt;$B$1,VLOOKUP(A820,[1]DI!$A$4:$B$15000,2,FALSE),0)</f>
        <v>0</v>
      </c>
      <c r="E820" s="129">
        <f t="shared" ca="1" si="227"/>
        <v>1</v>
      </c>
      <c r="F820" s="129">
        <f ca="1">(TRUNC(PRODUCT($E$12:$E819),16))</f>
        <v>1.0907570117930201</v>
      </c>
      <c r="G820" s="129">
        <f t="shared" si="236"/>
        <v>1</v>
      </c>
      <c r="H820" s="129">
        <f t="shared" ca="1" si="228"/>
        <v>1.0907570099999999</v>
      </c>
      <c r="I820" s="128">
        <f t="shared" si="237"/>
        <v>0.05</v>
      </c>
      <c r="J820" s="122">
        <f t="shared" si="238"/>
        <v>43488</v>
      </c>
      <c r="K820" s="118">
        <f t="shared" si="239"/>
        <v>555</v>
      </c>
      <c r="L820" s="130">
        <f t="shared" si="240"/>
        <v>556</v>
      </c>
      <c r="M820" s="131">
        <f t="shared" si="229"/>
        <v>1.1136558249999999</v>
      </c>
      <c r="N820" s="131">
        <f t="shared" ca="1" si="230"/>
        <v>1.214727898</v>
      </c>
      <c r="O820" s="130">
        <f t="shared" si="241"/>
        <v>0</v>
      </c>
      <c r="P820" s="129">
        <f t="shared" ca="1" si="231"/>
        <v>515346.95520000003</v>
      </c>
      <c r="Q820" s="135">
        <f t="shared" si="232"/>
        <v>0</v>
      </c>
      <c r="R820" s="129">
        <f t="shared" si="233"/>
        <v>0</v>
      </c>
      <c r="S820" s="136" t="str">
        <f t="shared" si="242"/>
        <v>A+J=</v>
      </c>
      <c r="T820" s="122">
        <f t="shared" si="243"/>
        <v>44368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>
        <f t="shared" si="234"/>
        <v>44297</v>
      </c>
      <c r="B821" s="127">
        <f t="shared" ca="1" si="244"/>
        <v>2915346.9552000002</v>
      </c>
      <c r="C821" s="119">
        <f t="shared" si="235"/>
        <v>2400000</v>
      </c>
      <c r="D821" s="128">
        <f ca="1">IF(A821&lt;$B$1,VLOOKUP(A821,[1]DI!$A$4:$B$15000,2,FALSE),0)</f>
        <v>0</v>
      </c>
      <c r="E821" s="129">
        <f t="shared" ca="1" si="227"/>
        <v>1</v>
      </c>
      <c r="F821" s="129">
        <f ca="1">(TRUNC(PRODUCT($E$12:$E820),16))</f>
        <v>1.0907570117930201</v>
      </c>
      <c r="G821" s="129">
        <f t="shared" si="236"/>
        <v>1</v>
      </c>
      <c r="H821" s="129">
        <f t="shared" ca="1" si="228"/>
        <v>1.0907570099999999</v>
      </c>
      <c r="I821" s="128">
        <f t="shared" si="237"/>
        <v>0.05</v>
      </c>
      <c r="J821" s="122">
        <f t="shared" si="238"/>
        <v>43488</v>
      </c>
      <c r="K821" s="118">
        <f t="shared" si="239"/>
        <v>555</v>
      </c>
      <c r="L821" s="130">
        <f t="shared" si="240"/>
        <v>556</v>
      </c>
      <c r="M821" s="131">
        <f t="shared" si="229"/>
        <v>1.1136558249999999</v>
      </c>
      <c r="N821" s="131">
        <f t="shared" ca="1" si="230"/>
        <v>1.214727898</v>
      </c>
      <c r="O821" s="130">
        <f t="shared" si="241"/>
        <v>0</v>
      </c>
      <c r="P821" s="129">
        <f t="shared" ca="1" si="231"/>
        <v>515346.95520000003</v>
      </c>
      <c r="Q821" s="135">
        <f t="shared" si="232"/>
        <v>0</v>
      </c>
      <c r="R821" s="129">
        <f t="shared" si="233"/>
        <v>0</v>
      </c>
      <c r="S821" s="136" t="str">
        <f t="shared" si="242"/>
        <v>A+J=</v>
      </c>
      <c r="T821" s="122">
        <f t="shared" si="243"/>
        <v>44368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>
        <f t="shared" si="234"/>
        <v>44298</v>
      </c>
      <c r="B822" s="127">
        <f t="shared" ca="1" si="244"/>
        <v>2915346.9552000002</v>
      </c>
      <c r="C822" s="119">
        <f t="shared" si="235"/>
        <v>2400000</v>
      </c>
      <c r="D822" s="128">
        <f ca="1">IF(A822&lt;$B$1,VLOOKUP(A822,[1]DI!$A$4:$B$15000,2,FALSE),0)</f>
        <v>2.6499999999999999E-2</v>
      </c>
      <c r="E822" s="129">
        <f t="shared" ca="1" si="227"/>
        <v>1.00010379</v>
      </c>
      <c r="F822" s="129">
        <f ca="1">(TRUNC(PRODUCT($E$12:$E821),16))</f>
        <v>1.0907570117930201</v>
      </c>
      <c r="G822" s="129">
        <f t="shared" si="236"/>
        <v>1</v>
      </c>
      <c r="H822" s="129">
        <f t="shared" ca="1" si="228"/>
        <v>1.0907570099999999</v>
      </c>
      <c r="I822" s="128">
        <f t="shared" si="237"/>
        <v>0.05</v>
      </c>
      <c r="J822" s="122">
        <f t="shared" si="238"/>
        <v>43488</v>
      </c>
      <c r="K822" s="118">
        <f t="shared" si="239"/>
        <v>556</v>
      </c>
      <c r="L822" s="130">
        <f t="shared" si="240"/>
        <v>556</v>
      </c>
      <c r="M822" s="131">
        <f t="shared" si="229"/>
        <v>1.1136558249999999</v>
      </c>
      <c r="N822" s="131">
        <f t="shared" ca="1" si="230"/>
        <v>1.214727898</v>
      </c>
      <c r="O822" s="130">
        <f t="shared" si="241"/>
        <v>0</v>
      </c>
      <c r="P822" s="129">
        <f t="shared" ca="1" si="231"/>
        <v>515346.95520000003</v>
      </c>
      <c r="Q822" s="135">
        <f t="shared" si="232"/>
        <v>0</v>
      </c>
      <c r="R822" s="129">
        <f t="shared" si="233"/>
        <v>0</v>
      </c>
      <c r="S822" s="136" t="str">
        <f t="shared" si="242"/>
        <v>A+J=</v>
      </c>
      <c r="T822" s="122">
        <f t="shared" si="243"/>
        <v>44368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>
        <f t="shared" si="234"/>
        <v>44299</v>
      </c>
      <c r="B823" s="127">
        <f t="shared" ca="1" si="244"/>
        <v>2916214.0992000001</v>
      </c>
      <c r="C823" s="119">
        <f t="shared" si="235"/>
        <v>2400000</v>
      </c>
      <c r="D823" s="128">
        <f ca="1">IF(A823&lt;$B$1,VLOOKUP(A823,[1]DI!$A$4:$B$15000,2,FALSE),0)</f>
        <v>2.6499999999999999E-2</v>
      </c>
      <c r="E823" s="129">
        <f t="shared" ca="1" si="227"/>
        <v>1.00010379</v>
      </c>
      <c r="F823" s="129">
        <f ca="1">(TRUNC(PRODUCT($E$12:$E822),16))</f>
        <v>1.0908702214632799</v>
      </c>
      <c r="G823" s="129">
        <f t="shared" si="236"/>
        <v>1</v>
      </c>
      <c r="H823" s="129">
        <f t="shared" ca="1" si="228"/>
        <v>1.09087022</v>
      </c>
      <c r="I823" s="128">
        <f t="shared" si="237"/>
        <v>0.05</v>
      </c>
      <c r="J823" s="122">
        <f t="shared" si="238"/>
        <v>43488</v>
      </c>
      <c r="K823" s="118">
        <f t="shared" si="239"/>
        <v>557</v>
      </c>
      <c r="L823" s="130">
        <f t="shared" si="240"/>
        <v>557</v>
      </c>
      <c r="M823" s="131">
        <f t="shared" si="229"/>
        <v>1.113871463</v>
      </c>
      <c r="N823" s="131">
        <f t="shared" ca="1" si="230"/>
        <v>1.215089208</v>
      </c>
      <c r="O823" s="130">
        <f t="shared" si="241"/>
        <v>0</v>
      </c>
      <c r="P823" s="129">
        <f t="shared" ca="1" si="231"/>
        <v>516214.0992</v>
      </c>
      <c r="Q823" s="135">
        <f t="shared" si="232"/>
        <v>0</v>
      </c>
      <c r="R823" s="129">
        <f t="shared" si="233"/>
        <v>0</v>
      </c>
      <c r="S823" s="136" t="str">
        <f t="shared" si="242"/>
        <v>A+J=</v>
      </c>
      <c r="T823" s="122">
        <f t="shared" si="243"/>
        <v>44368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>
        <f t="shared" si="234"/>
        <v>44300</v>
      </c>
      <c r="B824" s="127">
        <f t="shared" ca="1" si="244"/>
        <v>2917081.4975999999</v>
      </c>
      <c r="C824" s="119">
        <f t="shared" si="235"/>
        <v>2400000</v>
      </c>
      <c r="D824" s="128">
        <f ca="1">IF(A824&lt;$B$1,VLOOKUP(A824,[1]DI!$A$4:$B$15000,2,FALSE),0)</f>
        <v>2.6499999999999999E-2</v>
      </c>
      <c r="E824" s="129">
        <f t="shared" ca="1" si="227"/>
        <v>1.00010379</v>
      </c>
      <c r="F824" s="129">
        <f ca="1">(TRUNC(PRODUCT($E$12:$E823),16))</f>
        <v>1.0909834428835601</v>
      </c>
      <c r="G824" s="129">
        <f t="shared" si="236"/>
        <v>1</v>
      </c>
      <c r="H824" s="129">
        <f t="shared" ca="1" si="228"/>
        <v>1.09098344</v>
      </c>
      <c r="I824" s="128">
        <f t="shared" si="237"/>
        <v>0.05</v>
      </c>
      <c r="J824" s="122">
        <f t="shared" si="238"/>
        <v>43488</v>
      </c>
      <c r="K824" s="118">
        <f t="shared" si="239"/>
        <v>558</v>
      </c>
      <c r="L824" s="130">
        <f t="shared" si="240"/>
        <v>558</v>
      </c>
      <c r="M824" s="131">
        <f t="shared" si="229"/>
        <v>1.1140871429999999</v>
      </c>
      <c r="N824" s="131">
        <f t="shared" ca="1" si="230"/>
        <v>1.215450624</v>
      </c>
      <c r="O824" s="130">
        <f t="shared" si="241"/>
        <v>0</v>
      </c>
      <c r="P824" s="129">
        <f t="shared" ca="1" si="231"/>
        <v>517081.4976</v>
      </c>
      <c r="Q824" s="135">
        <f t="shared" si="232"/>
        <v>0</v>
      </c>
      <c r="R824" s="129">
        <f t="shared" si="233"/>
        <v>0</v>
      </c>
      <c r="S824" s="136" t="str">
        <f t="shared" si="242"/>
        <v>A+J=</v>
      </c>
      <c r="T824" s="122">
        <f t="shared" si="243"/>
        <v>44368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>
        <f t="shared" si="234"/>
        <v>44301</v>
      </c>
      <c r="B825" s="127">
        <f t="shared" ca="1" si="244"/>
        <v>2917949.1720000003</v>
      </c>
      <c r="C825" s="119">
        <f t="shared" si="235"/>
        <v>2400000</v>
      </c>
      <c r="D825" s="128">
        <f ca="1">IF(A825&lt;$B$1,VLOOKUP(A825,[1]DI!$A$4:$B$15000,2,FALSE),0)</f>
        <v>2.6499999999999999E-2</v>
      </c>
      <c r="E825" s="129">
        <f t="shared" ca="1" si="227"/>
        <v>1.00010379</v>
      </c>
      <c r="F825" s="129">
        <f ca="1">(TRUNC(PRODUCT($E$12:$E824),16))</f>
        <v>1.0910966760551</v>
      </c>
      <c r="G825" s="129">
        <f t="shared" si="236"/>
        <v>1</v>
      </c>
      <c r="H825" s="129">
        <f t="shared" ca="1" si="228"/>
        <v>1.0910966799999999</v>
      </c>
      <c r="I825" s="128">
        <f t="shared" si="237"/>
        <v>0.05</v>
      </c>
      <c r="J825" s="122">
        <f t="shared" si="238"/>
        <v>43488</v>
      </c>
      <c r="K825" s="118">
        <f t="shared" si="239"/>
        <v>559</v>
      </c>
      <c r="L825" s="130">
        <f t="shared" si="240"/>
        <v>559</v>
      </c>
      <c r="M825" s="131">
        <f t="shared" si="229"/>
        <v>1.1143028639999999</v>
      </c>
      <c r="N825" s="131">
        <f t="shared" ca="1" si="230"/>
        <v>1.2158121550000001</v>
      </c>
      <c r="O825" s="130">
        <f t="shared" si="241"/>
        <v>0</v>
      </c>
      <c r="P825" s="129">
        <f t="shared" ca="1" si="231"/>
        <v>517949.17200000002</v>
      </c>
      <c r="Q825" s="135">
        <f t="shared" si="232"/>
        <v>0</v>
      </c>
      <c r="R825" s="129">
        <f t="shared" si="233"/>
        <v>0</v>
      </c>
      <c r="S825" s="136" t="str">
        <f t="shared" si="242"/>
        <v>A+J=</v>
      </c>
      <c r="T825" s="122">
        <f t="shared" si="243"/>
        <v>44368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>
        <f t="shared" si="234"/>
        <v>44302</v>
      </c>
      <c r="B826" s="127">
        <f t="shared" ca="1" si="244"/>
        <v>2918817.0767999999</v>
      </c>
      <c r="C826" s="119">
        <f t="shared" si="235"/>
        <v>2400000</v>
      </c>
      <c r="D826" s="128">
        <f ca="1">IF(A826&lt;$B$1,VLOOKUP(A826,[1]DI!$A$4:$B$15000,2,FALSE),0)</f>
        <v>2.6499999999999999E-2</v>
      </c>
      <c r="E826" s="129">
        <f t="shared" ca="1" si="227"/>
        <v>1.00010379</v>
      </c>
      <c r="F826" s="129">
        <f ca="1">(TRUNC(PRODUCT($E$12:$E825),16))</f>
        <v>1.09120992097911</v>
      </c>
      <c r="G826" s="129">
        <f t="shared" si="236"/>
        <v>1</v>
      </c>
      <c r="H826" s="129">
        <f t="shared" ca="1" si="228"/>
        <v>1.0912099200000001</v>
      </c>
      <c r="I826" s="128">
        <f t="shared" si="237"/>
        <v>0.05</v>
      </c>
      <c r="J826" s="122">
        <f t="shared" si="238"/>
        <v>43488</v>
      </c>
      <c r="K826" s="118">
        <f t="shared" si="239"/>
        <v>560</v>
      </c>
      <c r="L826" s="130">
        <f t="shared" si="240"/>
        <v>560</v>
      </c>
      <c r="M826" s="131">
        <f t="shared" si="229"/>
        <v>1.114518627</v>
      </c>
      <c r="N826" s="131">
        <f t="shared" ca="1" si="230"/>
        <v>1.216173782</v>
      </c>
      <c r="O826" s="130">
        <f t="shared" si="241"/>
        <v>0</v>
      </c>
      <c r="P826" s="129">
        <f t="shared" ca="1" si="231"/>
        <v>518817.07679999998</v>
      </c>
      <c r="Q826" s="135">
        <f t="shared" si="232"/>
        <v>0</v>
      </c>
      <c r="R826" s="129">
        <f t="shared" si="233"/>
        <v>0</v>
      </c>
      <c r="S826" s="136" t="str">
        <f t="shared" si="242"/>
        <v>A+J=</v>
      </c>
      <c r="T826" s="122">
        <f t="shared" si="243"/>
        <v>44368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>
        <f t="shared" si="234"/>
        <v>44303</v>
      </c>
      <c r="B827" s="127">
        <f t="shared" ca="1" si="244"/>
        <v>2919685.26</v>
      </c>
      <c r="C827" s="119">
        <f t="shared" si="235"/>
        <v>2400000</v>
      </c>
      <c r="D827" s="128">
        <f ca="1">IF(A827&lt;$B$1,VLOOKUP(A827,[1]DI!$A$4:$B$15000,2,FALSE),0)</f>
        <v>0</v>
      </c>
      <c r="E827" s="129">
        <f t="shared" ca="1" si="227"/>
        <v>1</v>
      </c>
      <c r="F827" s="129">
        <f ca="1">(TRUNC(PRODUCT($E$12:$E826),16))</f>
        <v>1.09132317765681</v>
      </c>
      <c r="G827" s="129">
        <f t="shared" si="236"/>
        <v>1</v>
      </c>
      <c r="H827" s="129">
        <f t="shared" ca="1" si="228"/>
        <v>1.0913231800000001</v>
      </c>
      <c r="I827" s="128">
        <f t="shared" si="237"/>
        <v>0.05</v>
      </c>
      <c r="J827" s="122">
        <f t="shared" si="238"/>
        <v>43488</v>
      </c>
      <c r="K827" s="118">
        <f t="shared" si="239"/>
        <v>560</v>
      </c>
      <c r="L827" s="130">
        <f t="shared" si="240"/>
        <v>561</v>
      </c>
      <c r="M827" s="131">
        <f t="shared" si="229"/>
        <v>1.1147344320000001</v>
      </c>
      <c r="N827" s="131">
        <f t="shared" ca="1" si="230"/>
        <v>1.2165355250000001</v>
      </c>
      <c r="O827" s="130">
        <f t="shared" si="241"/>
        <v>0</v>
      </c>
      <c r="P827" s="129">
        <f t="shared" ca="1" si="231"/>
        <v>519685.26</v>
      </c>
      <c r="Q827" s="135">
        <f t="shared" si="232"/>
        <v>0</v>
      </c>
      <c r="R827" s="129">
        <f t="shared" si="233"/>
        <v>0</v>
      </c>
      <c r="S827" s="136" t="str">
        <f t="shared" si="242"/>
        <v>A+J=</v>
      </c>
      <c r="T827" s="122">
        <f t="shared" si="243"/>
        <v>44368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>
        <f t="shared" si="234"/>
        <v>44304</v>
      </c>
      <c r="B828" s="127">
        <f t="shared" ca="1" si="244"/>
        <v>2919685.26</v>
      </c>
      <c r="C828" s="119">
        <f t="shared" si="235"/>
        <v>2400000</v>
      </c>
      <c r="D828" s="128">
        <f ca="1">IF(A828&lt;$B$1,VLOOKUP(A828,[1]DI!$A$4:$B$15000,2,FALSE),0)</f>
        <v>0</v>
      </c>
      <c r="E828" s="129">
        <f t="shared" ca="1" si="227"/>
        <v>1</v>
      </c>
      <c r="F828" s="129">
        <f ca="1">(TRUNC(PRODUCT($E$12:$E827),16))</f>
        <v>1.09132317765681</v>
      </c>
      <c r="G828" s="129">
        <f t="shared" si="236"/>
        <v>1</v>
      </c>
      <c r="H828" s="129">
        <f t="shared" ca="1" si="228"/>
        <v>1.0913231800000001</v>
      </c>
      <c r="I828" s="128">
        <f t="shared" si="237"/>
        <v>0.05</v>
      </c>
      <c r="J828" s="122">
        <f t="shared" si="238"/>
        <v>43488</v>
      </c>
      <c r="K828" s="118">
        <f t="shared" si="239"/>
        <v>560</v>
      </c>
      <c r="L828" s="130">
        <f t="shared" si="240"/>
        <v>561</v>
      </c>
      <c r="M828" s="131">
        <f t="shared" si="229"/>
        <v>1.1147344320000001</v>
      </c>
      <c r="N828" s="131">
        <f t="shared" ca="1" si="230"/>
        <v>1.2165355250000001</v>
      </c>
      <c r="O828" s="130">
        <f t="shared" si="241"/>
        <v>0</v>
      </c>
      <c r="P828" s="129">
        <f t="shared" ca="1" si="231"/>
        <v>519685.26</v>
      </c>
      <c r="Q828" s="135">
        <f t="shared" si="232"/>
        <v>0</v>
      </c>
      <c r="R828" s="129">
        <f t="shared" si="233"/>
        <v>0</v>
      </c>
      <c r="S828" s="136" t="str">
        <f t="shared" si="242"/>
        <v>A+J=</v>
      </c>
      <c r="T828" s="122">
        <f t="shared" si="243"/>
        <v>44368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>
        <f t="shared" si="234"/>
        <v>44305</v>
      </c>
      <c r="B829" s="127">
        <f t="shared" ca="1" si="244"/>
        <v>2919685.26</v>
      </c>
      <c r="C829" s="119">
        <f t="shared" si="235"/>
        <v>2400000</v>
      </c>
      <c r="D829" s="128">
        <f ca="1">IF(A829&lt;$B$1,VLOOKUP(A829,[1]DI!$A$4:$B$15000,2,FALSE),0)</f>
        <v>2.6499999999999999E-2</v>
      </c>
      <c r="E829" s="129">
        <f t="shared" ca="1" si="227"/>
        <v>1.00010379</v>
      </c>
      <c r="F829" s="129">
        <f ca="1">(TRUNC(PRODUCT($E$12:$E828),16))</f>
        <v>1.09132317765681</v>
      </c>
      <c r="G829" s="129">
        <f t="shared" si="236"/>
        <v>1</v>
      </c>
      <c r="H829" s="129">
        <f t="shared" ca="1" si="228"/>
        <v>1.0913231800000001</v>
      </c>
      <c r="I829" s="128">
        <f t="shared" si="237"/>
        <v>0.05</v>
      </c>
      <c r="J829" s="122">
        <f t="shared" si="238"/>
        <v>43488</v>
      </c>
      <c r="K829" s="118">
        <f t="shared" si="239"/>
        <v>561</v>
      </c>
      <c r="L829" s="130">
        <f t="shared" si="240"/>
        <v>561</v>
      </c>
      <c r="M829" s="131">
        <f t="shared" si="229"/>
        <v>1.1147344320000001</v>
      </c>
      <c r="N829" s="131">
        <f t="shared" ca="1" si="230"/>
        <v>1.2165355250000001</v>
      </c>
      <c r="O829" s="130">
        <f t="shared" si="241"/>
        <v>0</v>
      </c>
      <c r="P829" s="129">
        <f t="shared" ca="1" si="231"/>
        <v>519685.26</v>
      </c>
      <c r="Q829" s="135">
        <f t="shared" si="232"/>
        <v>0</v>
      </c>
      <c r="R829" s="129">
        <f t="shared" si="233"/>
        <v>0</v>
      </c>
      <c r="S829" s="136" t="str">
        <f t="shared" si="242"/>
        <v>A+J=</v>
      </c>
      <c r="T829" s="122">
        <f t="shared" si="243"/>
        <v>44368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>
        <f t="shared" si="234"/>
        <v>44306</v>
      </c>
      <c r="B830" s="127">
        <f t="shared" ca="1" si="244"/>
        <v>2920553.6952</v>
      </c>
      <c r="C830" s="119">
        <f t="shared" si="235"/>
        <v>2400000</v>
      </c>
      <c r="D830" s="128">
        <f ca="1">IF(A830&lt;$B$1,VLOOKUP(A830,[1]DI!$A$4:$B$15000,2,FALSE),0)</f>
        <v>2.6499999999999999E-2</v>
      </c>
      <c r="E830" s="129">
        <f t="shared" ca="1" si="227"/>
        <v>1.00010379</v>
      </c>
      <c r="F830" s="129">
        <f ca="1">(TRUNC(PRODUCT($E$12:$E829),16))</f>
        <v>1.0914364460894199</v>
      </c>
      <c r="G830" s="129">
        <f t="shared" si="236"/>
        <v>1</v>
      </c>
      <c r="H830" s="129">
        <f t="shared" ca="1" si="228"/>
        <v>1.09143645</v>
      </c>
      <c r="I830" s="128">
        <f t="shared" si="237"/>
        <v>0.05</v>
      </c>
      <c r="J830" s="122">
        <f t="shared" si="238"/>
        <v>43488</v>
      </c>
      <c r="K830" s="118">
        <f t="shared" si="239"/>
        <v>562</v>
      </c>
      <c r="L830" s="130">
        <f t="shared" si="240"/>
        <v>562</v>
      </c>
      <c r="M830" s="131">
        <f t="shared" si="229"/>
        <v>1.114950278</v>
      </c>
      <c r="N830" s="131">
        <f t="shared" ca="1" si="230"/>
        <v>1.2168973729999999</v>
      </c>
      <c r="O830" s="130">
        <f t="shared" si="241"/>
        <v>0</v>
      </c>
      <c r="P830" s="129">
        <f t="shared" ca="1" si="231"/>
        <v>520553.69520000002</v>
      </c>
      <c r="Q830" s="135">
        <f t="shared" si="232"/>
        <v>0</v>
      </c>
      <c r="R830" s="129">
        <f t="shared" si="233"/>
        <v>0</v>
      </c>
      <c r="S830" s="136" t="str">
        <f t="shared" si="242"/>
        <v>A+J=</v>
      </c>
      <c r="T830" s="122">
        <f t="shared" si="243"/>
        <v>44368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>
        <f t="shared" si="234"/>
        <v>44307</v>
      </c>
      <c r="B831" s="127">
        <f t="shared" ca="1" si="244"/>
        <v>2921422.3871999998</v>
      </c>
      <c r="C831" s="119">
        <f t="shared" si="235"/>
        <v>2400000</v>
      </c>
      <c r="D831" s="128">
        <f ca="1">IF(A831&lt;$B$1,VLOOKUP(A831,[1]DI!$A$4:$B$15000,2,FALSE),0)</f>
        <v>0</v>
      </c>
      <c r="E831" s="129">
        <f t="shared" ca="1" si="227"/>
        <v>1</v>
      </c>
      <c r="F831" s="129">
        <f ca="1">(TRUNC(PRODUCT($E$12:$E830),16))</f>
        <v>1.0915497262781599</v>
      </c>
      <c r="G831" s="129">
        <f t="shared" si="236"/>
        <v>1</v>
      </c>
      <c r="H831" s="129">
        <f t="shared" ca="1" si="228"/>
        <v>1.0915497300000001</v>
      </c>
      <c r="I831" s="128">
        <f t="shared" si="237"/>
        <v>0.05</v>
      </c>
      <c r="J831" s="122">
        <f t="shared" si="238"/>
        <v>43488</v>
      </c>
      <c r="K831" s="118">
        <f t="shared" si="239"/>
        <v>562</v>
      </c>
      <c r="L831" s="130">
        <f t="shared" si="240"/>
        <v>563</v>
      </c>
      <c r="M831" s="131">
        <f t="shared" si="229"/>
        <v>1.1151661669999999</v>
      </c>
      <c r="N831" s="131">
        <f t="shared" ca="1" si="230"/>
        <v>1.2172593279999999</v>
      </c>
      <c r="O831" s="130">
        <f t="shared" si="241"/>
        <v>0</v>
      </c>
      <c r="P831" s="129">
        <f t="shared" ca="1" si="231"/>
        <v>521422.3872</v>
      </c>
      <c r="Q831" s="135">
        <f t="shared" si="232"/>
        <v>0</v>
      </c>
      <c r="R831" s="129">
        <f t="shared" si="233"/>
        <v>0</v>
      </c>
      <c r="S831" s="136" t="str">
        <f t="shared" si="242"/>
        <v>A+J=</v>
      </c>
      <c r="T831" s="122">
        <f t="shared" si="243"/>
        <v>44368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>
        <f t="shared" si="234"/>
        <v>44308</v>
      </c>
      <c r="B832" s="127">
        <f t="shared" ca="1" si="244"/>
        <v>2921422.3871999998</v>
      </c>
      <c r="C832" s="119">
        <f t="shared" si="235"/>
        <v>2400000</v>
      </c>
      <c r="D832" s="128">
        <f ca="1">IF(A832&lt;$B$1,VLOOKUP(A832,[1]DI!$A$4:$B$15000,2,FALSE),0)</f>
        <v>2.6499999999999999E-2</v>
      </c>
      <c r="E832" s="129">
        <f t="shared" ca="1" si="227"/>
        <v>1.00010379</v>
      </c>
      <c r="F832" s="129">
        <f ca="1">(TRUNC(PRODUCT($E$12:$E831),16))</f>
        <v>1.0915497262781599</v>
      </c>
      <c r="G832" s="129">
        <f t="shared" si="236"/>
        <v>1</v>
      </c>
      <c r="H832" s="129">
        <f t="shared" ca="1" si="228"/>
        <v>1.0915497300000001</v>
      </c>
      <c r="I832" s="128">
        <f t="shared" si="237"/>
        <v>0.05</v>
      </c>
      <c r="J832" s="122">
        <f t="shared" si="238"/>
        <v>43488</v>
      </c>
      <c r="K832" s="118">
        <f t="shared" si="239"/>
        <v>563</v>
      </c>
      <c r="L832" s="130">
        <f t="shared" si="240"/>
        <v>563</v>
      </c>
      <c r="M832" s="131">
        <f t="shared" si="229"/>
        <v>1.1151661669999999</v>
      </c>
      <c r="N832" s="131">
        <f t="shared" ca="1" si="230"/>
        <v>1.2172593279999999</v>
      </c>
      <c r="O832" s="130">
        <f t="shared" si="241"/>
        <v>0</v>
      </c>
      <c r="P832" s="129">
        <f t="shared" ca="1" si="231"/>
        <v>521422.3872</v>
      </c>
      <c r="Q832" s="135">
        <f t="shared" si="232"/>
        <v>0</v>
      </c>
      <c r="R832" s="129">
        <f t="shared" si="233"/>
        <v>0</v>
      </c>
      <c r="S832" s="136" t="str">
        <f t="shared" si="242"/>
        <v>A+J=</v>
      </c>
      <c r="T832" s="122">
        <f t="shared" si="243"/>
        <v>44368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>
        <f t="shared" si="234"/>
        <v>44309</v>
      </c>
      <c r="B833" s="127">
        <f t="shared" ca="1" si="244"/>
        <v>2922291.3311999999</v>
      </c>
      <c r="C833" s="119">
        <f t="shared" si="235"/>
        <v>2400000</v>
      </c>
      <c r="D833" s="128">
        <f ca="1">IF(A833&lt;$B$1,VLOOKUP(A833,[1]DI!$A$4:$B$15000,2,FALSE),0)</f>
        <v>2.6499999999999999E-2</v>
      </c>
      <c r="E833" s="129">
        <f t="shared" ca="1" si="227"/>
        <v>1.00010379</v>
      </c>
      <c r="F833" s="129">
        <f ca="1">(TRUNC(PRODUCT($E$12:$E832),16))</f>
        <v>1.0916630182242499</v>
      </c>
      <c r="G833" s="129">
        <f t="shared" si="236"/>
        <v>1</v>
      </c>
      <c r="H833" s="129">
        <f t="shared" ca="1" si="228"/>
        <v>1.0916630199999999</v>
      </c>
      <c r="I833" s="128">
        <f t="shared" si="237"/>
        <v>0.05</v>
      </c>
      <c r="J833" s="122">
        <f t="shared" si="238"/>
        <v>43488</v>
      </c>
      <c r="K833" s="118">
        <f t="shared" si="239"/>
        <v>564</v>
      </c>
      <c r="L833" s="130">
        <f t="shared" si="240"/>
        <v>564</v>
      </c>
      <c r="M833" s="131">
        <f t="shared" si="229"/>
        <v>1.1153820969999999</v>
      </c>
      <c r="N833" s="131">
        <f t="shared" ca="1" si="230"/>
        <v>1.217621388</v>
      </c>
      <c r="O833" s="130">
        <f t="shared" si="241"/>
        <v>0</v>
      </c>
      <c r="P833" s="129">
        <f t="shared" ca="1" si="231"/>
        <v>522291.33120000002</v>
      </c>
      <c r="Q833" s="135">
        <f t="shared" si="232"/>
        <v>0</v>
      </c>
      <c r="R833" s="129">
        <f t="shared" si="233"/>
        <v>0</v>
      </c>
      <c r="S833" s="136" t="str">
        <f t="shared" si="242"/>
        <v>A+J=</v>
      </c>
      <c r="T833" s="122">
        <f t="shared" si="243"/>
        <v>44368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>
        <f t="shared" si="234"/>
        <v>44310</v>
      </c>
      <c r="B834" s="127">
        <f t="shared" ca="1" si="244"/>
        <v>2923160.5296</v>
      </c>
      <c r="C834" s="119">
        <f t="shared" si="235"/>
        <v>2400000</v>
      </c>
      <c r="D834" s="128">
        <f ca="1">IF(A834&lt;$B$1,VLOOKUP(A834,[1]DI!$A$4:$B$15000,2,FALSE),0)</f>
        <v>0</v>
      </c>
      <c r="E834" s="129">
        <f t="shared" ca="1" si="227"/>
        <v>1</v>
      </c>
      <c r="F834" s="129">
        <f ca="1">(TRUNC(PRODUCT($E$12:$E833),16))</f>
        <v>1.0917763219289101</v>
      </c>
      <c r="G834" s="129">
        <f t="shared" si="236"/>
        <v>1</v>
      </c>
      <c r="H834" s="129">
        <f t="shared" ca="1" si="228"/>
        <v>1.0917763199999999</v>
      </c>
      <c r="I834" s="128">
        <f t="shared" si="237"/>
        <v>0.05</v>
      </c>
      <c r="J834" s="122">
        <f t="shared" si="238"/>
        <v>43488</v>
      </c>
      <c r="K834" s="118">
        <f t="shared" si="239"/>
        <v>564</v>
      </c>
      <c r="L834" s="130">
        <f t="shared" si="240"/>
        <v>565</v>
      </c>
      <c r="M834" s="131">
        <f t="shared" si="229"/>
        <v>1.115598069</v>
      </c>
      <c r="N834" s="131">
        <f t="shared" ca="1" si="230"/>
        <v>1.2179835539999999</v>
      </c>
      <c r="O834" s="130">
        <f t="shared" si="241"/>
        <v>0</v>
      </c>
      <c r="P834" s="129">
        <f t="shared" ca="1" si="231"/>
        <v>523160.52960000001</v>
      </c>
      <c r="Q834" s="135">
        <f t="shared" si="232"/>
        <v>0</v>
      </c>
      <c r="R834" s="129">
        <f t="shared" si="233"/>
        <v>0</v>
      </c>
      <c r="S834" s="136" t="str">
        <f t="shared" si="242"/>
        <v>A+J=</v>
      </c>
      <c r="T834" s="122">
        <f t="shared" si="243"/>
        <v>44368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>
        <f t="shared" si="234"/>
        <v>44311</v>
      </c>
      <c r="B835" s="127">
        <f t="shared" ca="1" si="244"/>
        <v>2923160.5296</v>
      </c>
      <c r="C835" s="119">
        <f t="shared" si="235"/>
        <v>2400000</v>
      </c>
      <c r="D835" s="128">
        <f ca="1">IF(A835&lt;$B$1,VLOOKUP(A835,[1]DI!$A$4:$B$15000,2,FALSE),0)</f>
        <v>0</v>
      </c>
      <c r="E835" s="129">
        <f t="shared" ca="1" si="227"/>
        <v>1</v>
      </c>
      <c r="F835" s="129">
        <f ca="1">(TRUNC(PRODUCT($E$12:$E834),16))</f>
        <v>1.0917763219289101</v>
      </c>
      <c r="G835" s="129">
        <f t="shared" si="236"/>
        <v>1</v>
      </c>
      <c r="H835" s="129">
        <f t="shared" ca="1" si="228"/>
        <v>1.0917763199999999</v>
      </c>
      <c r="I835" s="128">
        <f t="shared" si="237"/>
        <v>0.05</v>
      </c>
      <c r="J835" s="122">
        <f t="shared" si="238"/>
        <v>43488</v>
      </c>
      <c r="K835" s="118">
        <f t="shared" si="239"/>
        <v>564</v>
      </c>
      <c r="L835" s="130">
        <f t="shared" si="240"/>
        <v>565</v>
      </c>
      <c r="M835" s="131">
        <f t="shared" si="229"/>
        <v>1.115598069</v>
      </c>
      <c r="N835" s="131">
        <f t="shared" ca="1" si="230"/>
        <v>1.2179835539999999</v>
      </c>
      <c r="O835" s="130">
        <f t="shared" si="241"/>
        <v>0</v>
      </c>
      <c r="P835" s="129">
        <f t="shared" ca="1" si="231"/>
        <v>523160.52960000001</v>
      </c>
      <c r="Q835" s="135">
        <f t="shared" si="232"/>
        <v>0</v>
      </c>
      <c r="R835" s="129">
        <f t="shared" si="233"/>
        <v>0</v>
      </c>
      <c r="S835" s="136" t="str">
        <f t="shared" si="242"/>
        <v>A+J=</v>
      </c>
      <c r="T835" s="122">
        <f t="shared" si="243"/>
        <v>44368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>
        <f t="shared" si="234"/>
        <v>44312</v>
      </c>
      <c r="B836" s="127">
        <f t="shared" ca="1" si="244"/>
        <v>2923160.5296</v>
      </c>
      <c r="C836" s="119">
        <f t="shared" si="235"/>
        <v>2400000</v>
      </c>
      <c r="D836" s="128">
        <f ca="1">IF(A836&lt;$B$1,VLOOKUP(A836,[1]DI!$A$4:$B$15000,2,FALSE),0)</f>
        <v>2.6499999999999999E-2</v>
      </c>
      <c r="E836" s="129">
        <f t="shared" ca="1" si="227"/>
        <v>1.00010379</v>
      </c>
      <c r="F836" s="129">
        <f ca="1">(TRUNC(PRODUCT($E$12:$E835),16))</f>
        <v>1.0917763219289101</v>
      </c>
      <c r="G836" s="129">
        <f t="shared" si="236"/>
        <v>1</v>
      </c>
      <c r="H836" s="129">
        <f t="shared" ca="1" si="228"/>
        <v>1.0917763199999999</v>
      </c>
      <c r="I836" s="128">
        <f t="shared" si="237"/>
        <v>0.05</v>
      </c>
      <c r="J836" s="122">
        <f t="shared" si="238"/>
        <v>43488</v>
      </c>
      <c r="K836" s="118">
        <f t="shared" si="239"/>
        <v>565</v>
      </c>
      <c r="L836" s="130">
        <f t="shared" si="240"/>
        <v>565</v>
      </c>
      <c r="M836" s="131">
        <f t="shared" si="229"/>
        <v>1.115598069</v>
      </c>
      <c r="N836" s="131">
        <f t="shared" ca="1" si="230"/>
        <v>1.2179835539999999</v>
      </c>
      <c r="O836" s="130">
        <f t="shared" si="241"/>
        <v>0</v>
      </c>
      <c r="P836" s="129">
        <f t="shared" ca="1" si="231"/>
        <v>523160.52960000001</v>
      </c>
      <c r="Q836" s="135">
        <f t="shared" si="232"/>
        <v>0</v>
      </c>
      <c r="R836" s="129">
        <f t="shared" si="233"/>
        <v>0</v>
      </c>
      <c r="S836" s="136" t="str">
        <f t="shared" si="242"/>
        <v>A+J=</v>
      </c>
      <c r="T836" s="122">
        <f t="shared" si="243"/>
        <v>44368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>
        <f t="shared" si="234"/>
        <v>44313</v>
      </c>
      <c r="B837" s="127">
        <f t="shared" ca="1" si="244"/>
        <v>2924030.0088</v>
      </c>
      <c r="C837" s="119">
        <f t="shared" si="235"/>
        <v>2400000</v>
      </c>
      <c r="D837" s="128">
        <f ca="1">IF(A837&lt;$B$1,VLOOKUP(A837,[1]DI!$A$4:$B$15000,2,FALSE),0)</f>
        <v>2.6499999999999999E-2</v>
      </c>
      <c r="E837" s="129">
        <f t="shared" ca="1" si="227"/>
        <v>1.00010379</v>
      </c>
      <c r="F837" s="129">
        <f ca="1">(TRUNC(PRODUCT($E$12:$E836),16))</f>
        <v>1.09188963739336</v>
      </c>
      <c r="G837" s="129">
        <f t="shared" si="236"/>
        <v>1</v>
      </c>
      <c r="H837" s="129">
        <f t="shared" ca="1" si="228"/>
        <v>1.09188964</v>
      </c>
      <c r="I837" s="128">
        <f t="shared" si="237"/>
        <v>0.05</v>
      </c>
      <c r="J837" s="122">
        <f t="shared" si="238"/>
        <v>43488</v>
      </c>
      <c r="K837" s="118">
        <f t="shared" si="239"/>
        <v>566</v>
      </c>
      <c r="L837" s="130">
        <f t="shared" si="240"/>
        <v>566</v>
      </c>
      <c r="M837" s="131">
        <f t="shared" si="229"/>
        <v>1.1158140830000001</v>
      </c>
      <c r="N837" s="131">
        <f t="shared" ca="1" si="230"/>
        <v>1.218345837</v>
      </c>
      <c r="O837" s="130">
        <f t="shared" si="241"/>
        <v>0</v>
      </c>
      <c r="P837" s="129">
        <f t="shared" ca="1" si="231"/>
        <v>524030.00880000001</v>
      </c>
      <c r="Q837" s="135">
        <f t="shared" si="232"/>
        <v>0</v>
      </c>
      <c r="R837" s="129">
        <f t="shared" si="233"/>
        <v>0</v>
      </c>
      <c r="S837" s="136" t="str">
        <f t="shared" si="242"/>
        <v>A+J=</v>
      </c>
      <c r="T837" s="122">
        <f t="shared" si="243"/>
        <v>44368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>
        <f t="shared" si="234"/>
        <v>44314</v>
      </c>
      <c r="B838" s="127">
        <f t="shared" ca="1" si="244"/>
        <v>2924899.7135999999</v>
      </c>
      <c r="C838" s="119">
        <f t="shared" si="235"/>
        <v>2400000</v>
      </c>
      <c r="D838" s="128">
        <f ca="1">IF(A838&lt;$B$1,VLOOKUP(A838,[1]DI!$A$4:$B$15000,2,FALSE),0)</f>
        <v>2.6499999999999999E-2</v>
      </c>
      <c r="E838" s="129">
        <f t="shared" ca="1" si="227"/>
        <v>1.00010379</v>
      </c>
      <c r="F838" s="129">
        <f ca="1">(TRUNC(PRODUCT($E$12:$E837),16))</f>
        <v>1.0920029646188301</v>
      </c>
      <c r="G838" s="129">
        <f t="shared" si="236"/>
        <v>1</v>
      </c>
      <c r="H838" s="129">
        <f t="shared" ca="1" si="228"/>
        <v>1.0920029600000001</v>
      </c>
      <c r="I838" s="128">
        <f t="shared" si="237"/>
        <v>0.05</v>
      </c>
      <c r="J838" s="122">
        <f t="shared" si="238"/>
        <v>43488</v>
      </c>
      <c r="K838" s="118">
        <f t="shared" si="239"/>
        <v>567</v>
      </c>
      <c r="L838" s="130">
        <f t="shared" si="240"/>
        <v>567</v>
      </c>
      <c r="M838" s="131">
        <f t="shared" si="229"/>
        <v>1.1160301379999999</v>
      </c>
      <c r="N838" s="131">
        <f t="shared" ca="1" si="230"/>
        <v>1.2187082140000001</v>
      </c>
      <c r="O838" s="130">
        <f t="shared" si="241"/>
        <v>0</v>
      </c>
      <c r="P838" s="129">
        <f t="shared" ca="1" si="231"/>
        <v>524899.71360000002</v>
      </c>
      <c r="Q838" s="135">
        <f t="shared" si="232"/>
        <v>0</v>
      </c>
      <c r="R838" s="129">
        <f t="shared" si="233"/>
        <v>0</v>
      </c>
      <c r="S838" s="136" t="str">
        <f t="shared" si="242"/>
        <v>A+J=</v>
      </c>
      <c r="T838" s="122">
        <f t="shared" si="243"/>
        <v>44368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>
        <f t="shared" si="234"/>
        <v>44315</v>
      </c>
      <c r="B839" s="127">
        <f t="shared" ca="1" si="244"/>
        <v>2925769.7016000003</v>
      </c>
      <c r="C839" s="119">
        <f t="shared" si="235"/>
        <v>2400000</v>
      </c>
      <c r="D839" s="128">
        <f ca="1">IF(A839&lt;$B$1,VLOOKUP(A839,[1]DI!$A$4:$B$15000,2,FALSE),0)</f>
        <v>2.6499999999999999E-2</v>
      </c>
      <c r="E839" s="129">
        <f t="shared" ca="1" si="227"/>
        <v>1.00010379</v>
      </c>
      <c r="F839" s="129">
        <f ca="1">(TRUNC(PRODUCT($E$12:$E838),16))</f>
        <v>1.09211630360652</v>
      </c>
      <c r="G839" s="129">
        <f t="shared" si="236"/>
        <v>1</v>
      </c>
      <c r="H839" s="129">
        <f t="shared" ca="1" si="228"/>
        <v>1.0921163</v>
      </c>
      <c r="I839" s="128">
        <f t="shared" si="237"/>
        <v>0.05</v>
      </c>
      <c r="J839" s="122">
        <f t="shared" si="238"/>
        <v>43488</v>
      </c>
      <c r="K839" s="118">
        <f t="shared" si="239"/>
        <v>568</v>
      </c>
      <c r="L839" s="130">
        <f t="shared" si="240"/>
        <v>568</v>
      </c>
      <c r="M839" s="131">
        <f t="shared" si="229"/>
        <v>1.1162462360000001</v>
      </c>
      <c r="N839" s="131">
        <f t="shared" ca="1" si="230"/>
        <v>1.2190707089999999</v>
      </c>
      <c r="O839" s="130">
        <f t="shared" si="241"/>
        <v>0</v>
      </c>
      <c r="P839" s="129">
        <f t="shared" ca="1" si="231"/>
        <v>525769.70160000003</v>
      </c>
      <c r="Q839" s="135">
        <f t="shared" si="232"/>
        <v>0</v>
      </c>
      <c r="R839" s="129">
        <f t="shared" si="233"/>
        <v>0</v>
      </c>
      <c r="S839" s="136" t="str">
        <f t="shared" si="242"/>
        <v>A+J=</v>
      </c>
      <c r="T839" s="122">
        <f t="shared" si="243"/>
        <v>44368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>
        <f t="shared" si="234"/>
        <v>44316</v>
      </c>
      <c r="B840" s="127">
        <f t="shared" ca="1" si="244"/>
        <v>2926639.9416</v>
      </c>
      <c r="C840" s="119">
        <f t="shared" si="235"/>
        <v>2400000</v>
      </c>
      <c r="D840" s="128">
        <f ca="1">IF(A840&lt;$B$1,VLOOKUP(A840,[1]DI!$A$4:$B$15000,2,FALSE),0)</f>
        <v>2.6499999999999999E-2</v>
      </c>
      <c r="E840" s="129">
        <f t="shared" ca="1" si="227"/>
        <v>1.00010379</v>
      </c>
      <c r="F840" s="129">
        <f ca="1">(TRUNC(PRODUCT($E$12:$E839),16))</f>
        <v>1.0922296543576799</v>
      </c>
      <c r="G840" s="129">
        <f t="shared" si="236"/>
        <v>1</v>
      </c>
      <c r="H840" s="129">
        <f t="shared" ca="1" si="228"/>
        <v>1.0922296499999999</v>
      </c>
      <c r="I840" s="128">
        <f t="shared" si="237"/>
        <v>0.05</v>
      </c>
      <c r="J840" s="122">
        <f t="shared" si="238"/>
        <v>43488</v>
      </c>
      <c r="K840" s="118">
        <f t="shared" si="239"/>
        <v>569</v>
      </c>
      <c r="L840" s="130">
        <f t="shared" si="240"/>
        <v>569</v>
      </c>
      <c r="M840" s="131">
        <f t="shared" si="229"/>
        <v>1.116462375</v>
      </c>
      <c r="N840" s="131">
        <f t="shared" ca="1" si="230"/>
        <v>1.219433309</v>
      </c>
      <c r="O840" s="130">
        <f t="shared" si="241"/>
        <v>0</v>
      </c>
      <c r="P840" s="129">
        <f t="shared" ca="1" si="231"/>
        <v>526639.94160000002</v>
      </c>
      <c r="Q840" s="135">
        <f t="shared" si="232"/>
        <v>0</v>
      </c>
      <c r="R840" s="129">
        <f t="shared" si="233"/>
        <v>0</v>
      </c>
      <c r="S840" s="136" t="str">
        <f t="shared" si="242"/>
        <v>A+J=</v>
      </c>
      <c r="T840" s="122">
        <f t="shared" si="243"/>
        <v>44368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>
        <f t="shared" si="234"/>
        <v>44317</v>
      </c>
      <c r="B841" s="127">
        <f t="shared" ca="1" si="244"/>
        <v>2927510.4624000001</v>
      </c>
      <c r="C841" s="119">
        <f t="shared" si="235"/>
        <v>2400000</v>
      </c>
      <c r="D841" s="128">
        <f ca="1">IF(A841&lt;$B$1,VLOOKUP(A841,[1]DI!$A$4:$B$15000,2,FALSE),0)</f>
        <v>0</v>
      </c>
      <c r="E841" s="129">
        <f t="shared" ca="1" si="227"/>
        <v>1</v>
      </c>
      <c r="F841" s="129">
        <f ca="1">(TRUNC(PRODUCT($E$12:$E840),16))</f>
        <v>1.0923430168735</v>
      </c>
      <c r="G841" s="129">
        <f t="shared" si="236"/>
        <v>1</v>
      </c>
      <c r="H841" s="129">
        <f t="shared" ca="1" si="228"/>
        <v>1.0923430199999999</v>
      </c>
      <c r="I841" s="128">
        <f t="shared" si="237"/>
        <v>0.05</v>
      </c>
      <c r="J841" s="122">
        <f t="shared" si="238"/>
        <v>43488</v>
      </c>
      <c r="K841" s="118">
        <f t="shared" si="239"/>
        <v>569</v>
      </c>
      <c r="L841" s="130">
        <f t="shared" si="240"/>
        <v>570</v>
      </c>
      <c r="M841" s="131">
        <f t="shared" si="229"/>
        <v>1.1166785560000001</v>
      </c>
      <c r="N841" s="131">
        <f t="shared" ca="1" si="230"/>
        <v>1.219796026</v>
      </c>
      <c r="O841" s="130">
        <f t="shared" si="241"/>
        <v>0</v>
      </c>
      <c r="P841" s="129">
        <f t="shared" ca="1" si="231"/>
        <v>527510.46239999996</v>
      </c>
      <c r="Q841" s="135">
        <f t="shared" si="232"/>
        <v>0</v>
      </c>
      <c r="R841" s="129">
        <f t="shared" si="233"/>
        <v>0</v>
      </c>
      <c r="S841" s="136" t="str">
        <f t="shared" si="242"/>
        <v>A+J=</v>
      </c>
      <c r="T841" s="122">
        <f t="shared" si="243"/>
        <v>44368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>
        <f t="shared" si="234"/>
        <v>44318</v>
      </c>
      <c r="B842" s="127">
        <f t="shared" ca="1" si="244"/>
        <v>2927510.4624000001</v>
      </c>
      <c r="C842" s="119">
        <f t="shared" si="235"/>
        <v>2400000</v>
      </c>
      <c r="D842" s="128">
        <f ca="1">IF(A842&lt;$B$1,VLOOKUP(A842,[1]DI!$A$4:$B$15000,2,FALSE),0)</f>
        <v>0</v>
      </c>
      <c r="E842" s="129">
        <f t="shared" ca="1" si="227"/>
        <v>1</v>
      </c>
      <c r="F842" s="129">
        <f ca="1">(TRUNC(PRODUCT($E$12:$E841),16))</f>
        <v>1.0923430168735</v>
      </c>
      <c r="G842" s="129">
        <f t="shared" si="236"/>
        <v>1</v>
      </c>
      <c r="H842" s="129">
        <f t="shared" ca="1" si="228"/>
        <v>1.0923430199999999</v>
      </c>
      <c r="I842" s="128">
        <f t="shared" si="237"/>
        <v>0.05</v>
      </c>
      <c r="J842" s="122">
        <f t="shared" si="238"/>
        <v>43488</v>
      </c>
      <c r="K842" s="118">
        <f t="shared" si="239"/>
        <v>569</v>
      </c>
      <c r="L842" s="130">
        <f t="shared" si="240"/>
        <v>570</v>
      </c>
      <c r="M842" s="131">
        <f t="shared" si="229"/>
        <v>1.1166785560000001</v>
      </c>
      <c r="N842" s="131">
        <f t="shared" ca="1" si="230"/>
        <v>1.219796026</v>
      </c>
      <c r="O842" s="130">
        <f t="shared" si="241"/>
        <v>0</v>
      </c>
      <c r="P842" s="129">
        <f t="shared" ca="1" si="231"/>
        <v>527510.46239999996</v>
      </c>
      <c r="Q842" s="135">
        <f t="shared" si="232"/>
        <v>0</v>
      </c>
      <c r="R842" s="129">
        <f t="shared" si="233"/>
        <v>0</v>
      </c>
      <c r="S842" s="136" t="str">
        <f t="shared" si="242"/>
        <v>A+J=</v>
      </c>
      <c r="T842" s="122">
        <f t="shared" si="243"/>
        <v>44368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>
        <f t="shared" si="234"/>
        <v>44319</v>
      </c>
      <c r="B843" s="127">
        <f t="shared" ca="1" si="244"/>
        <v>2927510.4624000001</v>
      </c>
      <c r="C843" s="119">
        <f t="shared" si="235"/>
        <v>2400000</v>
      </c>
      <c r="D843" s="128">
        <f ca="1">IF(A843&lt;$B$1,VLOOKUP(A843,[1]DI!$A$4:$B$15000,2,FALSE),0)</f>
        <v>2.6499999999999999E-2</v>
      </c>
      <c r="E843" s="129">
        <f t="shared" ca="1" si="227"/>
        <v>1.00010379</v>
      </c>
      <c r="F843" s="129">
        <f ca="1">(TRUNC(PRODUCT($E$12:$E842),16))</f>
        <v>1.0923430168735</v>
      </c>
      <c r="G843" s="129">
        <f t="shared" si="236"/>
        <v>1</v>
      </c>
      <c r="H843" s="129">
        <f t="shared" ca="1" si="228"/>
        <v>1.0923430199999999</v>
      </c>
      <c r="I843" s="128">
        <f t="shared" si="237"/>
        <v>0.05</v>
      </c>
      <c r="J843" s="122">
        <f t="shared" si="238"/>
        <v>43488</v>
      </c>
      <c r="K843" s="118">
        <f t="shared" si="239"/>
        <v>570</v>
      </c>
      <c r="L843" s="130">
        <f t="shared" si="240"/>
        <v>570</v>
      </c>
      <c r="M843" s="131">
        <f t="shared" si="229"/>
        <v>1.1166785560000001</v>
      </c>
      <c r="N843" s="131">
        <f t="shared" ca="1" si="230"/>
        <v>1.219796026</v>
      </c>
      <c r="O843" s="130">
        <f t="shared" si="241"/>
        <v>0</v>
      </c>
      <c r="P843" s="129">
        <f t="shared" ca="1" si="231"/>
        <v>527510.46239999996</v>
      </c>
      <c r="Q843" s="135">
        <f t="shared" si="232"/>
        <v>0</v>
      </c>
      <c r="R843" s="129">
        <f t="shared" si="233"/>
        <v>0</v>
      </c>
      <c r="S843" s="136" t="str">
        <f t="shared" si="242"/>
        <v>A+J=</v>
      </c>
      <c r="T843" s="122">
        <f t="shared" si="243"/>
        <v>44368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>
        <f t="shared" si="234"/>
        <v>44320</v>
      </c>
      <c r="B844" s="127">
        <f t="shared" ca="1" si="244"/>
        <v>2928381.2111999998</v>
      </c>
      <c r="C844" s="119">
        <f t="shared" si="235"/>
        <v>2400000</v>
      </c>
      <c r="D844" s="128">
        <f ca="1">IF(A844&lt;$B$1,VLOOKUP(A844,[1]DI!$A$4:$B$15000,2,FALSE),0)</f>
        <v>2.6499999999999999E-2</v>
      </c>
      <c r="E844" s="129">
        <f t="shared" ref="E844:E892" ca="1" si="245">ROUND(((1+D844)^(1/252)),8)</f>
        <v>1.00010379</v>
      </c>
      <c r="F844" s="129">
        <f ca="1">(TRUNC(PRODUCT($E$12:$E843),16))</f>
        <v>1.0924563911552201</v>
      </c>
      <c r="G844" s="129">
        <f t="shared" si="236"/>
        <v>1</v>
      </c>
      <c r="H844" s="129">
        <f t="shared" ref="H844:H892" ca="1" si="246">ROUND(F844/G844,8)</f>
        <v>1.0924563899999999</v>
      </c>
      <c r="I844" s="128">
        <f t="shared" si="237"/>
        <v>0.05</v>
      </c>
      <c r="J844" s="122">
        <f t="shared" si="238"/>
        <v>43488</v>
      </c>
      <c r="K844" s="118">
        <f t="shared" si="239"/>
        <v>571</v>
      </c>
      <c r="L844" s="130">
        <f t="shared" si="240"/>
        <v>571</v>
      </c>
      <c r="M844" s="131">
        <f t="shared" ref="M844:M892" si="247">ROUND((I844+1)^(L844/252),9)</f>
        <v>1.1168947789999999</v>
      </c>
      <c r="N844" s="131">
        <f t="shared" ref="N844:N892" ca="1" si="248">ROUND(H844*M844,9)</f>
        <v>1.2201588379999999</v>
      </c>
      <c r="O844" s="130">
        <f t="shared" si="241"/>
        <v>0</v>
      </c>
      <c r="P844" s="129">
        <f t="shared" ref="P844:P892" ca="1" si="249">TRUNC(((N844-1)*C844),8)</f>
        <v>528381.21120000002</v>
      </c>
      <c r="Q844" s="135">
        <f t="shared" ref="Q844:Q892" si="250">IF($O844&gt;0,VLOOKUP($O844,$W$12:$AC$150,7),0)</f>
        <v>0</v>
      </c>
      <c r="R844" s="129">
        <f t="shared" ref="R844:R892" si="251">IF(Q844&gt;0,TRUNC(Q844*C$12,8),0)</f>
        <v>0</v>
      </c>
      <c r="S844" s="136" t="str">
        <f t="shared" si="242"/>
        <v>A+J=</v>
      </c>
      <c r="T844" s="122">
        <f t="shared" si="243"/>
        <v>44368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>
        <f t="shared" ref="A845:A893" si="252">(A844+1)</f>
        <v>44321</v>
      </c>
      <c r="B845" s="127">
        <f t="shared" ca="1" si="244"/>
        <v>2929252.2431999999</v>
      </c>
      <c r="C845" s="119">
        <f t="shared" ref="C845:C893" si="253">(C844-R844)</f>
        <v>2400000</v>
      </c>
      <c r="D845" s="128">
        <f ca="1">IF(A845&lt;$B$1,VLOOKUP(A845,[1]DI!$A$4:$B$15000,2,FALSE),0)</f>
        <v>2.6499999999999999E-2</v>
      </c>
      <c r="E845" s="129">
        <f t="shared" ca="1" si="245"/>
        <v>1.00010379</v>
      </c>
      <c r="F845" s="129">
        <f ca="1">(TRUNC(PRODUCT($E$12:$E844),16))</f>
        <v>1.0925697772040599</v>
      </c>
      <c r="G845" s="129">
        <f t="shared" ref="G845:G892" si="254">IF(O844&gt;0,F844,G844)</f>
        <v>1</v>
      </c>
      <c r="H845" s="129">
        <f t="shared" ca="1" si="246"/>
        <v>1.09256978</v>
      </c>
      <c r="I845" s="128">
        <f t="shared" ref="I845:I892" si="255">I844</f>
        <v>0.05</v>
      </c>
      <c r="J845" s="122">
        <f t="shared" ref="J845:J892" si="256">IF(O844&gt;0,VLOOKUP(O844,W$12:AG$150,2),J844)</f>
        <v>43488</v>
      </c>
      <c r="K845" s="118">
        <f t="shared" ref="K845:K892" si="257">IF(A845&gt;J845,IF(NETWORKDAYS(J845,A845,$W$160:$W$544)-1=0,1,NETWORKDAYS(J845,A845,$W$160:$W$544)-1),0)</f>
        <v>572</v>
      </c>
      <c r="L845" s="130">
        <f t="shared" ref="L845:L892" si="258">IF(AND(K845=1,K844=1),1,IF(K845&gt;0,IF(K845=K844,K845+1,K845),0))</f>
        <v>572</v>
      </c>
      <c r="M845" s="131">
        <f t="shared" si="247"/>
        <v>1.1171110440000001</v>
      </c>
      <c r="N845" s="131">
        <f t="shared" ca="1" si="248"/>
        <v>1.220521768</v>
      </c>
      <c r="O845" s="130">
        <f t="shared" ref="O845:O892" si="259">IF(VLOOKUP(A845,X$12:AE$150,8)=VLOOKUP(A844,X$12:AE$150,8),0,VLOOKUP(A845,X$12:AE$150,8))</f>
        <v>0</v>
      </c>
      <c r="P845" s="129">
        <f t="shared" ca="1" si="249"/>
        <v>529252.24320000003</v>
      </c>
      <c r="Q845" s="135">
        <f t="shared" si="250"/>
        <v>0</v>
      </c>
      <c r="R845" s="129">
        <f t="shared" si="251"/>
        <v>0</v>
      </c>
      <c r="S845" s="136" t="str">
        <f t="shared" ref="S845:S892" si="260">IF(O844&gt;0,VLOOKUP(O844,W$12:AG$150,10),S844)</f>
        <v>A+J=</v>
      </c>
      <c r="T845" s="122">
        <f t="shared" ref="T845:T892" si="261">IF(O844&gt;0,VLOOKUP(O844,W$12:AG$150,11),T844)</f>
        <v>44368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>
        <f t="shared" si="252"/>
        <v>44322</v>
      </c>
      <c r="B846" s="127">
        <f t="shared" ref="B846:B892" ca="1" si="262">IF(A846&lt;=TODAY(),C846+P846,IF(AND(A846&gt;TODAY(),A846&lt;=$B$1),IF(VLOOKUP(TODAY(),$A$10:$D$5000,4,FALSE)=0,"n.d",C846+P846),"n.d"))</f>
        <v>2930123.5271999999</v>
      </c>
      <c r="C846" s="119">
        <f t="shared" si="253"/>
        <v>2400000</v>
      </c>
      <c r="D846" s="128">
        <f ca="1">IF(A846&lt;$B$1,VLOOKUP(A846,[1]DI!$A$4:$B$15000,2,FALSE),0)</f>
        <v>3.4000000000000002E-2</v>
      </c>
      <c r="E846" s="129">
        <f t="shared" ca="1" si="245"/>
        <v>1.00013269</v>
      </c>
      <c r="F846" s="129">
        <f ca="1">(TRUNC(PRODUCT($E$12:$E845),16))</f>
        <v>1.09268317502124</v>
      </c>
      <c r="G846" s="129">
        <f t="shared" si="254"/>
        <v>1</v>
      </c>
      <c r="H846" s="129">
        <f t="shared" ca="1" si="246"/>
        <v>1.0926831800000001</v>
      </c>
      <c r="I846" s="128">
        <f t="shared" si="255"/>
        <v>0.05</v>
      </c>
      <c r="J846" s="122">
        <f t="shared" si="256"/>
        <v>43488</v>
      </c>
      <c r="K846" s="118">
        <f t="shared" si="257"/>
        <v>573</v>
      </c>
      <c r="L846" s="130">
        <f t="shared" si="258"/>
        <v>573</v>
      </c>
      <c r="M846" s="131">
        <f t="shared" si="247"/>
        <v>1.1173273509999999</v>
      </c>
      <c r="N846" s="131">
        <f t="shared" ca="1" si="248"/>
        <v>1.2208848029999999</v>
      </c>
      <c r="O846" s="130">
        <f t="shared" si="259"/>
        <v>0</v>
      </c>
      <c r="P846" s="129">
        <f t="shared" ca="1" si="249"/>
        <v>530123.52720000001</v>
      </c>
      <c r="Q846" s="135">
        <f t="shared" si="250"/>
        <v>0</v>
      </c>
      <c r="R846" s="129">
        <f t="shared" si="251"/>
        <v>0</v>
      </c>
      <c r="S846" s="136" t="str">
        <f t="shared" si="260"/>
        <v>A+J=</v>
      </c>
      <c r="T846" s="122">
        <f t="shared" si="261"/>
        <v>44368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>
        <f t="shared" si="252"/>
        <v>44323</v>
      </c>
      <c r="B847" s="127">
        <f t="shared" ca="1" si="262"/>
        <v>2931079.74</v>
      </c>
      <c r="C847" s="119">
        <f t="shared" si="253"/>
        <v>2400000</v>
      </c>
      <c r="D847" s="128">
        <f ca="1">IF(A847&lt;$B$1,VLOOKUP(A847,[1]DI!$A$4:$B$15000,2,FALSE),0)</f>
        <v>3.4000000000000002E-2</v>
      </c>
      <c r="E847" s="129">
        <f t="shared" ca="1" si="245"/>
        <v>1.00013269</v>
      </c>
      <c r="F847" s="129">
        <f ca="1">(TRUNC(PRODUCT($E$12:$E846),16))</f>
        <v>1.09282816315173</v>
      </c>
      <c r="G847" s="129">
        <f t="shared" si="254"/>
        <v>1</v>
      </c>
      <c r="H847" s="129">
        <f t="shared" ca="1" si="246"/>
        <v>1.09282816</v>
      </c>
      <c r="I847" s="128">
        <f t="shared" si="255"/>
        <v>0.05</v>
      </c>
      <c r="J847" s="122">
        <f t="shared" si="256"/>
        <v>43488</v>
      </c>
      <c r="K847" s="118">
        <f t="shared" si="257"/>
        <v>574</v>
      </c>
      <c r="L847" s="130">
        <f t="shared" si="258"/>
        <v>574</v>
      </c>
      <c r="M847" s="131">
        <f t="shared" si="247"/>
        <v>1.1175436999999999</v>
      </c>
      <c r="N847" s="131">
        <f t="shared" ca="1" si="248"/>
        <v>1.2212832250000001</v>
      </c>
      <c r="O847" s="130">
        <f t="shared" si="259"/>
        <v>0</v>
      </c>
      <c r="P847" s="129">
        <f t="shared" ca="1" si="249"/>
        <v>531079.74</v>
      </c>
      <c r="Q847" s="135">
        <f t="shared" si="250"/>
        <v>0</v>
      </c>
      <c r="R847" s="129">
        <f t="shared" si="251"/>
        <v>0</v>
      </c>
      <c r="S847" s="136" t="str">
        <f t="shared" si="260"/>
        <v>A+J=</v>
      </c>
      <c r="T847" s="122">
        <f t="shared" si="261"/>
        <v>44368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>
        <f t="shared" si="252"/>
        <v>44324</v>
      </c>
      <c r="B848" s="127">
        <f t="shared" ca="1" si="262"/>
        <v>2932036.2936</v>
      </c>
      <c r="C848" s="119">
        <f t="shared" si="253"/>
        <v>2400000</v>
      </c>
      <c r="D848" s="128">
        <f ca="1">IF(A848&lt;$B$1,VLOOKUP(A848,[1]DI!$A$4:$B$15000,2,FALSE),0)</f>
        <v>0</v>
      </c>
      <c r="E848" s="129">
        <f t="shared" ca="1" si="245"/>
        <v>1</v>
      </c>
      <c r="F848" s="129">
        <f ca="1">(TRUNC(PRODUCT($E$12:$E847),16))</f>
        <v>1.0929731705207</v>
      </c>
      <c r="G848" s="129">
        <f t="shared" si="254"/>
        <v>1</v>
      </c>
      <c r="H848" s="129">
        <f t="shared" ca="1" si="246"/>
        <v>1.09297317</v>
      </c>
      <c r="I848" s="128">
        <f t="shared" si="255"/>
        <v>0.05</v>
      </c>
      <c r="J848" s="122">
        <f t="shared" si="256"/>
        <v>43488</v>
      </c>
      <c r="K848" s="118">
        <f t="shared" si="257"/>
        <v>574</v>
      </c>
      <c r="L848" s="130">
        <f t="shared" si="258"/>
        <v>575</v>
      </c>
      <c r="M848" s="131">
        <f t="shared" si="247"/>
        <v>1.11776009</v>
      </c>
      <c r="N848" s="131">
        <f t="shared" ca="1" si="248"/>
        <v>1.221681789</v>
      </c>
      <c r="O848" s="130">
        <f t="shared" si="259"/>
        <v>0</v>
      </c>
      <c r="P848" s="129">
        <f t="shared" ca="1" si="249"/>
        <v>532036.29359999998</v>
      </c>
      <c r="Q848" s="135">
        <f t="shared" si="250"/>
        <v>0</v>
      </c>
      <c r="R848" s="129">
        <f t="shared" si="251"/>
        <v>0</v>
      </c>
      <c r="S848" s="136" t="str">
        <f t="shared" si="260"/>
        <v>A+J=</v>
      </c>
      <c r="T848" s="122">
        <f t="shared" si="261"/>
        <v>44368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>
        <f t="shared" si="252"/>
        <v>44325</v>
      </c>
      <c r="B849" s="127">
        <f t="shared" ca="1" si="262"/>
        <v>2932036.2936</v>
      </c>
      <c r="C849" s="119">
        <f t="shared" si="253"/>
        <v>2400000</v>
      </c>
      <c r="D849" s="128">
        <f ca="1">IF(A849&lt;$B$1,VLOOKUP(A849,[1]DI!$A$4:$B$15000,2,FALSE),0)</f>
        <v>0</v>
      </c>
      <c r="E849" s="129">
        <f t="shared" ca="1" si="245"/>
        <v>1</v>
      </c>
      <c r="F849" s="129">
        <f ca="1">(TRUNC(PRODUCT($E$12:$E848),16))</f>
        <v>1.0929731705207</v>
      </c>
      <c r="G849" s="129">
        <f t="shared" si="254"/>
        <v>1</v>
      </c>
      <c r="H849" s="129">
        <f t="shared" ca="1" si="246"/>
        <v>1.09297317</v>
      </c>
      <c r="I849" s="128">
        <f t="shared" si="255"/>
        <v>0.05</v>
      </c>
      <c r="J849" s="122">
        <f t="shared" si="256"/>
        <v>43488</v>
      </c>
      <c r="K849" s="118">
        <f t="shared" si="257"/>
        <v>574</v>
      </c>
      <c r="L849" s="130">
        <f t="shared" si="258"/>
        <v>575</v>
      </c>
      <c r="M849" s="131">
        <f t="shared" si="247"/>
        <v>1.11776009</v>
      </c>
      <c r="N849" s="131">
        <f t="shared" ca="1" si="248"/>
        <v>1.221681789</v>
      </c>
      <c r="O849" s="130">
        <f t="shared" si="259"/>
        <v>0</v>
      </c>
      <c r="P849" s="129">
        <f t="shared" ca="1" si="249"/>
        <v>532036.29359999998</v>
      </c>
      <c r="Q849" s="135">
        <f t="shared" si="250"/>
        <v>0</v>
      </c>
      <c r="R849" s="129">
        <f t="shared" si="251"/>
        <v>0</v>
      </c>
      <c r="S849" s="136" t="str">
        <f t="shared" si="260"/>
        <v>A+J=</v>
      </c>
      <c r="T849" s="122">
        <f t="shared" si="261"/>
        <v>44368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>
        <f t="shared" si="252"/>
        <v>44326</v>
      </c>
      <c r="B850" s="127">
        <f t="shared" ca="1" si="262"/>
        <v>2932036.2936</v>
      </c>
      <c r="C850" s="119">
        <f t="shared" si="253"/>
        <v>2400000</v>
      </c>
      <c r="D850" s="128">
        <f ca="1">IF(A850&lt;$B$1,VLOOKUP(A850,[1]DI!$A$4:$B$15000,2,FALSE),0)</f>
        <v>3.4000000000000002E-2</v>
      </c>
      <c r="E850" s="129">
        <f t="shared" ca="1" si="245"/>
        <v>1.00013269</v>
      </c>
      <c r="F850" s="129">
        <f ca="1">(TRUNC(PRODUCT($E$12:$E849),16))</f>
        <v>1.0929731705207</v>
      </c>
      <c r="G850" s="129">
        <f t="shared" si="254"/>
        <v>1</v>
      </c>
      <c r="H850" s="129">
        <f t="shared" ca="1" si="246"/>
        <v>1.09297317</v>
      </c>
      <c r="I850" s="128">
        <f t="shared" si="255"/>
        <v>0.05</v>
      </c>
      <c r="J850" s="122">
        <f t="shared" si="256"/>
        <v>43488</v>
      </c>
      <c r="K850" s="118">
        <f t="shared" si="257"/>
        <v>575</v>
      </c>
      <c r="L850" s="130">
        <f t="shared" si="258"/>
        <v>575</v>
      </c>
      <c r="M850" s="131">
        <f t="shared" si="247"/>
        <v>1.11776009</v>
      </c>
      <c r="N850" s="131">
        <f t="shared" ca="1" si="248"/>
        <v>1.221681789</v>
      </c>
      <c r="O850" s="130">
        <f t="shared" si="259"/>
        <v>0</v>
      </c>
      <c r="P850" s="129">
        <f t="shared" ca="1" si="249"/>
        <v>532036.29359999998</v>
      </c>
      <c r="Q850" s="135">
        <f t="shared" si="250"/>
        <v>0</v>
      </c>
      <c r="R850" s="129">
        <f t="shared" si="251"/>
        <v>0</v>
      </c>
      <c r="S850" s="136" t="str">
        <f t="shared" si="260"/>
        <v>A+J=</v>
      </c>
      <c r="T850" s="122">
        <f t="shared" si="261"/>
        <v>44368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>
        <f t="shared" si="252"/>
        <v>44327</v>
      </c>
      <c r="B851" s="127">
        <f t="shared" ca="1" si="262"/>
        <v>2932993.1616000002</v>
      </c>
      <c r="C851" s="119">
        <f t="shared" si="253"/>
        <v>2400000</v>
      </c>
      <c r="D851" s="128">
        <f ca="1">IF(A851&lt;$B$1,VLOOKUP(A851,[1]DI!$A$4:$B$15000,2,FALSE),0)</f>
        <v>3.4000000000000002E-2</v>
      </c>
      <c r="E851" s="129">
        <f t="shared" ca="1" si="245"/>
        <v>1.00013269</v>
      </c>
      <c r="F851" s="129">
        <f ca="1">(TRUNC(PRODUCT($E$12:$E850),16))</f>
        <v>1.0931181971307</v>
      </c>
      <c r="G851" s="129">
        <f t="shared" si="254"/>
        <v>1</v>
      </c>
      <c r="H851" s="129">
        <f t="shared" ca="1" si="246"/>
        <v>1.0931181999999999</v>
      </c>
      <c r="I851" s="128">
        <f t="shared" si="255"/>
        <v>0.05</v>
      </c>
      <c r="J851" s="122">
        <f t="shared" si="256"/>
        <v>43488</v>
      </c>
      <c r="K851" s="118">
        <f t="shared" si="257"/>
        <v>576</v>
      </c>
      <c r="L851" s="130">
        <f t="shared" si="258"/>
        <v>576</v>
      </c>
      <c r="M851" s="131">
        <f t="shared" si="247"/>
        <v>1.1179765230000001</v>
      </c>
      <c r="N851" s="131">
        <f t="shared" ca="1" si="248"/>
        <v>1.2220804839999999</v>
      </c>
      <c r="O851" s="130">
        <f t="shared" si="259"/>
        <v>0</v>
      </c>
      <c r="P851" s="129">
        <f t="shared" ca="1" si="249"/>
        <v>532993.16159999999</v>
      </c>
      <c r="Q851" s="135">
        <f t="shared" si="250"/>
        <v>0</v>
      </c>
      <c r="R851" s="129">
        <f t="shared" si="251"/>
        <v>0</v>
      </c>
      <c r="S851" s="136" t="str">
        <f t="shared" si="260"/>
        <v>A+J=</v>
      </c>
      <c r="T851" s="122">
        <f t="shared" si="261"/>
        <v>44368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>
        <f t="shared" si="252"/>
        <v>44328</v>
      </c>
      <c r="B852" s="127">
        <f t="shared" ca="1" si="262"/>
        <v>2933950.3175999997</v>
      </c>
      <c r="C852" s="119">
        <f t="shared" si="253"/>
        <v>2400000</v>
      </c>
      <c r="D852" s="128">
        <f ca="1">IF(A852&lt;$B$1,VLOOKUP(A852,[1]DI!$A$4:$B$15000,2,FALSE),0)</f>
        <v>3.4000000000000002E-2</v>
      </c>
      <c r="E852" s="129">
        <f t="shared" ca="1" si="245"/>
        <v>1.00013269</v>
      </c>
      <c r="F852" s="129">
        <f ca="1">(TRUNC(PRODUCT($E$12:$E851),16))</f>
        <v>1.0932632429842699</v>
      </c>
      <c r="G852" s="129">
        <f t="shared" si="254"/>
        <v>1</v>
      </c>
      <c r="H852" s="129">
        <f t="shared" ca="1" si="246"/>
        <v>1.09326324</v>
      </c>
      <c r="I852" s="128">
        <f t="shared" si="255"/>
        <v>0.05</v>
      </c>
      <c r="J852" s="122">
        <f t="shared" si="256"/>
        <v>43488</v>
      </c>
      <c r="K852" s="118">
        <f t="shared" si="257"/>
        <v>577</v>
      </c>
      <c r="L852" s="130">
        <f t="shared" si="258"/>
        <v>577</v>
      </c>
      <c r="M852" s="131">
        <f t="shared" si="247"/>
        <v>1.118192997</v>
      </c>
      <c r="N852" s="131">
        <f t="shared" ca="1" si="248"/>
        <v>1.222479299</v>
      </c>
      <c r="O852" s="130">
        <f t="shared" si="259"/>
        <v>0</v>
      </c>
      <c r="P852" s="129">
        <f t="shared" ca="1" si="249"/>
        <v>533950.31759999995</v>
      </c>
      <c r="Q852" s="135">
        <f t="shared" si="250"/>
        <v>0</v>
      </c>
      <c r="R852" s="129">
        <f t="shared" si="251"/>
        <v>0</v>
      </c>
      <c r="S852" s="136" t="str">
        <f t="shared" si="260"/>
        <v>A+J=</v>
      </c>
      <c r="T852" s="122">
        <f t="shared" si="261"/>
        <v>44368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>
        <f t="shared" si="252"/>
        <v>44329</v>
      </c>
      <c r="B853" s="127">
        <f t="shared" ca="1" si="262"/>
        <v>2934907.8119999999</v>
      </c>
      <c r="C853" s="119">
        <f t="shared" si="253"/>
        <v>2400000</v>
      </c>
      <c r="D853" s="128">
        <f ca="1">IF(A853&lt;$B$1,VLOOKUP(A853,[1]DI!$A$4:$B$15000,2,FALSE),0)</f>
        <v>3.4000000000000002E-2</v>
      </c>
      <c r="E853" s="129">
        <f t="shared" ca="1" si="245"/>
        <v>1.00013269</v>
      </c>
      <c r="F853" s="129">
        <f ca="1">(TRUNC(PRODUCT($E$12:$E852),16))</f>
        <v>1.09340830808398</v>
      </c>
      <c r="G853" s="129">
        <f t="shared" si="254"/>
        <v>1</v>
      </c>
      <c r="H853" s="129">
        <f t="shared" ca="1" si="246"/>
        <v>1.09340831</v>
      </c>
      <c r="I853" s="128">
        <f t="shared" si="255"/>
        <v>0.05</v>
      </c>
      <c r="J853" s="122">
        <f t="shared" si="256"/>
        <v>43488</v>
      </c>
      <c r="K853" s="118">
        <f t="shared" si="257"/>
        <v>578</v>
      </c>
      <c r="L853" s="130">
        <f t="shared" si="258"/>
        <v>578</v>
      </c>
      <c r="M853" s="131">
        <f t="shared" si="247"/>
        <v>1.118409513</v>
      </c>
      <c r="N853" s="131">
        <f t="shared" ca="1" si="248"/>
        <v>1.2228782549999999</v>
      </c>
      <c r="O853" s="130">
        <f t="shared" si="259"/>
        <v>0</v>
      </c>
      <c r="P853" s="129">
        <f t="shared" ca="1" si="249"/>
        <v>534907.81200000003</v>
      </c>
      <c r="Q853" s="135">
        <f t="shared" si="250"/>
        <v>0</v>
      </c>
      <c r="R853" s="129">
        <f t="shared" si="251"/>
        <v>0</v>
      </c>
      <c r="S853" s="136" t="str">
        <f t="shared" si="260"/>
        <v>A+J=</v>
      </c>
      <c r="T853" s="122">
        <f t="shared" si="261"/>
        <v>44368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>
        <f t="shared" si="252"/>
        <v>44330</v>
      </c>
      <c r="B854" s="127">
        <f t="shared" ca="1" si="262"/>
        <v>2935865.5992000001</v>
      </c>
      <c r="C854" s="119">
        <f t="shared" si="253"/>
        <v>2400000</v>
      </c>
      <c r="D854" s="128">
        <f ca="1">IF(A854&lt;$B$1,VLOOKUP(A854,[1]DI!$A$4:$B$15000,2,FALSE),0)</f>
        <v>3.4000000000000002E-2</v>
      </c>
      <c r="E854" s="129">
        <f t="shared" ca="1" si="245"/>
        <v>1.00013269</v>
      </c>
      <c r="F854" s="129">
        <f ca="1">(TRUNC(PRODUCT($E$12:$E853),16))</f>
        <v>1.0935533924323799</v>
      </c>
      <c r="G854" s="129">
        <f t="shared" si="254"/>
        <v>1</v>
      </c>
      <c r="H854" s="129">
        <f t="shared" ca="1" si="246"/>
        <v>1.0935533900000001</v>
      </c>
      <c r="I854" s="128">
        <f t="shared" si="255"/>
        <v>0.05</v>
      </c>
      <c r="J854" s="122">
        <f t="shared" si="256"/>
        <v>43488</v>
      </c>
      <c r="K854" s="118">
        <f t="shared" si="257"/>
        <v>579</v>
      </c>
      <c r="L854" s="130">
        <f t="shared" si="258"/>
        <v>579</v>
      </c>
      <c r="M854" s="131">
        <f t="shared" si="247"/>
        <v>1.1186260720000001</v>
      </c>
      <c r="N854" s="131">
        <f t="shared" ca="1" si="248"/>
        <v>1.223277333</v>
      </c>
      <c r="O854" s="130">
        <f t="shared" si="259"/>
        <v>0</v>
      </c>
      <c r="P854" s="129">
        <f t="shared" ca="1" si="249"/>
        <v>535865.59920000006</v>
      </c>
      <c r="Q854" s="135">
        <f t="shared" si="250"/>
        <v>0</v>
      </c>
      <c r="R854" s="129">
        <f t="shared" si="251"/>
        <v>0</v>
      </c>
      <c r="S854" s="136" t="str">
        <f t="shared" si="260"/>
        <v>A+J=</v>
      </c>
      <c r="T854" s="122">
        <f t="shared" si="261"/>
        <v>44368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>
        <f t="shared" si="252"/>
        <v>44331</v>
      </c>
      <c r="B855" s="127">
        <f t="shared" ca="1" si="262"/>
        <v>2936823.7248</v>
      </c>
      <c r="C855" s="119">
        <f t="shared" si="253"/>
        <v>2400000</v>
      </c>
      <c r="D855" s="128">
        <f ca="1">IF(A855&lt;$B$1,VLOOKUP(A855,[1]DI!$A$4:$B$15000,2,FALSE),0)</f>
        <v>0</v>
      </c>
      <c r="E855" s="129">
        <f t="shared" ca="1" si="245"/>
        <v>1</v>
      </c>
      <c r="F855" s="129">
        <f ca="1">(TRUNC(PRODUCT($E$12:$E854),16))</f>
        <v>1.09369849603203</v>
      </c>
      <c r="G855" s="129">
        <f t="shared" si="254"/>
        <v>1</v>
      </c>
      <c r="H855" s="129">
        <f t="shared" ca="1" si="246"/>
        <v>1.0936984999999999</v>
      </c>
      <c r="I855" s="128">
        <f t="shared" si="255"/>
        <v>0.05</v>
      </c>
      <c r="J855" s="122">
        <f t="shared" si="256"/>
        <v>43488</v>
      </c>
      <c r="K855" s="118">
        <f t="shared" si="257"/>
        <v>579</v>
      </c>
      <c r="L855" s="130">
        <f t="shared" si="258"/>
        <v>580</v>
      </c>
      <c r="M855" s="131">
        <f t="shared" si="247"/>
        <v>1.118842672</v>
      </c>
      <c r="N855" s="131">
        <f t="shared" ca="1" si="248"/>
        <v>1.2236765519999999</v>
      </c>
      <c r="O855" s="130">
        <f t="shared" si="259"/>
        <v>0</v>
      </c>
      <c r="P855" s="129">
        <f t="shared" ca="1" si="249"/>
        <v>536823.72479999997</v>
      </c>
      <c r="Q855" s="135">
        <f t="shared" si="250"/>
        <v>0</v>
      </c>
      <c r="R855" s="129">
        <f t="shared" si="251"/>
        <v>0</v>
      </c>
      <c r="S855" s="136" t="str">
        <f t="shared" si="260"/>
        <v>A+J=</v>
      </c>
      <c r="T855" s="122">
        <f t="shared" si="261"/>
        <v>44368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>
        <f t="shared" si="252"/>
        <v>44332</v>
      </c>
      <c r="B856" s="127">
        <f t="shared" ca="1" si="262"/>
        <v>2936823.7248</v>
      </c>
      <c r="C856" s="119">
        <f t="shared" si="253"/>
        <v>2400000</v>
      </c>
      <c r="D856" s="128">
        <f ca="1">IF(A856&lt;$B$1,VLOOKUP(A856,[1]DI!$A$4:$B$15000,2,FALSE),0)</f>
        <v>0</v>
      </c>
      <c r="E856" s="129">
        <f t="shared" ca="1" si="245"/>
        <v>1</v>
      </c>
      <c r="F856" s="129">
        <f ca="1">(TRUNC(PRODUCT($E$12:$E855),16))</f>
        <v>1.09369849603203</v>
      </c>
      <c r="G856" s="129">
        <f t="shared" si="254"/>
        <v>1</v>
      </c>
      <c r="H856" s="129">
        <f t="shared" ca="1" si="246"/>
        <v>1.0936984999999999</v>
      </c>
      <c r="I856" s="128">
        <f t="shared" si="255"/>
        <v>0.05</v>
      </c>
      <c r="J856" s="122">
        <f t="shared" si="256"/>
        <v>43488</v>
      </c>
      <c r="K856" s="118">
        <f t="shared" si="257"/>
        <v>579</v>
      </c>
      <c r="L856" s="130">
        <f t="shared" si="258"/>
        <v>580</v>
      </c>
      <c r="M856" s="131">
        <f t="shared" si="247"/>
        <v>1.118842672</v>
      </c>
      <c r="N856" s="131">
        <f t="shared" ca="1" si="248"/>
        <v>1.2236765519999999</v>
      </c>
      <c r="O856" s="130">
        <f t="shared" si="259"/>
        <v>0</v>
      </c>
      <c r="P856" s="129">
        <f t="shared" ca="1" si="249"/>
        <v>536823.72479999997</v>
      </c>
      <c r="Q856" s="135">
        <f t="shared" si="250"/>
        <v>0</v>
      </c>
      <c r="R856" s="129">
        <f t="shared" si="251"/>
        <v>0</v>
      </c>
      <c r="S856" s="136" t="str">
        <f t="shared" si="260"/>
        <v>A+J=</v>
      </c>
      <c r="T856" s="122">
        <f t="shared" si="261"/>
        <v>44368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>
        <f t="shared" si="252"/>
        <v>44333</v>
      </c>
      <c r="B857" s="127">
        <f t="shared" ca="1" si="262"/>
        <v>2936823.7248</v>
      </c>
      <c r="C857" s="119">
        <f t="shared" si="253"/>
        <v>2400000</v>
      </c>
      <c r="D857" s="128">
        <f ca="1">IF(A857&lt;$B$1,VLOOKUP(A857,[1]DI!$A$4:$B$15000,2,FALSE),0)</f>
        <v>3.4000000000000002E-2</v>
      </c>
      <c r="E857" s="129">
        <f t="shared" ca="1" si="245"/>
        <v>1.00013269</v>
      </c>
      <c r="F857" s="129">
        <f ca="1">(TRUNC(PRODUCT($E$12:$E856),16))</f>
        <v>1.09369849603203</v>
      </c>
      <c r="G857" s="129">
        <f t="shared" si="254"/>
        <v>1</v>
      </c>
      <c r="H857" s="129">
        <f t="shared" ca="1" si="246"/>
        <v>1.0936984999999999</v>
      </c>
      <c r="I857" s="128">
        <f t="shared" si="255"/>
        <v>0.05</v>
      </c>
      <c r="J857" s="122">
        <f t="shared" si="256"/>
        <v>43488</v>
      </c>
      <c r="K857" s="118">
        <f t="shared" si="257"/>
        <v>580</v>
      </c>
      <c r="L857" s="130">
        <f t="shared" si="258"/>
        <v>580</v>
      </c>
      <c r="M857" s="131">
        <f t="shared" si="247"/>
        <v>1.118842672</v>
      </c>
      <c r="N857" s="131">
        <f t="shared" ca="1" si="248"/>
        <v>1.2236765519999999</v>
      </c>
      <c r="O857" s="130">
        <f t="shared" si="259"/>
        <v>0</v>
      </c>
      <c r="P857" s="129">
        <f t="shared" ca="1" si="249"/>
        <v>536823.72479999997</v>
      </c>
      <c r="Q857" s="135">
        <f t="shared" si="250"/>
        <v>0</v>
      </c>
      <c r="R857" s="129">
        <f t="shared" si="251"/>
        <v>0</v>
      </c>
      <c r="S857" s="136" t="str">
        <f t="shared" si="260"/>
        <v>A+J=</v>
      </c>
      <c r="T857" s="122">
        <f t="shared" si="261"/>
        <v>44368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>
        <f t="shared" si="252"/>
        <v>44334</v>
      </c>
      <c r="B858" s="127">
        <f t="shared" ca="1" si="262"/>
        <v>2937782.1384000001</v>
      </c>
      <c r="C858" s="119">
        <f t="shared" si="253"/>
        <v>2400000</v>
      </c>
      <c r="D858" s="128">
        <f ca="1">IF(A858&lt;$B$1,VLOOKUP(A858,[1]DI!$A$4:$B$15000,2,FALSE),0)</f>
        <v>3.4000000000000002E-2</v>
      </c>
      <c r="E858" s="129">
        <f t="shared" ca="1" si="245"/>
        <v>1.00013269</v>
      </c>
      <c r="F858" s="129">
        <f ca="1">(TRUNC(PRODUCT($E$12:$E857),16))</f>
        <v>1.0938436188854599</v>
      </c>
      <c r="G858" s="129">
        <f t="shared" si="254"/>
        <v>1</v>
      </c>
      <c r="H858" s="129">
        <f t="shared" ca="1" si="246"/>
        <v>1.0938436199999999</v>
      </c>
      <c r="I858" s="128">
        <f t="shared" si="255"/>
        <v>0.05</v>
      </c>
      <c r="J858" s="122">
        <f t="shared" si="256"/>
        <v>43488</v>
      </c>
      <c r="K858" s="118">
        <f t="shared" si="257"/>
        <v>581</v>
      </c>
      <c r="L858" s="130">
        <f t="shared" si="258"/>
        <v>581</v>
      </c>
      <c r="M858" s="131">
        <f t="shared" si="247"/>
        <v>1.119059314</v>
      </c>
      <c r="N858" s="131">
        <f t="shared" ca="1" si="248"/>
        <v>1.224075891</v>
      </c>
      <c r="O858" s="130">
        <f t="shared" si="259"/>
        <v>0</v>
      </c>
      <c r="P858" s="129">
        <f t="shared" ca="1" si="249"/>
        <v>537782.13840000005</v>
      </c>
      <c r="Q858" s="135">
        <f t="shared" si="250"/>
        <v>0</v>
      </c>
      <c r="R858" s="129">
        <f t="shared" si="251"/>
        <v>0</v>
      </c>
      <c r="S858" s="136" t="str">
        <f t="shared" si="260"/>
        <v>A+J=</v>
      </c>
      <c r="T858" s="122">
        <f t="shared" si="261"/>
        <v>44368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>
        <f t="shared" si="252"/>
        <v>44335</v>
      </c>
      <c r="B859" s="127">
        <f t="shared" ca="1" si="262"/>
        <v>2938740.8664000002</v>
      </c>
      <c r="C859" s="119">
        <f t="shared" si="253"/>
        <v>2400000</v>
      </c>
      <c r="D859" s="128">
        <f ca="1">IF(A859&lt;$B$1,VLOOKUP(A859,[1]DI!$A$4:$B$15000,2,FALSE),0)</f>
        <v>3.4000000000000002E-2</v>
      </c>
      <c r="E859" s="129">
        <f t="shared" ca="1" si="245"/>
        <v>1.00013269</v>
      </c>
      <c r="F859" s="129">
        <f ca="1">(TRUNC(PRODUCT($E$12:$E858),16))</f>
        <v>1.0939887609952501</v>
      </c>
      <c r="G859" s="129">
        <f t="shared" si="254"/>
        <v>1</v>
      </c>
      <c r="H859" s="129">
        <f t="shared" ca="1" si="246"/>
        <v>1.09398876</v>
      </c>
      <c r="I859" s="128">
        <f t="shared" si="255"/>
        <v>0.05</v>
      </c>
      <c r="J859" s="122">
        <f t="shared" si="256"/>
        <v>43488</v>
      </c>
      <c r="K859" s="118">
        <f t="shared" si="257"/>
        <v>582</v>
      </c>
      <c r="L859" s="130">
        <f t="shared" si="258"/>
        <v>582</v>
      </c>
      <c r="M859" s="131">
        <f t="shared" si="247"/>
        <v>1.119275998</v>
      </c>
      <c r="N859" s="131">
        <f t="shared" ca="1" si="248"/>
        <v>1.2244753610000001</v>
      </c>
      <c r="O859" s="130">
        <f t="shared" si="259"/>
        <v>0</v>
      </c>
      <c r="P859" s="129">
        <f t="shared" ca="1" si="249"/>
        <v>538740.86640000006</v>
      </c>
      <c r="Q859" s="135">
        <f t="shared" si="250"/>
        <v>0</v>
      </c>
      <c r="R859" s="129">
        <f t="shared" si="251"/>
        <v>0</v>
      </c>
      <c r="S859" s="136" t="str">
        <f t="shared" si="260"/>
        <v>A+J=</v>
      </c>
      <c r="T859" s="122">
        <f t="shared" si="261"/>
        <v>44368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>
        <f t="shared" si="252"/>
        <v>44336</v>
      </c>
      <c r="B860" s="127">
        <f t="shared" ca="1" si="262"/>
        <v>2939699.9112</v>
      </c>
      <c r="C860" s="119">
        <f t="shared" si="253"/>
        <v>2400000</v>
      </c>
      <c r="D860" s="128">
        <f ca="1">IF(A860&lt;$B$1,VLOOKUP(A860,[1]DI!$A$4:$B$15000,2,FALSE),0)</f>
        <v>3.4000000000000002E-2</v>
      </c>
      <c r="E860" s="129">
        <f t="shared" ca="1" si="245"/>
        <v>1.00013269</v>
      </c>
      <c r="F860" s="129">
        <f ca="1">(TRUNC(PRODUCT($E$12:$E859),16))</f>
        <v>1.0941339223639499</v>
      </c>
      <c r="G860" s="129">
        <f t="shared" si="254"/>
        <v>1</v>
      </c>
      <c r="H860" s="129">
        <f t="shared" ca="1" si="246"/>
        <v>1.09413392</v>
      </c>
      <c r="I860" s="128">
        <f t="shared" si="255"/>
        <v>0.05</v>
      </c>
      <c r="J860" s="122">
        <f t="shared" si="256"/>
        <v>43488</v>
      </c>
      <c r="K860" s="118">
        <f t="shared" si="257"/>
        <v>583</v>
      </c>
      <c r="L860" s="130">
        <f t="shared" si="258"/>
        <v>583</v>
      </c>
      <c r="M860" s="131">
        <f t="shared" si="247"/>
        <v>1.1194927240000001</v>
      </c>
      <c r="N860" s="131">
        <f t="shared" ca="1" si="248"/>
        <v>1.224874963</v>
      </c>
      <c r="O860" s="130">
        <f t="shared" si="259"/>
        <v>0</v>
      </c>
      <c r="P860" s="129">
        <f t="shared" ca="1" si="249"/>
        <v>539699.91119999997</v>
      </c>
      <c r="Q860" s="135">
        <f t="shared" si="250"/>
        <v>0</v>
      </c>
      <c r="R860" s="129">
        <f t="shared" si="251"/>
        <v>0</v>
      </c>
      <c r="S860" s="136" t="str">
        <f t="shared" si="260"/>
        <v>A+J=</v>
      </c>
      <c r="T860" s="122">
        <f t="shared" si="261"/>
        <v>44368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>
        <f t="shared" si="252"/>
        <v>44337</v>
      </c>
      <c r="B861" s="127">
        <f t="shared" ca="1" si="262"/>
        <v>2940659.2680000002</v>
      </c>
      <c r="C861" s="119">
        <f t="shared" si="253"/>
        <v>2400000</v>
      </c>
      <c r="D861" s="128">
        <f ca="1">IF(A861&lt;$B$1,VLOOKUP(A861,[1]DI!$A$4:$B$15000,2,FALSE),0)</f>
        <v>3.4000000000000002E-2</v>
      </c>
      <c r="E861" s="129">
        <f t="shared" ca="1" si="245"/>
        <v>1.00013269</v>
      </c>
      <c r="F861" s="129">
        <f ca="1">(TRUNC(PRODUCT($E$12:$E860),16))</f>
        <v>1.0942791029941099</v>
      </c>
      <c r="G861" s="129">
        <f t="shared" si="254"/>
        <v>1</v>
      </c>
      <c r="H861" s="129">
        <f t="shared" ca="1" si="246"/>
        <v>1.0942791000000001</v>
      </c>
      <c r="I861" s="128">
        <f t="shared" si="255"/>
        <v>0.05</v>
      </c>
      <c r="J861" s="122">
        <f t="shared" si="256"/>
        <v>43488</v>
      </c>
      <c r="K861" s="118">
        <f t="shared" si="257"/>
        <v>584</v>
      </c>
      <c r="L861" s="130">
        <f t="shared" si="258"/>
        <v>584</v>
      </c>
      <c r="M861" s="131">
        <f t="shared" si="247"/>
        <v>1.1197094919999999</v>
      </c>
      <c r="N861" s="131">
        <f t="shared" ca="1" si="248"/>
        <v>1.225274695</v>
      </c>
      <c r="O861" s="130">
        <f t="shared" si="259"/>
        <v>0</v>
      </c>
      <c r="P861" s="129">
        <f t="shared" ca="1" si="249"/>
        <v>540659.26800000004</v>
      </c>
      <c r="Q861" s="135">
        <f t="shared" si="250"/>
        <v>0</v>
      </c>
      <c r="R861" s="129">
        <f t="shared" si="251"/>
        <v>0</v>
      </c>
      <c r="S861" s="136" t="str">
        <f t="shared" si="260"/>
        <v>A+J=</v>
      </c>
      <c r="T861" s="122">
        <f t="shared" si="261"/>
        <v>44368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>
        <f t="shared" si="252"/>
        <v>44338</v>
      </c>
      <c r="B862" s="127">
        <f t="shared" ca="1" si="262"/>
        <v>2941618.9416</v>
      </c>
      <c r="C862" s="119">
        <f t="shared" si="253"/>
        <v>2400000</v>
      </c>
      <c r="D862" s="128">
        <f ca="1">IF(A862&lt;$B$1,VLOOKUP(A862,[1]DI!$A$4:$B$15000,2,FALSE),0)</f>
        <v>0</v>
      </c>
      <c r="E862" s="129">
        <f t="shared" ca="1" si="245"/>
        <v>1</v>
      </c>
      <c r="F862" s="129">
        <f ca="1">(TRUNC(PRODUCT($E$12:$E861),16))</f>
        <v>1.0944243028882901</v>
      </c>
      <c r="G862" s="129">
        <f t="shared" si="254"/>
        <v>1</v>
      </c>
      <c r="H862" s="129">
        <f t="shared" ca="1" si="246"/>
        <v>1.0944243</v>
      </c>
      <c r="I862" s="128">
        <f t="shared" si="255"/>
        <v>0.05</v>
      </c>
      <c r="J862" s="122">
        <f t="shared" si="256"/>
        <v>43488</v>
      </c>
      <c r="K862" s="118">
        <f t="shared" si="257"/>
        <v>584</v>
      </c>
      <c r="L862" s="130">
        <f t="shared" si="258"/>
        <v>585</v>
      </c>
      <c r="M862" s="131">
        <f t="shared" si="247"/>
        <v>1.1199263020000001</v>
      </c>
      <c r="N862" s="131">
        <f t="shared" ca="1" si="248"/>
        <v>1.225674559</v>
      </c>
      <c r="O862" s="130">
        <f t="shared" si="259"/>
        <v>0</v>
      </c>
      <c r="P862" s="129">
        <f t="shared" ca="1" si="249"/>
        <v>541618.94160000002</v>
      </c>
      <c r="Q862" s="135">
        <f t="shared" si="250"/>
        <v>0</v>
      </c>
      <c r="R862" s="129">
        <f t="shared" si="251"/>
        <v>0</v>
      </c>
      <c r="S862" s="136" t="str">
        <f t="shared" si="260"/>
        <v>A+J=</v>
      </c>
      <c r="T862" s="122">
        <f t="shared" si="261"/>
        <v>44368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>
        <f t="shared" si="252"/>
        <v>44339</v>
      </c>
      <c r="B863" s="127">
        <f t="shared" ca="1" si="262"/>
        <v>2941618.9416</v>
      </c>
      <c r="C863" s="119">
        <f t="shared" si="253"/>
        <v>2400000</v>
      </c>
      <c r="D863" s="128">
        <f ca="1">IF(A863&lt;$B$1,VLOOKUP(A863,[1]DI!$A$4:$B$15000,2,FALSE),0)</f>
        <v>0</v>
      </c>
      <c r="E863" s="129">
        <f t="shared" ca="1" si="245"/>
        <v>1</v>
      </c>
      <c r="F863" s="129">
        <f ca="1">(TRUNC(PRODUCT($E$12:$E862),16))</f>
        <v>1.0944243028882901</v>
      </c>
      <c r="G863" s="129">
        <f t="shared" si="254"/>
        <v>1</v>
      </c>
      <c r="H863" s="129">
        <f t="shared" ca="1" si="246"/>
        <v>1.0944243</v>
      </c>
      <c r="I863" s="128">
        <f t="shared" si="255"/>
        <v>0.05</v>
      </c>
      <c r="J863" s="122">
        <f t="shared" si="256"/>
        <v>43488</v>
      </c>
      <c r="K863" s="118">
        <f t="shared" si="257"/>
        <v>584</v>
      </c>
      <c r="L863" s="130">
        <f t="shared" si="258"/>
        <v>585</v>
      </c>
      <c r="M863" s="131">
        <f t="shared" si="247"/>
        <v>1.1199263020000001</v>
      </c>
      <c r="N863" s="131">
        <f t="shared" ca="1" si="248"/>
        <v>1.225674559</v>
      </c>
      <c r="O863" s="130">
        <f t="shared" si="259"/>
        <v>0</v>
      </c>
      <c r="P863" s="129">
        <f t="shared" ca="1" si="249"/>
        <v>541618.94160000002</v>
      </c>
      <c r="Q863" s="135">
        <f t="shared" si="250"/>
        <v>0</v>
      </c>
      <c r="R863" s="129">
        <f t="shared" si="251"/>
        <v>0</v>
      </c>
      <c r="S863" s="136" t="str">
        <f t="shared" si="260"/>
        <v>A+J=</v>
      </c>
      <c r="T863" s="122">
        <f t="shared" si="261"/>
        <v>44368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>
        <f t="shared" si="252"/>
        <v>44340</v>
      </c>
      <c r="B864" s="127">
        <f t="shared" ca="1" si="262"/>
        <v>2941618.9416</v>
      </c>
      <c r="C864" s="119">
        <f t="shared" si="253"/>
        <v>2400000</v>
      </c>
      <c r="D864" s="128">
        <f ca="1">IF(A864&lt;$B$1,VLOOKUP(A864,[1]DI!$A$4:$B$15000,2,FALSE),0)</f>
        <v>3.4000000000000002E-2</v>
      </c>
      <c r="E864" s="129">
        <f t="shared" ca="1" si="245"/>
        <v>1.00013269</v>
      </c>
      <c r="F864" s="129">
        <f ca="1">(TRUNC(PRODUCT($E$12:$E863),16))</f>
        <v>1.0944243028882901</v>
      </c>
      <c r="G864" s="129">
        <f t="shared" si="254"/>
        <v>1</v>
      </c>
      <c r="H864" s="129">
        <f t="shared" ca="1" si="246"/>
        <v>1.0944243</v>
      </c>
      <c r="I864" s="128">
        <f t="shared" si="255"/>
        <v>0.05</v>
      </c>
      <c r="J864" s="122">
        <f t="shared" si="256"/>
        <v>43488</v>
      </c>
      <c r="K864" s="118">
        <f t="shared" si="257"/>
        <v>585</v>
      </c>
      <c r="L864" s="130">
        <f t="shared" si="258"/>
        <v>585</v>
      </c>
      <c r="M864" s="131">
        <f t="shared" si="247"/>
        <v>1.1199263020000001</v>
      </c>
      <c r="N864" s="131">
        <f t="shared" ca="1" si="248"/>
        <v>1.225674559</v>
      </c>
      <c r="O864" s="130">
        <f t="shared" si="259"/>
        <v>0</v>
      </c>
      <c r="P864" s="129">
        <f t="shared" ca="1" si="249"/>
        <v>541618.94160000002</v>
      </c>
      <c r="Q864" s="135">
        <f t="shared" si="250"/>
        <v>0</v>
      </c>
      <c r="R864" s="129">
        <f t="shared" si="251"/>
        <v>0</v>
      </c>
      <c r="S864" s="136" t="str">
        <f t="shared" si="260"/>
        <v>A+J=</v>
      </c>
      <c r="T864" s="122">
        <f t="shared" si="261"/>
        <v>44368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>
        <f t="shared" si="252"/>
        <v>44341</v>
      </c>
      <c r="B865" s="127">
        <f t="shared" ca="1" si="262"/>
        <v>2942578.9295999999</v>
      </c>
      <c r="C865" s="119">
        <f t="shared" si="253"/>
        <v>2400000</v>
      </c>
      <c r="D865" s="128">
        <f ca="1">IF(A865&lt;$B$1,VLOOKUP(A865,[1]DI!$A$4:$B$15000,2,FALSE),0)</f>
        <v>3.4000000000000002E-2</v>
      </c>
      <c r="E865" s="129">
        <f t="shared" ca="1" si="245"/>
        <v>1.00013269</v>
      </c>
      <c r="F865" s="129">
        <f ca="1">(TRUNC(PRODUCT($E$12:$E864),16))</f>
        <v>1.0945695220490399</v>
      </c>
      <c r="G865" s="129">
        <f t="shared" si="254"/>
        <v>1</v>
      </c>
      <c r="H865" s="129">
        <f t="shared" ca="1" si="246"/>
        <v>1.0945695200000001</v>
      </c>
      <c r="I865" s="128">
        <f t="shared" si="255"/>
        <v>0.05</v>
      </c>
      <c r="J865" s="122">
        <f t="shared" si="256"/>
        <v>43488</v>
      </c>
      <c r="K865" s="118">
        <f t="shared" si="257"/>
        <v>586</v>
      </c>
      <c r="L865" s="130">
        <f t="shared" si="258"/>
        <v>586</v>
      </c>
      <c r="M865" s="131">
        <f t="shared" si="247"/>
        <v>1.120143154</v>
      </c>
      <c r="N865" s="131">
        <f t="shared" ca="1" si="248"/>
        <v>1.226074554</v>
      </c>
      <c r="O865" s="130">
        <f t="shared" si="259"/>
        <v>0</v>
      </c>
      <c r="P865" s="129">
        <f t="shared" ca="1" si="249"/>
        <v>542578.92960000003</v>
      </c>
      <c r="Q865" s="135">
        <f t="shared" si="250"/>
        <v>0</v>
      </c>
      <c r="R865" s="129">
        <f t="shared" si="251"/>
        <v>0</v>
      </c>
      <c r="S865" s="136" t="str">
        <f t="shared" si="260"/>
        <v>A+J=</v>
      </c>
      <c r="T865" s="122">
        <f t="shared" si="261"/>
        <v>44368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>
        <f t="shared" si="252"/>
        <v>44342</v>
      </c>
      <c r="B866" s="127">
        <f t="shared" ca="1" si="262"/>
        <v>2943539.2344</v>
      </c>
      <c r="C866" s="119">
        <f t="shared" si="253"/>
        <v>2400000</v>
      </c>
      <c r="D866" s="128">
        <f ca="1">IF(A866&lt;$B$1,VLOOKUP(A866,[1]DI!$A$4:$B$15000,2,FALSE),0)</f>
        <v>3.4000000000000002E-2</v>
      </c>
      <c r="E866" s="129">
        <f t="shared" ca="1" si="245"/>
        <v>1.00013269</v>
      </c>
      <c r="F866" s="129">
        <f ca="1">(TRUNC(PRODUCT($E$12:$E865),16))</f>
        <v>1.09471476047892</v>
      </c>
      <c r="G866" s="129">
        <f t="shared" si="254"/>
        <v>1</v>
      </c>
      <c r="H866" s="129">
        <f t="shared" ca="1" si="246"/>
        <v>1.09471476</v>
      </c>
      <c r="I866" s="128">
        <f t="shared" si="255"/>
        <v>0.05</v>
      </c>
      <c r="J866" s="122">
        <f t="shared" si="256"/>
        <v>43488</v>
      </c>
      <c r="K866" s="118">
        <f t="shared" si="257"/>
        <v>587</v>
      </c>
      <c r="L866" s="130">
        <f t="shared" si="258"/>
        <v>587</v>
      </c>
      <c r="M866" s="131">
        <f t="shared" si="247"/>
        <v>1.120360048</v>
      </c>
      <c r="N866" s="131">
        <f t="shared" ca="1" si="248"/>
        <v>1.226474681</v>
      </c>
      <c r="O866" s="130">
        <f t="shared" si="259"/>
        <v>0</v>
      </c>
      <c r="P866" s="129">
        <f t="shared" ca="1" si="249"/>
        <v>543539.23439999996</v>
      </c>
      <c r="Q866" s="135">
        <f t="shared" si="250"/>
        <v>0</v>
      </c>
      <c r="R866" s="129">
        <f t="shared" si="251"/>
        <v>0</v>
      </c>
      <c r="S866" s="136" t="str">
        <f t="shared" si="260"/>
        <v>A+J=</v>
      </c>
      <c r="T866" s="122">
        <f t="shared" si="261"/>
        <v>44368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>
        <f t="shared" si="252"/>
        <v>44343</v>
      </c>
      <c r="B867" s="127">
        <f t="shared" ca="1" si="262"/>
        <v>2944499.8511999999</v>
      </c>
      <c r="C867" s="119">
        <f t="shared" si="253"/>
        <v>2400000</v>
      </c>
      <c r="D867" s="128">
        <f ca="1">IF(A867&lt;$B$1,VLOOKUP(A867,[1]DI!$A$4:$B$15000,2,FALSE),0)</f>
        <v>3.4000000000000002E-2</v>
      </c>
      <c r="E867" s="129">
        <f t="shared" ca="1" si="245"/>
        <v>1.00013269</v>
      </c>
      <c r="F867" s="129">
        <f ca="1">(TRUNC(PRODUCT($E$12:$E866),16))</f>
        <v>1.09486001818048</v>
      </c>
      <c r="G867" s="129">
        <f t="shared" si="254"/>
        <v>1</v>
      </c>
      <c r="H867" s="129">
        <f t="shared" ca="1" si="246"/>
        <v>1.09486002</v>
      </c>
      <c r="I867" s="128">
        <f t="shared" si="255"/>
        <v>0.05</v>
      </c>
      <c r="J867" s="122">
        <f t="shared" si="256"/>
        <v>43488</v>
      </c>
      <c r="K867" s="118">
        <f t="shared" si="257"/>
        <v>588</v>
      </c>
      <c r="L867" s="130">
        <f t="shared" si="258"/>
        <v>588</v>
      </c>
      <c r="M867" s="131">
        <f t="shared" si="247"/>
        <v>1.1205769830000001</v>
      </c>
      <c r="N867" s="131">
        <f t="shared" ca="1" si="248"/>
        <v>1.2268749379999999</v>
      </c>
      <c r="O867" s="130">
        <f t="shared" si="259"/>
        <v>0</v>
      </c>
      <c r="P867" s="129">
        <f t="shared" ca="1" si="249"/>
        <v>544499.85120000003</v>
      </c>
      <c r="Q867" s="135">
        <f t="shared" si="250"/>
        <v>0</v>
      </c>
      <c r="R867" s="129">
        <f t="shared" si="251"/>
        <v>0</v>
      </c>
      <c r="S867" s="136" t="str">
        <f t="shared" si="260"/>
        <v>A+J=</v>
      </c>
      <c r="T867" s="122">
        <f t="shared" si="261"/>
        <v>44368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>
        <f t="shared" si="252"/>
        <v>44344</v>
      </c>
      <c r="B868" s="127">
        <f t="shared" ca="1" si="262"/>
        <v>2945460.7872000001</v>
      </c>
      <c r="C868" s="119">
        <f t="shared" si="253"/>
        <v>2400000</v>
      </c>
      <c r="D868" s="128">
        <f ca="1">IF(A868&lt;$B$1,VLOOKUP(A868,[1]DI!$A$4:$B$15000,2,FALSE),0)</f>
        <v>3.4000000000000002E-2</v>
      </c>
      <c r="E868" s="129">
        <f t="shared" ca="1" si="245"/>
        <v>1.00013269</v>
      </c>
      <c r="F868" s="129">
        <f ca="1">(TRUNC(PRODUCT($E$12:$E867),16))</f>
        <v>1.0950052951563001</v>
      </c>
      <c r="G868" s="129">
        <f t="shared" si="254"/>
        <v>1</v>
      </c>
      <c r="H868" s="129">
        <f t="shared" ca="1" si="246"/>
        <v>1.0950053</v>
      </c>
      <c r="I868" s="128">
        <f t="shared" si="255"/>
        <v>0.05</v>
      </c>
      <c r="J868" s="122">
        <f t="shared" si="256"/>
        <v>43488</v>
      </c>
      <c r="K868" s="118">
        <f t="shared" si="257"/>
        <v>589</v>
      </c>
      <c r="L868" s="130">
        <f t="shared" si="258"/>
        <v>589</v>
      </c>
      <c r="M868" s="131">
        <f t="shared" si="247"/>
        <v>1.1207939609999999</v>
      </c>
      <c r="N868" s="131">
        <f t="shared" ca="1" si="248"/>
        <v>1.2272753279999999</v>
      </c>
      <c r="O868" s="130">
        <f t="shared" si="259"/>
        <v>0</v>
      </c>
      <c r="P868" s="129">
        <f t="shared" ca="1" si="249"/>
        <v>545460.78720000002</v>
      </c>
      <c r="Q868" s="135">
        <f t="shared" si="250"/>
        <v>0</v>
      </c>
      <c r="R868" s="129">
        <f t="shared" si="251"/>
        <v>0</v>
      </c>
      <c r="S868" s="136" t="str">
        <f t="shared" si="260"/>
        <v>A+J=</v>
      </c>
      <c r="T868" s="122">
        <f t="shared" si="261"/>
        <v>44368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>
        <f t="shared" si="252"/>
        <v>44345</v>
      </c>
      <c r="B869" s="127">
        <f t="shared" ca="1" si="262"/>
        <v>2946422.0088</v>
      </c>
      <c r="C869" s="119">
        <f t="shared" si="253"/>
        <v>2400000</v>
      </c>
      <c r="D869" s="128">
        <f ca="1">IF(A869&lt;$B$1,VLOOKUP(A869,[1]DI!$A$4:$B$15000,2,FALSE),0)</f>
        <v>0</v>
      </c>
      <c r="E869" s="129">
        <f t="shared" ca="1" si="245"/>
        <v>1</v>
      </c>
      <c r="F869" s="129">
        <f ca="1">(TRUNC(PRODUCT($E$12:$E868),16))</f>
        <v>1.0951505914089099</v>
      </c>
      <c r="G869" s="129">
        <f t="shared" si="254"/>
        <v>1</v>
      </c>
      <c r="H869" s="129">
        <f t="shared" ca="1" si="246"/>
        <v>1.09515059</v>
      </c>
      <c r="I869" s="128">
        <f t="shared" si="255"/>
        <v>0.05</v>
      </c>
      <c r="J869" s="122">
        <f t="shared" si="256"/>
        <v>43488</v>
      </c>
      <c r="K869" s="118">
        <f t="shared" si="257"/>
        <v>589</v>
      </c>
      <c r="L869" s="130">
        <f t="shared" si="258"/>
        <v>590</v>
      </c>
      <c r="M869" s="131">
        <f t="shared" si="247"/>
        <v>1.121010981</v>
      </c>
      <c r="N869" s="131">
        <f t="shared" ca="1" si="248"/>
        <v>1.227675837</v>
      </c>
      <c r="O869" s="130">
        <f t="shared" si="259"/>
        <v>0</v>
      </c>
      <c r="P869" s="129">
        <f t="shared" ca="1" si="249"/>
        <v>546422.00879999995</v>
      </c>
      <c r="Q869" s="135">
        <f t="shared" si="250"/>
        <v>0</v>
      </c>
      <c r="R869" s="129">
        <f t="shared" si="251"/>
        <v>0</v>
      </c>
      <c r="S869" s="136" t="str">
        <f t="shared" si="260"/>
        <v>A+J=</v>
      </c>
      <c r="T869" s="122">
        <f t="shared" si="261"/>
        <v>44368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>
        <f t="shared" si="252"/>
        <v>44346</v>
      </c>
      <c r="B870" s="127">
        <f t="shared" ca="1" si="262"/>
        <v>2946422.0088</v>
      </c>
      <c r="C870" s="119">
        <f t="shared" si="253"/>
        <v>2400000</v>
      </c>
      <c r="D870" s="128">
        <f ca="1">IF(A870&lt;$B$1,VLOOKUP(A870,[1]DI!$A$4:$B$15000,2,FALSE),0)</f>
        <v>0</v>
      </c>
      <c r="E870" s="129">
        <f t="shared" ca="1" si="245"/>
        <v>1</v>
      </c>
      <c r="F870" s="129">
        <f ca="1">(TRUNC(PRODUCT($E$12:$E869),16))</f>
        <v>1.0951505914089099</v>
      </c>
      <c r="G870" s="129">
        <f t="shared" si="254"/>
        <v>1</v>
      </c>
      <c r="H870" s="129">
        <f t="shared" ca="1" si="246"/>
        <v>1.09515059</v>
      </c>
      <c r="I870" s="128">
        <f t="shared" si="255"/>
        <v>0.05</v>
      </c>
      <c r="J870" s="122">
        <f t="shared" si="256"/>
        <v>43488</v>
      </c>
      <c r="K870" s="118">
        <f t="shared" si="257"/>
        <v>589</v>
      </c>
      <c r="L870" s="130">
        <f t="shared" si="258"/>
        <v>590</v>
      </c>
      <c r="M870" s="131">
        <f t="shared" si="247"/>
        <v>1.121010981</v>
      </c>
      <c r="N870" s="131">
        <f t="shared" ca="1" si="248"/>
        <v>1.227675837</v>
      </c>
      <c r="O870" s="130">
        <f t="shared" si="259"/>
        <v>0</v>
      </c>
      <c r="P870" s="129">
        <f t="shared" ca="1" si="249"/>
        <v>546422.00879999995</v>
      </c>
      <c r="Q870" s="135">
        <f t="shared" si="250"/>
        <v>0</v>
      </c>
      <c r="R870" s="129">
        <f t="shared" si="251"/>
        <v>0</v>
      </c>
      <c r="S870" s="136" t="str">
        <f t="shared" si="260"/>
        <v>A+J=</v>
      </c>
      <c r="T870" s="122">
        <f t="shared" si="261"/>
        <v>44368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>
        <f t="shared" si="252"/>
        <v>44347</v>
      </c>
      <c r="B871" s="127">
        <f t="shared" ca="1" si="262"/>
        <v>2946422.0088</v>
      </c>
      <c r="C871" s="119">
        <f t="shared" si="253"/>
        <v>2400000</v>
      </c>
      <c r="D871" s="128">
        <f ca="1">IF(A871&lt;$B$1,VLOOKUP(A871,[1]DI!$A$4:$B$15000,2,FALSE),0)</f>
        <v>3.4000000000000002E-2</v>
      </c>
      <c r="E871" s="129">
        <f t="shared" ca="1" si="245"/>
        <v>1.00013269</v>
      </c>
      <c r="F871" s="129">
        <f ca="1">(TRUNC(PRODUCT($E$12:$E870),16))</f>
        <v>1.0951505914089099</v>
      </c>
      <c r="G871" s="129">
        <f t="shared" si="254"/>
        <v>1</v>
      </c>
      <c r="H871" s="129">
        <f t="shared" ca="1" si="246"/>
        <v>1.09515059</v>
      </c>
      <c r="I871" s="128">
        <f t="shared" si="255"/>
        <v>0.05</v>
      </c>
      <c r="J871" s="122">
        <f t="shared" si="256"/>
        <v>43488</v>
      </c>
      <c r="K871" s="118">
        <f t="shared" si="257"/>
        <v>590</v>
      </c>
      <c r="L871" s="130">
        <f t="shared" si="258"/>
        <v>590</v>
      </c>
      <c r="M871" s="131">
        <f t="shared" si="247"/>
        <v>1.121010981</v>
      </c>
      <c r="N871" s="131">
        <f t="shared" ca="1" si="248"/>
        <v>1.227675837</v>
      </c>
      <c r="O871" s="130">
        <f t="shared" si="259"/>
        <v>0</v>
      </c>
      <c r="P871" s="129">
        <f t="shared" ca="1" si="249"/>
        <v>546422.00879999995</v>
      </c>
      <c r="Q871" s="135">
        <f t="shared" si="250"/>
        <v>0</v>
      </c>
      <c r="R871" s="129">
        <f t="shared" si="251"/>
        <v>0</v>
      </c>
      <c r="S871" s="136" t="str">
        <f t="shared" si="260"/>
        <v>A+J=</v>
      </c>
      <c r="T871" s="122">
        <f t="shared" si="261"/>
        <v>44368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>
        <f t="shared" si="252"/>
        <v>44348</v>
      </c>
      <c r="B872" s="127">
        <f t="shared" ca="1" si="262"/>
        <v>2947383.5759999999</v>
      </c>
      <c r="C872" s="119">
        <f t="shared" si="253"/>
        <v>2400000</v>
      </c>
      <c r="D872" s="128">
        <f ca="1">IF(A872&lt;$B$1,VLOOKUP(A872,[1]DI!$A$4:$B$15000,2,FALSE),0)</f>
        <v>3.4000000000000002E-2</v>
      </c>
      <c r="E872" s="129">
        <f t="shared" ca="1" si="245"/>
        <v>1.00013269</v>
      </c>
      <c r="F872" s="129">
        <f ca="1">(TRUNC(PRODUCT($E$12:$E871),16))</f>
        <v>1.0952959069408901</v>
      </c>
      <c r="G872" s="129">
        <f t="shared" si="254"/>
        <v>1</v>
      </c>
      <c r="H872" s="129">
        <f t="shared" ca="1" si="246"/>
        <v>1.0952959099999999</v>
      </c>
      <c r="I872" s="128">
        <f t="shared" si="255"/>
        <v>0.05</v>
      </c>
      <c r="J872" s="122">
        <f t="shared" si="256"/>
        <v>43488</v>
      </c>
      <c r="K872" s="118">
        <f t="shared" si="257"/>
        <v>591</v>
      </c>
      <c r="L872" s="130">
        <f t="shared" si="258"/>
        <v>591</v>
      </c>
      <c r="M872" s="131">
        <f t="shared" si="247"/>
        <v>1.1212280429999999</v>
      </c>
      <c r="N872" s="131">
        <f t="shared" ca="1" si="248"/>
        <v>1.2280764900000001</v>
      </c>
      <c r="O872" s="130">
        <f t="shared" si="259"/>
        <v>0</v>
      </c>
      <c r="P872" s="129">
        <f t="shared" ca="1" si="249"/>
        <v>547383.576</v>
      </c>
      <c r="Q872" s="135">
        <f t="shared" si="250"/>
        <v>0</v>
      </c>
      <c r="R872" s="129">
        <f t="shared" si="251"/>
        <v>0</v>
      </c>
      <c r="S872" s="136" t="str">
        <f t="shared" si="260"/>
        <v>A+J=</v>
      </c>
      <c r="T872" s="122">
        <f t="shared" si="261"/>
        <v>44368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>
        <f t="shared" si="252"/>
        <v>44349</v>
      </c>
      <c r="B873" s="127">
        <f t="shared" ca="1" si="262"/>
        <v>2948345.4287999999</v>
      </c>
      <c r="C873" s="119">
        <f t="shared" si="253"/>
        <v>2400000</v>
      </c>
      <c r="D873" s="128">
        <f ca="1">IF(A873&lt;$B$1,VLOOKUP(A873,[1]DI!$A$4:$B$15000,2,FALSE),0)</f>
        <v>3.4000000000000002E-2</v>
      </c>
      <c r="E873" s="129">
        <f t="shared" ca="1" si="245"/>
        <v>1.00013269</v>
      </c>
      <c r="F873" s="129">
        <f ca="1">(TRUNC(PRODUCT($E$12:$E872),16))</f>
        <v>1.0954412417547801</v>
      </c>
      <c r="G873" s="129">
        <f t="shared" si="254"/>
        <v>1</v>
      </c>
      <c r="H873" s="129">
        <f t="shared" ca="1" si="246"/>
        <v>1.09544124</v>
      </c>
      <c r="I873" s="128">
        <f t="shared" si="255"/>
        <v>0.05</v>
      </c>
      <c r="J873" s="122">
        <f t="shared" si="256"/>
        <v>43488</v>
      </c>
      <c r="K873" s="118">
        <f t="shared" si="257"/>
        <v>592</v>
      </c>
      <c r="L873" s="130">
        <f t="shared" si="258"/>
        <v>592</v>
      </c>
      <c r="M873" s="131">
        <f t="shared" si="247"/>
        <v>1.121445147</v>
      </c>
      <c r="N873" s="131">
        <f t="shared" ca="1" si="248"/>
        <v>1.228477262</v>
      </c>
      <c r="O873" s="130">
        <f t="shared" si="259"/>
        <v>0</v>
      </c>
      <c r="P873" s="129">
        <f t="shared" ca="1" si="249"/>
        <v>548345.42879999999</v>
      </c>
      <c r="Q873" s="135">
        <f t="shared" si="250"/>
        <v>0</v>
      </c>
      <c r="R873" s="129">
        <f t="shared" si="251"/>
        <v>0</v>
      </c>
      <c r="S873" s="136" t="str">
        <f t="shared" si="260"/>
        <v>A+J=</v>
      </c>
      <c r="T873" s="122">
        <f t="shared" si="261"/>
        <v>44368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>
        <f t="shared" si="252"/>
        <v>44350</v>
      </c>
      <c r="B874" s="127">
        <f t="shared" ca="1" si="262"/>
        <v>2949307.6272</v>
      </c>
      <c r="C874" s="119">
        <f t="shared" si="253"/>
        <v>2400000</v>
      </c>
      <c r="D874" s="128">
        <f ca="1">IF(A874&lt;$B$1,VLOOKUP(A874,[1]DI!$A$4:$B$15000,2,FALSE),0)</f>
        <v>0</v>
      </c>
      <c r="E874" s="129">
        <f t="shared" ca="1" si="245"/>
        <v>1</v>
      </c>
      <c r="F874" s="129">
        <f ca="1">(TRUNC(PRODUCT($E$12:$E873),16))</f>
        <v>1.0955865958531501</v>
      </c>
      <c r="G874" s="129">
        <f t="shared" si="254"/>
        <v>1</v>
      </c>
      <c r="H874" s="129">
        <f t="shared" ca="1" si="246"/>
        <v>1.0955866000000001</v>
      </c>
      <c r="I874" s="128">
        <f t="shared" si="255"/>
        <v>0.05</v>
      </c>
      <c r="J874" s="122">
        <f t="shared" si="256"/>
        <v>43488</v>
      </c>
      <c r="K874" s="118">
        <f t="shared" si="257"/>
        <v>592</v>
      </c>
      <c r="L874" s="130">
        <f t="shared" si="258"/>
        <v>593</v>
      </c>
      <c r="M874" s="131">
        <f t="shared" si="247"/>
        <v>1.121662293</v>
      </c>
      <c r="N874" s="131">
        <f t="shared" ca="1" si="248"/>
        <v>1.228878178</v>
      </c>
      <c r="O874" s="130">
        <f t="shared" si="259"/>
        <v>0</v>
      </c>
      <c r="P874" s="129">
        <f t="shared" ca="1" si="249"/>
        <v>549307.62719999999</v>
      </c>
      <c r="Q874" s="135">
        <f t="shared" si="250"/>
        <v>0</v>
      </c>
      <c r="R874" s="129">
        <f t="shared" si="251"/>
        <v>0</v>
      </c>
      <c r="S874" s="136" t="str">
        <f t="shared" si="260"/>
        <v>A+J=</v>
      </c>
      <c r="T874" s="122">
        <f t="shared" si="261"/>
        <v>44368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>
        <f t="shared" si="252"/>
        <v>44351</v>
      </c>
      <c r="B875" s="127">
        <f t="shared" ca="1" si="262"/>
        <v>2949307.6272</v>
      </c>
      <c r="C875" s="119">
        <f t="shared" si="253"/>
        <v>2400000</v>
      </c>
      <c r="D875" s="128">
        <f ca="1">IF(A875&lt;$B$1,VLOOKUP(A875,[1]DI!$A$4:$B$15000,2,FALSE),0)</f>
        <v>3.4000000000000002E-2</v>
      </c>
      <c r="E875" s="129">
        <f t="shared" ca="1" si="245"/>
        <v>1.00013269</v>
      </c>
      <c r="F875" s="129">
        <f ca="1">(TRUNC(PRODUCT($E$12:$E874),16))</f>
        <v>1.0955865958531501</v>
      </c>
      <c r="G875" s="129">
        <f t="shared" si="254"/>
        <v>1</v>
      </c>
      <c r="H875" s="129">
        <f t="shared" ca="1" si="246"/>
        <v>1.0955866000000001</v>
      </c>
      <c r="I875" s="128">
        <f t="shared" si="255"/>
        <v>0.05</v>
      </c>
      <c r="J875" s="122">
        <f t="shared" si="256"/>
        <v>43488</v>
      </c>
      <c r="K875" s="118">
        <f t="shared" si="257"/>
        <v>593</v>
      </c>
      <c r="L875" s="130">
        <f t="shared" si="258"/>
        <v>593</v>
      </c>
      <c r="M875" s="131">
        <f t="shared" si="247"/>
        <v>1.121662293</v>
      </c>
      <c r="N875" s="131">
        <f t="shared" ca="1" si="248"/>
        <v>1.228878178</v>
      </c>
      <c r="O875" s="130">
        <f t="shared" si="259"/>
        <v>0</v>
      </c>
      <c r="P875" s="129">
        <f t="shared" ca="1" si="249"/>
        <v>549307.62719999999</v>
      </c>
      <c r="Q875" s="135">
        <f t="shared" si="250"/>
        <v>0</v>
      </c>
      <c r="R875" s="129">
        <f t="shared" si="251"/>
        <v>0</v>
      </c>
      <c r="S875" s="136" t="str">
        <f t="shared" si="260"/>
        <v>A+J=</v>
      </c>
      <c r="T875" s="122">
        <f t="shared" si="261"/>
        <v>44368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>
        <f t="shared" si="252"/>
        <v>44352</v>
      </c>
      <c r="B876" s="127">
        <f t="shared" ca="1" si="262"/>
        <v>2950270.1135999998</v>
      </c>
      <c r="C876" s="119">
        <f t="shared" si="253"/>
        <v>2400000</v>
      </c>
      <c r="D876" s="128">
        <f ca="1">IF(A876&lt;$B$1,VLOOKUP(A876,[1]DI!$A$4:$B$15000,2,FALSE),0)</f>
        <v>0</v>
      </c>
      <c r="E876" s="129">
        <f t="shared" ca="1" si="245"/>
        <v>1</v>
      </c>
      <c r="F876" s="129">
        <f ca="1">(TRUNC(PRODUCT($E$12:$E875),16))</f>
        <v>1.0957319692385501</v>
      </c>
      <c r="G876" s="129">
        <f t="shared" si="254"/>
        <v>1</v>
      </c>
      <c r="H876" s="129">
        <f t="shared" ca="1" si="246"/>
        <v>1.0957319700000001</v>
      </c>
      <c r="I876" s="128">
        <f t="shared" si="255"/>
        <v>0.05</v>
      </c>
      <c r="J876" s="122">
        <f t="shared" si="256"/>
        <v>43488</v>
      </c>
      <c r="K876" s="118">
        <f t="shared" si="257"/>
        <v>593</v>
      </c>
      <c r="L876" s="130">
        <f t="shared" si="258"/>
        <v>594</v>
      </c>
      <c r="M876" s="131">
        <f t="shared" si="247"/>
        <v>1.1218794809999999</v>
      </c>
      <c r="N876" s="131">
        <f t="shared" ca="1" si="248"/>
        <v>1.229279214</v>
      </c>
      <c r="O876" s="130">
        <f t="shared" si="259"/>
        <v>0</v>
      </c>
      <c r="P876" s="129">
        <f t="shared" ca="1" si="249"/>
        <v>550270.11360000004</v>
      </c>
      <c r="Q876" s="135">
        <f t="shared" si="250"/>
        <v>0</v>
      </c>
      <c r="R876" s="129">
        <f t="shared" si="251"/>
        <v>0</v>
      </c>
      <c r="S876" s="136" t="str">
        <f t="shared" si="260"/>
        <v>A+J=</v>
      </c>
      <c r="T876" s="122">
        <f t="shared" si="261"/>
        <v>44368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>
        <f t="shared" si="252"/>
        <v>44353</v>
      </c>
      <c r="B877" s="127">
        <f t="shared" ca="1" si="262"/>
        <v>2950270.1135999998</v>
      </c>
      <c r="C877" s="119">
        <f t="shared" si="253"/>
        <v>2400000</v>
      </c>
      <c r="D877" s="128">
        <f ca="1">IF(A877&lt;$B$1,VLOOKUP(A877,[1]DI!$A$4:$B$15000,2,FALSE),0)</f>
        <v>0</v>
      </c>
      <c r="E877" s="129">
        <f t="shared" ca="1" si="245"/>
        <v>1</v>
      </c>
      <c r="F877" s="129">
        <f ca="1">(TRUNC(PRODUCT($E$12:$E876),16))</f>
        <v>1.0957319692385501</v>
      </c>
      <c r="G877" s="129">
        <f t="shared" si="254"/>
        <v>1</v>
      </c>
      <c r="H877" s="129">
        <f t="shared" ca="1" si="246"/>
        <v>1.0957319700000001</v>
      </c>
      <c r="I877" s="128">
        <f t="shared" si="255"/>
        <v>0.05</v>
      </c>
      <c r="J877" s="122">
        <f t="shared" si="256"/>
        <v>43488</v>
      </c>
      <c r="K877" s="118">
        <f t="shared" si="257"/>
        <v>593</v>
      </c>
      <c r="L877" s="130">
        <f t="shared" si="258"/>
        <v>594</v>
      </c>
      <c r="M877" s="131">
        <f t="shared" si="247"/>
        <v>1.1218794809999999</v>
      </c>
      <c r="N877" s="131">
        <f t="shared" ca="1" si="248"/>
        <v>1.229279214</v>
      </c>
      <c r="O877" s="130">
        <f t="shared" si="259"/>
        <v>0</v>
      </c>
      <c r="P877" s="129">
        <f t="shared" ca="1" si="249"/>
        <v>550270.11360000004</v>
      </c>
      <c r="Q877" s="135">
        <f t="shared" si="250"/>
        <v>0</v>
      </c>
      <c r="R877" s="129">
        <f t="shared" si="251"/>
        <v>0</v>
      </c>
      <c r="S877" s="136" t="str">
        <f t="shared" si="260"/>
        <v>A+J=</v>
      </c>
      <c r="T877" s="122">
        <f t="shared" si="261"/>
        <v>44368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>
        <f t="shared" si="252"/>
        <v>44354</v>
      </c>
      <c r="B878" s="127">
        <f t="shared" ca="1" si="262"/>
        <v>2950270.1135999998</v>
      </c>
      <c r="C878" s="119">
        <f t="shared" si="253"/>
        <v>2400000</v>
      </c>
      <c r="D878" s="128">
        <f ca="1">IF(A878&lt;$B$1,VLOOKUP(A878,[1]DI!$A$4:$B$15000,2,FALSE),0)</f>
        <v>3.4000000000000002E-2</v>
      </c>
      <c r="E878" s="129">
        <f t="shared" ca="1" si="245"/>
        <v>1.00013269</v>
      </c>
      <c r="F878" s="129">
        <f ca="1">(TRUNC(PRODUCT($E$12:$E877),16))</f>
        <v>1.0957319692385501</v>
      </c>
      <c r="G878" s="129">
        <f t="shared" si="254"/>
        <v>1</v>
      </c>
      <c r="H878" s="129">
        <f t="shared" ca="1" si="246"/>
        <v>1.0957319700000001</v>
      </c>
      <c r="I878" s="128">
        <f t="shared" si="255"/>
        <v>0.05</v>
      </c>
      <c r="J878" s="122">
        <f t="shared" si="256"/>
        <v>43488</v>
      </c>
      <c r="K878" s="118">
        <f t="shared" si="257"/>
        <v>594</v>
      </c>
      <c r="L878" s="130">
        <f t="shared" si="258"/>
        <v>594</v>
      </c>
      <c r="M878" s="131">
        <f t="shared" si="247"/>
        <v>1.1218794809999999</v>
      </c>
      <c r="N878" s="131">
        <f t="shared" ca="1" si="248"/>
        <v>1.229279214</v>
      </c>
      <c r="O878" s="130">
        <f t="shared" si="259"/>
        <v>0</v>
      </c>
      <c r="P878" s="129">
        <f t="shared" ca="1" si="249"/>
        <v>550270.11360000004</v>
      </c>
      <c r="Q878" s="135">
        <f t="shared" si="250"/>
        <v>0</v>
      </c>
      <c r="R878" s="129">
        <f t="shared" si="251"/>
        <v>0</v>
      </c>
      <c r="S878" s="136" t="str">
        <f t="shared" si="260"/>
        <v>A+J=</v>
      </c>
      <c r="T878" s="122">
        <f t="shared" si="261"/>
        <v>44368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>
        <f t="shared" si="252"/>
        <v>44355</v>
      </c>
      <c r="B879" s="127">
        <f t="shared" ca="1" si="262"/>
        <v>2951232.9144000001</v>
      </c>
      <c r="C879" s="119">
        <f t="shared" si="253"/>
        <v>2400000</v>
      </c>
      <c r="D879" s="128">
        <f ca="1">IF(A879&lt;$B$1,VLOOKUP(A879,[1]DI!$A$4:$B$15000,2,FALSE),0)</f>
        <v>3.4000000000000002E-2</v>
      </c>
      <c r="E879" s="129">
        <f t="shared" ca="1" si="245"/>
        <v>1.00013269</v>
      </c>
      <c r="F879" s="129">
        <f ca="1">(TRUNC(PRODUCT($E$12:$E878),16))</f>
        <v>1.09587736191355</v>
      </c>
      <c r="G879" s="129">
        <f t="shared" si="254"/>
        <v>1</v>
      </c>
      <c r="H879" s="129">
        <f t="shared" ca="1" si="246"/>
        <v>1.09587736</v>
      </c>
      <c r="I879" s="128">
        <f t="shared" si="255"/>
        <v>0.05</v>
      </c>
      <c r="J879" s="122">
        <f t="shared" si="256"/>
        <v>43488</v>
      </c>
      <c r="K879" s="118">
        <f t="shared" si="257"/>
        <v>595</v>
      </c>
      <c r="L879" s="130">
        <f t="shared" si="258"/>
        <v>595</v>
      </c>
      <c r="M879" s="131">
        <f t="shared" si="247"/>
        <v>1.122096711</v>
      </c>
      <c r="N879" s="131">
        <f t="shared" ca="1" si="248"/>
        <v>1.2296803810000001</v>
      </c>
      <c r="O879" s="130">
        <f t="shared" si="259"/>
        <v>0</v>
      </c>
      <c r="P879" s="129">
        <f t="shared" ca="1" si="249"/>
        <v>551232.91440000001</v>
      </c>
      <c r="Q879" s="135">
        <f t="shared" si="250"/>
        <v>0</v>
      </c>
      <c r="R879" s="129">
        <f t="shared" si="251"/>
        <v>0</v>
      </c>
      <c r="S879" s="136" t="str">
        <f t="shared" si="260"/>
        <v>A+J=</v>
      </c>
      <c r="T879" s="122">
        <f t="shared" si="261"/>
        <v>44368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>
        <f t="shared" si="252"/>
        <v>44356</v>
      </c>
      <c r="B880" s="127">
        <f t="shared" ca="1" si="262"/>
        <v>2952196.0320000001</v>
      </c>
      <c r="C880" s="119">
        <f t="shared" si="253"/>
        <v>2400000</v>
      </c>
      <c r="D880" s="128">
        <f ca="1">IF(A880&lt;$B$1,VLOOKUP(A880,[1]DI!$A$4:$B$15000,2,FALSE),0)</f>
        <v>3.4000000000000002E-2</v>
      </c>
      <c r="E880" s="129">
        <f t="shared" ca="1" si="245"/>
        <v>1.00013269</v>
      </c>
      <c r="F880" s="129">
        <f ca="1">(TRUNC(PRODUCT($E$12:$E879),16))</f>
        <v>1.0960227738807</v>
      </c>
      <c r="G880" s="129">
        <f t="shared" si="254"/>
        <v>1</v>
      </c>
      <c r="H880" s="129">
        <f t="shared" ca="1" si="246"/>
        <v>1.09602277</v>
      </c>
      <c r="I880" s="128">
        <f t="shared" si="255"/>
        <v>0.05</v>
      </c>
      <c r="J880" s="122">
        <f t="shared" si="256"/>
        <v>43488</v>
      </c>
      <c r="K880" s="118">
        <f t="shared" si="257"/>
        <v>596</v>
      </c>
      <c r="L880" s="130">
        <f t="shared" si="258"/>
        <v>596</v>
      </c>
      <c r="M880" s="131">
        <f t="shared" si="247"/>
        <v>1.122313983</v>
      </c>
      <c r="N880" s="131">
        <f t="shared" ca="1" si="248"/>
        <v>1.2300816800000001</v>
      </c>
      <c r="O880" s="130">
        <f t="shared" si="259"/>
        <v>0</v>
      </c>
      <c r="P880" s="129">
        <f t="shared" ca="1" si="249"/>
        <v>552196.03200000001</v>
      </c>
      <c r="Q880" s="135">
        <f t="shared" si="250"/>
        <v>0</v>
      </c>
      <c r="R880" s="129">
        <f t="shared" si="251"/>
        <v>0</v>
      </c>
      <c r="S880" s="136" t="str">
        <f t="shared" si="260"/>
        <v>A+J=</v>
      </c>
      <c r="T880" s="122">
        <f t="shared" si="261"/>
        <v>44368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>
        <f t="shared" si="252"/>
        <v>44357</v>
      </c>
      <c r="B881" s="127">
        <f t="shared" ca="1" si="262"/>
        <v>2953159.4975999999</v>
      </c>
      <c r="C881" s="119">
        <f t="shared" si="253"/>
        <v>2400000</v>
      </c>
      <c r="D881" s="128">
        <f ca="1">IF(A881&lt;$B$1,VLOOKUP(A881,[1]DI!$A$4:$B$15000,2,FALSE),0)</f>
        <v>3.4000000000000002E-2</v>
      </c>
      <c r="E881" s="129">
        <f t="shared" ca="1" si="245"/>
        <v>1.00013269</v>
      </c>
      <c r="F881" s="129">
        <f ca="1">(TRUNC(PRODUCT($E$12:$E880),16))</f>
        <v>1.0961682051425701</v>
      </c>
      <c r="G881" s="129">
        <f t="shared" si="254"/>
        <v>1</v>
      </c>
      <c r="H881" s="129">
        <f t="shared" ca="1" si="246"/>
        <v>1.0961682100000001</v>
      </c>
      <c r="I881" s="128">
        <f t="shared" si="255"/>
        <v>0.05</v>
      </c>
      <c r="J881" s="122">
        <f t="shared" si="256"/>
        <v>43488</v>
      </c>
      <c r="K881" s="118">
        <f t="shared" si="257"/>
        <v>597</v>
      </c>
      <c r="L881" s="130">
        <f t="shared" si="258"/>
        <v>597</v>
      </c>
      <c r="M881" s="131">
        <f t="shared" si="247"/>
        <v>1.122531298</v>
      </c>
      <c r="N881" s="131">
        <f t="shared" ca="1" si="248"/>
        <v>1.230483124</v>
      </c>
      <c r="O881" s="130">
        <f t="shared" si="259"/>
        <v>0</v>
      </c>
      <c r="P881" s="129">
        <f t="shared" ca="1" si="249"/>
        <v>553159.4976</v>
      </c>
      <c r="Q881" s="135">
        <f t="shared" si="250"/>
        <v>0</v>
      </c>
      <c r="R881" s="129">
        <f t="shared" si="251"/>
        <v>0</v>
      </c>
      <c r="S881" s="136" t="str">
        <f t="shared" si="260"/>
        <v>A+J=</v>
      </c>
      <c r="T881" s="122">
        <f t="shared" si="261"/>
        <v>44368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>
        <f t="shared" si="252"/>
        <v>44358</v>
      </c>
      <c r="B882" s="127">
        <f t="shared" ca="1" si="262"/>
        <v>2954123.2464000001</v>
      </c>
      <c r="C882" s="119">
        <f t="shared" si="253"/>
        <v>2400000</v>
      </c>
      <c r="D882" s="128">
        <f ca="1">IF(A882&lt;$B$1,VLOOKUP(A882,[1]DI!$A$4:$B$15000,2,FALSE),0)</f>
        <v>3.4000000000000002E-2</v>
      </c>
      <c r="E882" s="129">
        <f t="shared" ca="1" si="245"/>
        <v>1.00013269</v>
      </c>
      <c r="F882" s="129">
        <f ca="1">(TRUNC(PRODUCT($E$12:$E881),16))</f>
        <v>1.0963136557017099</v>
      </c>
      <c r="G882" s="129">
        <f t="shared" si="254"/>
        <v>1</v>
      </c>
      <c r="H882" s="129">
        <f t="shared" ca="1" si="246"/>
        <v>1.0963136600000001</v>
      </c>
      <c r="I882" s="128">
        <f t="shared" si="255"/>
        <v>0.05</v>
      </c>
      <c r="J882" s="122">
        <f t="shared" si="256"/>
        <v>43488</v>
      </c>
      <c r="K882" s="118">
        <f t="shared" si="257"/>
        <v>598</v>
      </c>
      <c r="L882" s="130">
        <f t="shared" si="258"/>
        <v>598</v>
      </c>
      <c r="M882" s="131">
        <f t="shared" si="247"/>
        <v>1.122748654</v>
      </c>
      <c r="N882" s="131">
        <f t="shared" ca="1" si="248"/>
        <v>1.230884686</v>
      </c>
      <c r="O882" s="130">
        <f t="shared" si="259"/>
        <v>0</v>
      </c>
      <c r="P882" s="129">
        <f t="shared" ca="1" si="249"/>
        <v>554123.24639999995</v>
      </c>
      <c r="Q882" s="135">
        <f t="shared" si="250"/>
        <v>0</v>
      </c>
      <c r="R882" s="129">
        <f t="shared" si="251"/>
        <v>0</v>
      </c>
      <c r="S882" s="136" t="str">
        <f t="shared" si="260"/>
        <v>A+J=</v>
      </c>
      <c r="T882" s="122">
        <f t="shared" si="261"/>
        <v>44368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>
        <f t="shared" si="252"/>
        <v>44359</v>
      </c>
      <c r="B883" s="127">
        <f t="shared" ca="1" si="262"/>
        <v>2955087.3119999999</v>
      </c>
      <c r="C883" s="119">
        <f t="shared" si="253"/>
        <v>2400000</v>
      </c>
      <c r="D883" s="128">
        <f ca="1">IF(A883&lt;$B$1,VLOOKUP(A883,[1]DI!$A$4:$B$15000,2,FALSE),0)</f>
        <v>0</v>
      </c>
      <c r="E883" s="129">
        <f t="shared" ca="1" si="245"/>
        <v>1</v>
      </c>
      <c r="F883" s="129">
        <f ca="1">(TRUNC(PRODUCT($E$12:$E882),16))</f>
        <v>1.0964591255606799</v>
      </c>
      <c r="G883" s="129">
        <f t="shared" si="254"/>
        <v>1</v>
      </c>
      <c r="H883" s="129">
        <f t="shared" ca="1" si="246"/>
        <v>1.0964591299999999</v>
      </c>
      <c r="I883" s="128">
        <f t="shared" si="255"/>
        <v>0.05</v>
      </c>
      <c r="J883" s="122">
        <f t="shared" si="256"/>
        <v>43488</v>
      </c>
      <c r="K883" s="118">
        <f t="shared" si="257"/>
        <v>598</v>
      </c>
      <c r="L883" s="130">
        <f t="shared" si="258"/>
        <v>599</v>
      </c>
      <c r="M883" s="131">
        <f t="shared" si="247"/>
        <v>1.122966052</v>
      </c>
      <c r="N883" s="131">
        <f t="shared" ca="1" si="248"/>
        <v>1.23128638</v>
      </c>
      <c r="O883" s="130">
        <f t="shared" si="259"/>
        <v>0</v>
      </c>
      <c r="P883" s="129">
        <f t="shared" ca="1" si="249"/>
        <v>555087.31200000003</v>
      </c>
      <c r="Q883" s="135">
        <f t="shared" si="250"/>
        <v>0</v>
      </c>
      <c r="R883" s="129">
        <f t="shared" si="251"/>
        <v>0</v>
      </c>
      <c r="S883" s="136" t="str">
        <f t="shared" si="260"/>
        <v>A+J=</v>
      </c>
      <c r="T883" s="122">
        <f t="shared" si="261"/>
        <v>44368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>
        <f t="shared" si="252"/>
        <v>44360</v>
      </c>
      <c r="B884" s="127">
        <f t="shared" ca="1" si="262"/>
        <v>2955087.3119999999</v>
      </c>
      <c r="C884" s="119">
        <f t="shared" si="253"/>
        <v>2400000</v>
      </c>
      <c r="D884" s="128">
        <f ca="1">IF(A884&lt;$B$1,VLOOKUP(A884,[1]DI!$A$4:$B$15000,2,FALSE),0)</f>
        <v>0</v>
      </c>
      <c r="E884" s="129">
        <f t="shared" ca="1" si="245"/>
        <v>1</v>
      </c>
      <c r="F884" s="129">
        <f ca="1">(TRUNC(PRODUCT($E$12:$E883),16))</f>
        <v>1.0964591255606799</v>
      </c>
      <c r="G884" s="129">
        <f t="shared" si="254"/>
        <v>1</v>
      </c>
      <c r="H884" s="129">
        <f t="shared" ca="1" si="246"/>
        <v>1.0964591299999999</v>
      </c>
      <c r="I884" s="128">
        <f t="shared" si="255"/>
        <v>0.05</v>
      </c>
      <c r="J884" s="122">
        <f t="shared" si="256"/>
        <v>43488</v>
      </c>
      <c r="K884" s="118">
        <f t="shared" si="257"/>
        <v>598</v>
      </c>
      <c r="L884" s="130">
        <f t="shared" si="258"/>
        <v>599</v>
      </c>
      <c r="M884" s="131">
        <f t="shared" si="247"/>
        <v>1.122966052</v>
      </c>
      <c r="N884" s="131">
        <f t="shared" ca="1" si="248"/>
        <v>1.23128638</v>
      </c>
      <c r="O884" s="130">
        <f t="shared" si="259"/>
        <v>0</v>
      </c>
      <c r="P884" s="129">
        <f t="shared" ca="1" si="249"/>
        <v>555087.31200000003</v>
      </c>
      <c r="Q884" s="135">
        <f t="shared" si="250"/>
        <v>0</v>
      </c>
      <c r="R884" s="129">
        <f t="shared" si="251"/>
        <v>0</v>
      </c>
      <c r="S884" s="136" t="str">
        <f t="shared" si="260"/>
        <v>A+J=</v>
      </c>
      <c r="T884" s="122">
        <f t="shared" si="261"/>
        <v>44368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>
        <f t="shared" si="252"/>
        <v>44361</v>
      </c>
      <c r="B885" s="127">
        <f t="shared" ca="1" si="262"/>
        <v>2955087.3119999999</v>
      </c>
      <c r="C885" s="119">
        <f t="shared" si="253"/>
        <v>2400000</v>
      </c>
      <c r="D885" s="128">
        <f ca="1">IF(A885&lt;$B$1,VLOOKUP(A885,[1]DI!$A$4:$B$15000,2,FALSE),0)</f>
        <v>3.4000000000000002E-2</v>
      </c>
      <c r="E885" s="129">
        <f t="shared" ca="1" si="245"/>
        <v>1.00013269</v>
      </c>
      <c r="F885" s="129">
        <f ca="1">(TRUNC(PRODUCT($E$12:$E884),16))</f>
        <v>1.0964591255606799</v>
      </c>
      <c r="G885" s="129">
        <f t="shared" si="254"/>
        <v>1</v>
      </c>
      <c r="H885" s="129">
        <f t="shared" ca="1" si="246"/>
        <v>1.0964591299999999</v>
      </c>
      <c r="I885" s="128">
        <f t="shared" si="255"/>
        <v>0.05</v>
      </c>
      <c r="J885" s="122">
        <f t="shared" si="256"/>
        <v>43488</v>
      </c>
      <c r="K885" s="118">
        <f t="shared" si="257"/>
        <v>599</v>
      </c>
      <c r="L885" s="130">
        <f t="shared" si="258"/>
        <v>599</v>
      </c>
      <c r="M885" s="131">
        <f t="shared" si="247"/>
        <v>1.122966052</v>
      </c>
      <c r="N885" s="131">
        <f t="shared" ca="1" si="248"/>
        <v>1.23128638</v>
      </c>
      <c r="O885" s="130">
        <f t="shared" si="259"/>
        <v>0</v>
      </c>
      <c r="P885" s="129">
        <f t="shared" ca="1" si="249"/>
        <v>555087.31200000003</v>
      </c>
      <c r="Q885" s="135">
        <f t="shared" si="250"/>
        <v>0</v>
      </c>
      <c r="R885" s="129">
        <f t="shared" si="251"/>
        <v>0</v>
      </c>
      <c r="S885" s="136" t="str">
        <f t="shared" si="260"/>
        <v>A+J=</v>
      </c>
      <c r="T885" s="122">
        <f t="shared" si="261"/>
        <v>44368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>
        <f t="shared" si="252"/>
        <v>44362</v>
      </c>
      <c r="B886" s="127">
        <f t="shared" ca="1" si="262"/>
        <v>2956051.6704000002</v>
      </c>
      <c r="C886" s="119">
        <f t="shared" si="253"/>
        <v>2400000</v>
      </c>
      <c r="D886" s="128">
        <f ca="1">IF(A886&lt;$B$1,VLOOKUP(A886,[1]DI!$A$4:$B$15000,2,FALSE),0)</f>
        <v>3.4000000000000002E-2</v>
      </c>
      <c r="E886" s="129">
        <f t="shared" ca="1" si="245"/>
        <v>1.00013269</v>
      </c>
      <c r="F886" s="129">
        <f ca="1">(TRUNC(PRODUCT($E$12:$E885),16))</f>
        <v>1.0966046147220501</v>
      </c>
      <c r="G886" s="129">
        <f t="shared" si="254"/>
        <v>1</v>
      </c>
      <c r="H886" s="129">
        <f t="shared" ca="1" si="246"/>
        <v>1.09660461</v>
      </c>
      <c r="I886" s="128">
        <f t="shared" si="255"/>
        <v>0.05</v>
      </c>
      <c r="J886" s="122">
        <f t="shared" si="256"/>
        <v>43488</v>
      </c>
      <c r="K886" s="118">
        <f t="shared" si="257"/>
        <v>600</v>
      </c>
      <c r="L886" s="130">
        <f t="shared" si="258"/>
        <v>600</v>
      </c>
      <c r="M886" s="131">
        <f t="shared" si="247"/>
        <v>1.123183493</v>
      </c>
      <c r="N886" s="131">
        <f t="shared" ca="1" si="248"/>
        <v>1.2316881959999999</v>
      </c>
      <c r="O886" s="130">
        <f t="shared" si="259"/>
        <v>0</v>
      </c>
      <c r="P886" s="129">
        <f t="shared" ca="1" si="249"/>
        <v>556051.67039999994</v>
      </c>
      <c r="Q886" s="135">
        <f t="shared" si="250"/>
        <v>0</v>
      </c>
      <c r="R886" s="129">
        <f t="shared" si="251"/>
        <v>0</v>
      </c>
      <c r="S886" s="136" t="str">
        <f t="shared" si="260"/>
        <v>A+J=</v>
      </c>
      <c r="T886" s="122">
        <f t="shared" si="261"/>
        <v>44368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>
        <f t="shared" si="252"/>
        <v>44363</v>
      </c>
      <c r="B887" s="127">
        <f t="shared" ca="1" si="262"/>
        <v>2957016.3695999999</v>
      </c>
      <c r="C887" s="119">
        <f t="shared" si="253"/>
        <v>2400000</v>
      </c>
      <c r="D887" s="128">
        <f ca="1">IF(A887&lt;$B$1,VLOOKUP(A887,[1]DI!$A$4:$B$15000,2,FALSE),0)</f>
        <v>3.4000000000000002E-2</v>
      </c>
      <c r="E887" s="129">
        <f t="shared" ca="1" si="245"/>
        <v>1.00013269</v>
      </c>
      <c r="F887" s="129">
        <f ca="1">(TRUNC(PRODUCT($E$12:$E886),16))</f>
        <v>1.0967501231883801</v>
      </c>
      <c r="G887" s="129">
        <f t="shared" si="254"/>
        <v>1</v>
      </c>
      <c r="H887" s="129">
        <f t="shared" ca="1" si="246"/>
        <v>1.0967501200000001</v>
      </c>
      <c r="I887" s="128">
        <f t="shared" si="255"/>
        <v>0.05</v>
      </c>
      <c r="J887" s="122">
        <f t="shared" si="256"/>
        <v>43488</v>
      </c>
      <c r="K887" s="118">
        <f t="shared" si="257"/>
        <v>601</v>
      </c>
      <c r="L887" s="130">
        <f t="shared" si="258"/>
        <v>601</v>
      </c>
      <c r="M887" s="131">
        <f t="shared" si="247"/>
        <v>1.123400975</v>
      </c>
      <c r="N887" s="131">
        <f t="shared" ca="1" si="248"/>
        <v>1.232090154</v>
      </c>
      <c r="O887" s="130">
        <f t="shared" si="259"/>
        <v>0</v>
      </c>
      <c r="P887" s="129">
        <f t="shared" ca="1" si="249"/>
        <v>557016.36959999998</v>
      </c>
      <c r="Q887" s="135">
        <f t="shared" si="250"/>
        <v>0</v>
      </c>
      <c r="R887" s="129">
        <f t="shared" si="251"/>
        <v>0</v>
      </c>
      <c r="S887" s="136" t="str">
        <f t="shared" si="260"/>
        <v>A+J=</v>
      </c>
      <c r="T887" s="122">
        <f t="shared" si="261"/>
        <v>44368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>
        <f t="shared" si="252"/>
        <v>44364</v>
      </c>
      <c r="B888" s="127">
        <f t="shared" ca="1" si="262"/>
        <v>2957981.3880000003</v>
      </c>
      <c r="C888" s="119">
        <f t="shared" si="253"/>
        <v>2400000</v>
      </c>
      <c r="D888" s="128">
        <f ca="1">IF(A888&lt;$B$1,VLOOKUP(A888,[1]DI!$A$4:$B$15000,2,FALSE),0)</f>
        <v>4.1500000000000002E-2</v>
      </c>
      <c r="E888" s="129">
        <f t="shared" ca="1" si="245"/>
        <v>1.00016137</v>
      </c>
      <c r="F888" s="129">
        <f ca="1">(TRUNC(PRODUCT($E$12:$E887),16))</f>
        <v>1.0968956509622301</v>
      </c>
      <c r="G888" s="129">
        <f t="shared" si="254"/>
        <v>1</v>
      </c>
      <c r="H888" s="129">
        <f t="shared" ca="1" si="246"/>
        <v>1.09689565</v>
      </c>
      <c r="I888" s="128">
        <f t="shared" si="255"/>
        <v>0.05</v>
      </c>
      <c r="J888" s="122">
        <f t="shared" si="256"/>
        <v>43488</v>
      </c>
      <c r="K888" s="118">
        <f t="shared" si="257"/>
        <v>602</v>
      </c>
      <c r="L888" s="130">
        <f t="shared" si="258"/>
        <v>602</v>
      </c>
      <c r="M888" s="131">
        <f t="shared" si="247"/>
        <v>1.1236185000000001</v>
      </c>
      <c r="N888" s="131">
        <f t="shared" ca="1" si="248"/>
        <v>1.232492245</v>
      </c>
      <c r="O888" s="130">
        <f t="shared" si="259"/>
        <v>0</v>
      </c>
      <c r="P888" s="129">
        <f t="shared" ca="1" si="249"/>
        <v>557981.38800000004</v>
      </c>
      <c r="Q888" s="135">
        <f t="shared" si="250"/>
        <v>0</v>
      </c>
      <c r="R888" s="129">
        <f t="shared" si="251"/>
        <v>0</v>
      </c>
      <c r="S888" s="136" t="str">
        <f t="shared" si="260"/>
        <v>A+J=</v>
      </c>
      <c r="T888" s="122">
        <f t="shared" si="261"/>
        <v>44368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>
        <f t="shared" si="252"/>
        <v>44365</v>
      </c>
      <c r="B889" s="127">
        <f t="shared" ca="1" si="262"/>
        <v>2959031.5751999998</v>
      </c>
      <c r="C889" s="119">
        <f t="shared" si="253"/>
        <v>2400000</v>
      </c>
      <c r="D889" s="128">
        <f ca="1">IF(A889&lt;$B$1,VLOOKUP(A889,[1]DI!$A$4:$B$15000,2,FALSE),0)</f>
        <v>4.1500000000000002E-2</v>
      </c>
      <c r="E889" s="129">
        <f t="shared" ca="1" si="245"/>
        <v>1.00016137</v>
      </c>
      <c r="F889" s="129">
        <f ca="1">(TRUNC(PRODUCT($E$12:$E888),16))</f>
        <v>1.0970726570134199</v>
      </c>
      <c r="G889" s="129">
        <f t="shared" si="254"/>
        <v>1</v>
      </c>
      <c r="H889" s="129">
        <f t="shared" ca="1" si="246"/>
        <v>1.09707266</v>
      </c>
      <c r="I889" s="128">
        <f t="shared" si="255"/>
        <v>0.05</v>
      </c>
      <c r="J889" s="122">
        <f t="shared" si="256"/>
        <v>43488</v>
      </c>
      <c r="K889" s="118">
        <f t="shared" si="257"/>
        <v>603</v>
      </c>
      <c r="L889" s="130">
        <f t="shared" si="258"/>
        <v>603</v>
      </c>
      <c r="M889" s="131">
        <f t="shared" si="247"/>
        <v>1.123836067</v>
      </c>
      <c r="N889" s="131">
        <f t="shared" ca="1" si="248"/>
        <v>1.2329298230000001</v>
      </c>
      <c r="O889" s="130">
        <f t="shared" si="259"/>
        <v>0</v>
      </c>
      <c r="P889" s="129">
        <f t="shared" ca="1" si="249"/>
        <v>559031.57519999996</v>
      </c>
      <c r="Q889" s="135">
        <f t="shared" si="250"/>
        <v>0</v>
      </c>
      <c r="R889" s="129">
        <f t="shared" si="251"/>
        <v>0</v>
      </c>
      <c r="S889" s="136" t="str">
        <f t="shared" si="260"/>
        <v>A+J=</v>
      </c>
      <c r="T889" s="122">
        <f t="shared" si="261"/>
        <v>44368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>
        <f t="shared" si="252"/>
        <v>44366</v>
      </c>
      <c r="B890" s="127">
        <f t="shared" ca="1" si="262"/>
        <v>2960082.1151999999</v>
      </c>
      <c r="C890" s="119">
        <f t="shared" si="253"/>
        <v>2400000</v>
      </c>
      <c r="D890" s="128">
        <f ca="1">IF(A890&lt;$B$1,VLOOKUP(A890,[1]DI!$A$4:$B$15000,2,FALSE),0)</f>
        <v>0</v>
      </c>
      <c r="E890" s="129">
        <f t="shared" ca="1" si="245"/>
        <v>1</v>
      </c>
      <c r="F890" s="129">
        <f ca="1">(TRUNC(PRODUCT($E$12:$E889),16))</f>
        <v>1.0972496916280801</v>
      </c>
      <c r="G890" s="129">
        <f t="shared" si="254"/>
        <v>1</v>
      </c>
      <c r="H890" s="129">
        <f t="shared" ca="1" si="246"/>
        <v>1.0972496899999999</v>
      </c>
      <c r="I890" s="128">
        <f t="shared" si="255"/>
        <v>0.05</v>
      </c>
      <c r="J890" s="122">
        <f t="shared" si="256"/>
        <v>43488</v>
      </c>
      <c r="K890" s="118">
        <f t="shared" si="257"/>
        <v>603</v>
      </c>
      <c r="L890" s="130">
        <f t="shared" si="258"/>
        <v>604</v>
      </c>
      <c r="M890" s="131">
        <f t="shared" si="247"/>
        <v>1.1240536759999999</v>
      </c>
      <c r="N890" s="131">
        <f t="shared" ca="1" si="248"/>
        <v>1.2333675479999999</v>
      </c>
      <c r="O890" s="130">
        <f t="shared" si="259"/>
        <v>0</v>
      </c>
      <c r="P890" s="129">
        <f t="shared" ca="1" si="249"/>
        <v>560082.1152</v>
      </c>
      <c r="Q890" s="135">
        <f t="shared" si="250"/>
        <v>0</v>
      </c>
      <c r="R890" s="129">
        <f t="shared" si="251"/>
        <v>0</v>
      </c>
      <c r="S890" s="136" t="str">
        <f t="shared" si="260"/>
        <v>A+J=</v>
      </c>
      <c r="T890" s="122">
        <f t="shared" si="261"/>
        <v>44368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>
        <f t="shared" si="252"/>
        <v>44367</v>
      </c>
      <c r="B891" s="127">
        <f t="shared" ca="1" si="262"/>
        <v>2960082.1151999999</v>
      </c>
      <c r="C891" s="119">
        <f t="shared" si="253"/>
        <v>2400000</v>
      </c>
      <c r="D891" s="128">
        <f ca="1">IF(A891&lt;$B$1,VLOOKUP(A891,[1]DI!$A$4:$B$15000,2,FALSE),0)</f>
        <v>0</v>
      </c>
      <c r="E891" s="129">
        <f t="shared" ca="1" si="245"/>
        <v>1</v>
      </c>
      <c r="F891" s="129">
        <f ca="1">(TRUNC(PRODUCT($E$12:$E890),16))</f>
        <v>1.0972496916280801</v>
      </c>
      <c r="G891" s="129">
        <f t="shared" si="254"/>
        <v>1</v>
      </c>
      <c r="H891" s="129">
        <f t="shared" ca="1" si="246"/>
        <v>1.0972496899999999</v>
      </c>
      <c r="I891" s="128">
        <f t="shared" si="255"/>
        <v>0.05</v>
      </c>
      <c r="J891" s="122">
        <f t="shared" si="256"/>
        <v>43488</v>
      </c>
      <c r="K891" s="118">
        <f t="shared" si="257"/>
        <v>603</v>
      </c>
      <c r="L891" s="130">
        <f t="shared" si="258"/>
        <v>604</v>
      </c>
      <c r="M891" s="131">
        <f t="shared" si="247"/>
        <v>1.1240536759999999</v>
      </c>
      <c r="N891" s="131">
        <f t="shared" ca="1" si="248"/>
        <v>1.2333675479999999</v>
      </c>
      <c r="O891" s="130">
        <f t="shared" si="259"/>
        <v>0</v>
      </c>
      <c r="P891" s="129">
        <f t="shared" ca="1" si="249"/>
        <v>560082.1152</v>
      </c>
      <c r="Q891" s="135">
        <f t="shared" si="250"/>
        <v>0</v>
      </c>
      <c r="R891" s="129">
        <f t="shared" si="251"/>
        <v>0</v>
      </c>
      <c r="S891" s="136" t="str">
        <f t="shared" si="260"/>
        <v>A+J=</v>
      </c>
      <c r="T891" s="122">
        <f t="shared" si="261"/>
        <v>44368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>
        <f t="shared" si="252"/>
        <v>44368</v>
      </c>
      <c r="B892" s="127">
        <f t="shared" ca="1" si="262"/>
        <v>2960082.1151999999</v>
      </c>
      <c r="C892" s="119">
        <f t="shared" si="253"/>
        <v>2400000</v>
      </c>
      <c r="D892" s="128">
        <f ca="1">IF(A892&lt;$B$1,VLOOKUP(A892,[1]DI!$A$4:$B$15000,2,FALSE),0)</f>
        <v>4.1500000000000002E-2</v>
      </c>
      <c r="E892" s="129">
        <f t="shared" ca="1" si="245"/>
        <v>1.00016137</v>
      </c>
      <c r="F892" s="129">
        <f ca="1">(TRUNC(PRODUCT($E$12:$E891),16))</f>
        <v>1.0972496916280801</v>
      </c>
      <c r="G892" s="129">
        <f t="shared" si="254"/>
        <v>1</v>
      </c>
      <c r="H892" s="129">
        <f t="shared" ca="1" si="246"/>
        <v>1.0972496899999999</v>
      </c>
      <c r="I892" s="128">
        <f t="shared" si="255"/>
        <v>0.05</v>
      </c>
      <c r="J892" s="122">
        <f t="shared" si="256"/>
        <v>43488</v>
      </c>
      <c r="K892" s="118">
        <f t="shared" si="257"/>
        <v>604</v>
      </c>
      <c r="L892" s="130">
        <f t="shared" si="258"/>
        <v>604</v>
      </c>
      <c r="M892" s="131">
        <f t="shared" si="247"/>
        <v>1.1240536759999999</v>
      </c>
      <c r="N892" s="131">
        <f t="shared" ca="1" si="248"/>
        <v>1.2333675479999999</v>
      </c>
      <c r="O892" s="130">
        <f t="shared" si="259"/>
        <v>1</v>
      </c>
      <c r="P892" s="129">
        <f t="shared" ca="1" si="249"/>
        <v>560082.1152</v>
      </c>
      <c r="Q892" s="135">
        <f t="shared" si="250"/>
        <v>1</v>
      </c>
      <c r="R892" s="129">
        <f t="shared" si="251"/>
        <v>2400000</v>
      </c>
      <c r="S892" s="136" t="str">
        <f t="shared" si="260"/>
        <v>A+J=</v>
      </c>
      <c r="T892" s="122">
        <f t="shared" si="261"/>
        <v>44368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>
        <f t="shared" si="252"/>
        <v>44369</v>
      </c>
      <c r="B893" s="127"/>
      <c r="C893" s="119">
        <f t="shared" si="253"/>
        <v>0</v>
      </c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2025-05-16T12:32:40Z</dcterms:modified>
</cp:coreProperties>
</file>